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6"/>
  <workbookPr codeName="ThisWorkbook"/>
  <mc:AlternateContent xmlns:mc="http://schemas.openxmlformats.org/markup-compatibility/2006">
    <mc:Choice Requires="x15">
      <x15ac:absPath xmlns:x15ac="http://schemas.microsoft.com/office/spreadsheetml/2010/11/ac" url="D:\COMPRAS\GECO\___21exp\4965_CEpalau-NOE\"/>
    </mc:Choice>
  </mc:AlternateContent>
  <xr:revisionPtr revIDLastSave="0" documentId="13_ncr:1_{A91B5FA5-9439-4DB1-8A93-7FC8DD2542BF}" xr6:coauthVersionLast="36" xr6:coauthVersionMax="36" xr10:uidLastSave="{00000000-0000-0000-0000-000000000000}"/>
  <bookViews>
    <workbookView xWindow="-120" yWindow="-120" windowWidth="29040" windowHeight="15840" xr2:uid="{00000000-000D-0000-FFFF-FFFF00000000}"/>
  </bookViews>
  <sheets>
    <sheet name="ppto ciego 4965" sheetId="14" r:id="rId1"/>
  </sheets>
  <definedNames>
    <definedName name="_xlnm._FilterDatabase" localSheetId="0" hidden="1">'ppto ciego 4965'!$A$5:$G$60</definedName>
    <definedName name="_xlnm.Print_Area" localSheetId="0">'ppto ciego 4965'!$A$5:$G$62</definedName>
    <definedName name="_xlnm.Print_Titles" localSheetId="0">'ppto ciego 4965'!$3:$4</definedName>
  </definedNames>
  <calcPr calcId="191029"/>
</workbook>
</file>

<file path=xl/calcChain.xml><?xml version="1.0" encoding="utf-8"?>
<calcChain xmlns="http://schemas.openxmlformats.org/spreadsheetml/2006/main">
  <c r="G56" i="14" l="1"/>
  <c r="G55" i="14" s="1"/>
  <c r="G54" i="14"/>
  <c r="G53" i="14" s="1"/>
  <c r="G52" i="14"/>
  <c r="G51" i="14"/>
  <c r="G49" i="14"/>
  <c r="G48" i="14"/>
  <c r="G47" i="14"/>
  <c r="G46" i="14"/>
  <c r="G45" i="14"/>
  <c r="G43" i="14"/>
  <c r="G42" i="14"/>
  <c r="G41" i="14"/>
  <c r="G40" i="14"/>
  <c r="G39" i="14"/>
  <c r="G37" i="14"/>
  <c r="G36" i="14"/>
  <c r="G34" i="14"/>
  <c r="G33" i="14" s="1"/>
  <c r="G32" i="14"/>
  <c r="G31" i="14"/>
  <c r="G29" i="14"/>
  <c r="G28" i="14" s="1"/>
  <c r="G27" i="14"/>
  <c r="G26" i="14"/>
  <c r="G25" i="14"/>
  <c r="G24" i="14"/>
  <c r="G23" i="14"/>
  <c r="G22" i="14"/>
  <c r="G21" i="14"/>
  <c r="G20" i="14"/>
  <c r="G18" i="14"/>
  <c r="G17" i="14"/>
  <c r="G16" i="14"/>
  <c r="G15" i="14"/>
  <c r="G14" i="14"/>
  <c r="G13" i="14"/>
  <c r="G12" i="14"/>
  <c r="G11" i="14"/>
  <c r="G10" i="14"/>
  <c r="G8" i="14"/>
  <c r="G7" i="14"/>
  <c r="G6" i="14"/>
  <c r="G35" i="14" l="1"/>
  <c r="G30" i="14"/>
  <c r="G44" i="14"/>
  <c r="G5" i="14"/>
  <c r="G9" i="14"/>
  <c r="G38" i="14"/>
  <c r="G19" i="14"/>
  <c r="G50" i="14"/>
  <c r="G57" i="14" l="1"/>
  <c r="G60" i="14" s="1"/>
  <c r="A55" i="14" l="1"/>
  <c r="A53" i="14"/>
  <c r="A50" i="14"/>
  <c r="A44" i="14"/>
  <c r="A38" i="14"/>
  <c r="A35" i="14"/>
  <c r="A33" i="14"/>
  <c r="A30" i="14"/>
  <c r="A28" i="14"/>
  <c r="A19" i="14"/>
  <c r="A9" i="14"/>
  <c r="A5" i="14"/>
</calcChain>
</file>

<file path=xl/sharedStrings.xml><?xml version="1.0" encoding="utf-8"?>
<sst xmlns="http://schemas.openxmlformats.org/spreadsheetml/2006/main" count="212" uniqueCount="166">
  <si>
    <t>Precio</t>
  </si>
  <si>
    <t>Medición</t>
  </si>
  <si>
    <t>Importe</t>
  </si>
  <si>
    <t>01</t>
  </si>
  <si>
    <t>TRABAJOS PREVIOS Y AUXILIARES</t>
  </si>
  <si>
    <t>P15A7-EQFI</t>
  </si>
  <si>
    <t>m2</t>
  </si>
  <si>
    <t>Lonas, láminas y plásticos de protección de trabajos en cubierta, y material necesario para proteger la superficie de cubierta de las inclemencias del tiempo durante la ejecución de los trabajos de impermeabilización, con suficiente estabilidad, garantizando la protección necesaria para proseguir con los trabajos sin daños por humedades. Medida la superficie realmente protegida.</t>
  </si>
  <si>
    <t>P2R2-EU6C</t>
  </si>
  <si>
    <t>m3</t>
  </si>
  <si>
    <t>Deposición controlada en depósito autorizado incluido el canon sobre la deposición controlada de los residuos de la construcción, según la LEY 8/2008, de residuos mezclados inertes con una densidad 1 t/m3, procedentes de construcción o demolición, con código 170107 según la Lista Europea de Residuos (ORDEN MAM/304/2002). La partida incluye la entrega del certificado correspondiente.
Nota: Concepto incluido en cada una de las partidas de obra del presente estado de mediciones.</t>
  </si>
  <si>
    <t>PQUH-65LZ</t>
  </si>
  <si>
    <t>h</t>
  </si>
  <si>
    <t>Limpieza general de la obra. Mano de obra para limpieza y conservación de las instalaciones. La partida incluye medios auxiliares, materiales, mano de obra, y todos los elementos necesarios para su correcta ejecución.</t>
  </si>
  <si>
    <t>02</t>
  </si>
  <si>
    <t>DERRIBOS Y DESMONTAJES</t>
  </si>
  <si>
    <t>P21DH-HBAE</t>
  </si>
  <si>
    <t>u</t>
  </si>
  <si>
    <t>Desmontaje de foco (brazo mural) y posterior montaje en su ubicación actual, con los accesorios y elementos de sujeción con medios manuales, acopio de materiales para su reutilización y carga de escombros sobre camión o contenedor. La partida incluye manipulación en obra accesorios y elementos de sujeción, materiales, mano de obra y todos los elementos necesarios para su correcta ejecución.</t>
  </si>
  <si>
    <t>P214L-CRMR</t>
  </si>
  <si>
    <t>Derribo completo de cubierta plana, no transitable, con grava, con medios manuales y martillo pneumático y carga manual sobre camión o contenedor. La partida contempla:
1.- Retirada de capa de grava de unos 8 cm de altura, sin recuperación, medios auxiliares incluidos. Incluso movimiento de material a pie de calle, carga sobre camión y transporte a vertedero o punto de reciclado, tasas e impuestos incluidos.
2.- Desmontaje y retirada de todas las capas de impermeabilización existente, así como aislamiento, geotextil, plásticos y capas de pintura impermabilizante y morteros adheridos, incluso desmontaje de bandas de impermeabilización y pinturas perimetrales, incluyendo el desmontaje de perfilería, cortes de láminas, encuentros con carpinterías, petos y sumideros, etc., incluso retirada del aislamiento si fuera necesario hasta llegar a la base soporte. Incluso retirada de escombros en sacos o carretillas y evacuación a nivel de calle, por medios manuales o mecánicos, carga sobre camión pequeño o contenedor, con p.p. de servicio de entrega y recogida de contenedor, transporte al vertedero, canon de vertido y medios auxiliares. Medida la superficie realmente ejecutada en superficie horizontal.</t>
  </si>
  <si>
    <t>P214Q-4RPS</t>
  </si>
  <si>
    <t>Desmontaje y retirada de todas las capas de impermeabilización existente, así como plásticos y capas de pintura impermabilizante y morteros adheridos, incluso desmontaje de bandas de impermeabilización y pinturas perimetrales, incluyendo el desmontaje de perfilería, cortes de láminas, etc. Incluso retirada de escombros en sacos o carretillas y evacuación a nivel de calle, por medios manuales o mecánicos, carga sobre camión pequeño o contenedor, con p.p. de servicio de entrega y recogida de contenedor, transporte al vertedero, canon de vertido y medios auxiliares.</t>
  </si>
  <si>
    <t>P214Q-4RPX</t>
  </si>
  <si>
    <t>Arranque de sumidero repicado y saneado del pavimento de los bordes, con medios manuales y carga manual de escombros sobre camión o contenedor. La partida incluye medios auxiliares + limpieza + retirada de escombros + carga + contenedor + transporte a vertedero autorizado + mano de obra y todos los elementos necesarios para su correcta ejecución.</t>
  </si>
  <si>
    <t>P214Q-4RPH</t>
  </si>
  <si>
    <t>Desmontaje de claraboya de policarbonato o vidrio armado con medios manuales y carga manual de escombros sobre camión o contenedor. La partida incluye medios auxiliares + limpieza + retirada de escombros + carga + contenedor + transporte a vertedero autorizado + mano de obra y todos los elementos necesarios para su correcta ejecución.</t>
  </si>
  <si>
    <t>P214Q-4RPV</t>
  </si>
  <si>
    <t>Derribo de estructura metálica de claraboya con medios manuales y mecánicos y carga manual de escombros sobre camión o contenedor. La partida incluye medios auxiliares + limpieza + retirada de escombros + carga + contenedor + transporte a vertedero autorizado + mano de obra y todos los elementos necesarios para su correcta ejecución.</t>
  </si>
  <si>
    <t>P2145-4RS1</t>
  </si>
  <si>
    <t>m</t>
  </si>
  <si>
    <t>Arranque de albardilla con medios manuales y carga manual de escombros sobre camión o contenedor. La partida incluye medios auxiliares + limpieza + retirada de escombros + carga + contenedor + transporte a vertedero autorizado + mano de obra y todos los elementos necesarios para su correcta ejecución.</t>
  </si>
  <si>
    <t>P21Q0-H8EM</t>
  </si>
  <si>
    <t>Arranque de peldaño (pate) metálico para acceso a cubierta, fijado en paramento, con medios manuales y carga manual de escombros sobre camión o contenedor. La partida incluye medios auxiliares + limpieza + retirada de escombros + carga + contenedor + transporte a vertedero autorizado + mano de obra y todos los elementos necesarios para su correcta ejecución.</t>
  </si>
  <si>
    <t>P2145-4RS0</t>
  </si>
  <si>
    <t>Arranque de reja metálica con medios manuales y carga manual sobre camión o contenedor. La partida incluye medios auxiliares + limpieza + retirada de escombros + carga + contenedor + transporte a vertedero autorizado + mano de obra y todos los elementos necesarios para su correcta ejecución.</t>
  </si>
  <si>
    <t>03</t>
  </si>
  <si>
    <t>CUBIERTA</t>
  </si>
  <si>
    <t>P786-H3OK</t>
  </si>
  <si>
    <t>Impermeabilización de cubiertas, sobre rasilla existente, realizada mediante el sistema Poliurea DANOCOAT.
Procedimiento:
1. Imprimación DANOPRIMER PU2K, dotación 250 g/m2
2. Membrana impermeabilizante DANOCOAT 250, dotación 2 Kg/m2
3. Danocoat pas 700, dotación 250 g/m2
El soporte, juntas entre paneles y paramentos verticales se trataran con BANDA DANOBAND BUTYL. La aplicación se realizará mediante empresa instaladora y se aportará certificado de garantía mínimo de 10 años. Aplicación con brocha, rodillo o pistola. La partida incluye bandas de impermeabilización perimetrales, perfilería, encuentros con carpinterías, petos y sumideros, medios auxiliares, materiales, mano de obra y todos los elementos para su correcta ejecución.</t>
  </si>
  <si>
    <t>P93G-57Q2</t>
  </si>
  <si>
    <t>Regularización y preparación del soporte de impermeabilización, tras los trabajos de retirada de las antiguas impermeabilizaciones, picado de aquellas zonas que sea necesario, regularización mediante mortero aligerado de unos 4 cm de espesor, incluso nivelación y fratasado de la superficie, recuperando los planos inclinados de la cubierta, para su correcto desagüe, ejecución de encuentros y juntas de dilatación necesarias. Se repararán convenientemente las zonas de bancadas y apoyos, reponiendo la capa de mortero donde falte. Preparación de la superficie existente mediante la limpieza de la misma. La partida incluye medios auxiliares, materiales, mano de obra, y todos los elementos necesarios para su correcta ejecución.</t>
  </si>
  <si>
    <t>E09CGB121</t>
  </si>
  <si>
    <t>Cubierta plana invertida no transitable constituida por: imprimación bituminosa de base acuosa, 0,3 kg/m2, CURIDAN®, lámina bituminosa de betún modificado con elastómeros SBS, con terminación en film plástico, con armadura de fieltro de fibra de vidrio, de 3 kg/m2, GLASDAN® 30 P ELAST adherida al soporte con soplete y lámina bituminosa de betún modificado con elastómeros SBS, con terminación en film plástico, con armadura de fieltro de poliéster, de 4 kg/m2, ESTERDAN® 40 P ELAST adherida a la anterior con soplete; capa separación formada por geotextil de poliéster DANOFELT® PY 200; aislamiento térmico a base de paneles de poliestireno extruido DANOPREN® TR, de 80 mm de espesor total, con juntas perimetrales de media madera; capa filtrante formada por geotextil de poliéster DANOFELT® PY 200; listo para verter la capa de grava. Incluye parte proporcional de: encuentros con paramentos elevando la impermeabilización 20 cm a la vertical sobre acabado de cubierta, formada por: imprimación bituminosa de base acuosa, 0,3 kg/m2, CURIDAN®; banda de refuerzo en peto con BANDA DE REFUERZO Y 30 P ELAST lados de plazo con lámina bituminosa, auto protegida por gránulo de pizarra, de 4 kg/m2, ESTERDAN® PLUS 40/ GP ELAST, ambas adheridas a el apoyo y entre sí con soplete; perfil metálico DANOSA® fijado mecánicamente al paramento y cordón de sellado ELASTYDAN® PU 40 GRIS entre el paramento y el perfil metálico. Encuentros con sumideros formado por: imprimación bituminosa de base acuosa, 0,3 kg/m2, CURIDAN®; lámina bituminosa de adherencia, con terminación en film plástico, con armadura de fieltro de poliéster, de 4 kg/m2, ESTERDAN® 40 P ELAST adherida a el apoyo; CAZOLETA DANOSA® prefabricada de EPDM del diámetro necesario soldada a la banda de adherencia y paragravillas DANOSA®. Junta de dilatación consistente en: imprimación bituminosa de base acuosa, 0,3 kg/m2, CURIDAN®; fuelle inferior mediante lámina bituminosa de betún modificado con elastómeros SBS, con terminación en film plástico, con armadura de fieltro de poliéster, de 4 kg/m2, ESTERDAN® 40 P ELAST adherida a el apoyo; relleno con cordón asfáltico JUNTODAN®; pliego superior mediante lámina bituminosa de betún modificado con elastómeros SBS, de superficie no protegida, con armadura de fieltro de poliéster, de 4 kg/m2, ESTERDAN® 40 P ELAST. Productos provistos de marcado CE europeo y sistema de impermeabilización certificado mediante Documento de Idoneidad Técnica (DIT) ESTERDAN® PENDIENTE CERO nº 550R/16. Puesta en obra conforme a DIT nº 550R/16 y norma UNE 104401. Mide la superficie realmente ejecutada . Acabado no incluido.
La partida incluye bandas de impermeabilización perimetrales, perfilería, encuentros con carpinterías, petos y sumideros, medios auxiliares, materiales, mano de obra y todos los elementos para su correcta ejecución. Partida de obra totalmente acabada. La aplicación se realizará mediante empresa instaladora y se aportará certificado de garantía mínimo de 10 años.</t>
  </si>
  <si>
    <t>P5ZH0-52GZ</t>
  </si>
  <si>
    <t>Sumidero sifónico de etileno propileno dieno (EPDM) de diámetro 110 mm con tapa antigrava metálica, adherido sobre lámina bituminosa en caliente. La partida incluye medios auxiliares, materiales, mano de obra y todos los elementos necesarios para su correcta ejecución. Partida de obra totalmente acabada.</t>
  </si>
  <si>
    <t>P510-38DW</t>
  </si>
  <si>
    <t>Acabado de azotea con capa de protección de canto rodado de 16 a 32 mm de diámetro, de 10 cm de espesor, colocado sin adherir. La partida incluye medios auxiliares, materiales, mano de obra y todos los elementos necesarios para su correcta ejecución. Partida de obra totalmente acabada.</t>
  </si>
  <si>
    <t>P515-C6CG</t>
  </si>
  <si>
    <t>Sistema Danalosa con losa filtrante y aislante, en una sola pieza, para formación de paso técnico en cubierta practicable no transitable acabada con grava. El sistema DANOLOSA se con acabado de azotea con piezas prefabricadas de hormigón aligerado y filtrante, con base de poliestireno extruido de 50 mm de espesor, de color blanco, de 50x50 cm, colocadas sin adherir y geotextil formado por fieltro de polipropileno no tejido ligado mecánicamente de 100 a 110 g/m2, colocado sin adherir. La partida incluye medios auxiliares, materiales, mano de obra y todos los elementos necesarios para su correcta ejecución. Partida de obra totalmente acabada.</t>
  </si>
  <si>
    <t>P554-616P</t>
  </si>
  <si>
    <t>Claraboya cuadrada fija de forma parabólica, de 2 láminas de metacrilato para un hueco de obra de 190x190 cm, colocada con fijaciones mecánicas sobre zócalo de obra de 30 cm de altura de ladrillo perforado para revestir y mimbel con lámina de betún modificado. La partida incluye medios auxiliares, materiales, mano de obra y todos los elementos necesarios para su correcta ejecución. Partida de obra totalmente acabada.</t>
  </si>
  <si>
    <t>P512-38FE</t>
  </si>
  <si>
    <t>Acabado de cubrición de elementos de ventilación, en azotea, con pavimento de rasilla cerámica fina de elaboración mecánica, con acabado fino, de color rojo y de 28x14 cm, colocada con mortero mixto 1:2:10. Criteri d'amidament: m2 de superficie medida de acuerdo a las especificaciones de la DT. La partida incluye limpieza de soporte, aplicación de imprimación de resinas para posterior colocación de la rasilla cerámica sobre soporte de hormigón y mortero de cemento, pieza con goterón en los extremos, cortes, rejuntado, eliminación de restos y limpieza, materiales, mano de obra, medios auxiliares, eliminación de restos, limpieza y todos los elementos necesarios para su correcta ejecución. Partida totalmente acabada.</t>
  </si>
  <si>
    <t>04</t>
  </si>
  <si>
    <t>ALBAÑILERÍA</t>
  </si>
  <si>
    <t>P8J5-47JP</t>
  </si>
  <si>
    <t>Coronación de pared de 33 a 47 cm de espesor, con piedra artificial de mortero de cemento gris, salida de molde, con goterón en los dos cantos, tomada con mortero mixto 1:2:10. La partida incluye cortes, rejuntado, eliminación de restos y limpieza, materiales, mano de obra, medios auxiliares y todos los elementos necesarios para su correcta ejecución. Partida totalmente acabada.</t>
  </si>
  <si>
    <t>05</t>
  </si>
  <si>
    <t>REVOCOS</t>
  </si>
  <si>
    <t>P81H-61SK</t>
  </si>
  <si>
    <t>Saneamiento de zócalo exterior con enfoscado, repicado, limpieza y cepillado del revestimiento antiguo, con vaciado de las juntas hasta 3 cm de profundidad, y capa de acabado con enfoscado de drenaje de mortero poroso drenante maestreado fratasado y raspado, aplicado en dos manos, con un espesor mínimo de 3 cm. La partida incluye medios auxiliares (andamios, en su caso), materiales, mano de obra, y todos los elementos necesarios para su correcta ejecución. Partida de obra totalmente ejecutada.
Alcance: Se estima el 30% de la totalidad de la superficie del elemento constructivo.</t>
  </si>
  <si>
    <t>P81F-CWFZ</t>
  </si>
  <si>
    <t>Reparación superficial de paramento enfoscado vertical exterior, con arranque y repicado de revestimientos enfoscado existente, con medios manuales y carga manual de escombros sobre contenedor, enfoscado a buena vista con mortero sin aditivos, mixto 1:2:10 elaborado en obra, con acabado fratasado y pintado a la cal, con 2 capas. La partida incluye medios auxiliares (andamios, en su caso), materiales, mano de obra, y todos los elementos necesarios para su correcta ejecución. Partida de obra totalmente ejecutada.
Alcance:
Extradós - Se estima el 30% de la totalidad de la superficie del elemento constructivo.
Intradós - Se estima el 100% de la totalidad de la superficie del elemento constructivo.</t>
  </si>
  <si>
    <t>06</t>
  </si>
  <si>
    <t>ALICATADOS Y SOLADOS</t>
  </si>
  <si>
    <t>P828-HBO1</t>
  </si>
  <si>
    <t>Rejuntado general de alicatado de paramento exterior/ interior con baldosa de 26 a 45 peces/m2, a una altura &lt;= 3 m, limpiando la junta antigua y rejuntado nuevo con lechada CG2 (UNE-EN 13888), y transporte de los escombros hasta a camión o contenedor. La partida incluye limpieza de los paños de las paredes, medios auxiliares, materiales, mano de obra, y todos los elementos necesarios para su correcta ejecución. Partida de obra totalmente ejecutada. Nota: La medición no descuenta huecos de menos de 4 m2.</t>
  </si>
  <si>
    <t>07</t>
  </si>
  <si>
    <t>YESOS</t>
  </si>
  <si>
    <t>P815-3FML</t>
  </si>
  <si>
    <t>Reparación de paramentos enyesados, con enyesado a buena vista sobre paramento vertical interior, a más de 3,00 m de altura, con yeso B1, acabada raspado. Criterio de medición: m2 de superficie medida de acuerdo a las especificaciones de la DT. La medición no descuenta huecos de menos de 2m2. La partida incluye medios auxiliares (andamios, en su caso), materiales, mano de obra, y todos los elementos necesarios para la su correcta ejecución. Partida de obra totalmente ejecutada.
Alcance: Se estima el 15% de la totalidad de la superficie del elemento constructivo.</t>
  </si>
  <si>
    <t>P815-3FND</t>
  </si>
  <si>
    <t>Enyesado a buena vista sobre paramento horizontal interior, a más de 3,00 m de altura, con yeso B1, acabada enlucido con yeso C6 según la norma UNE-EN 13279-1. Criteri d'amidament: m2 de superficie medida de acuerdo a las especificaciones de la DT. La partida incluye medios auxiliares (andamios, en su caso), materiales, mano de obra, y todos los elementos necesarios para la su correcta ejecución. Partida de obra totalmente ejecutada.
Alcance: Se estima el 15% de la totalidad de la superficie del elemento constructivo.</t>
  </si>
  <si>
    <t>08</t>
  </si>
  <si>
    <t>CERRAJERIA</t>
  </si>
  <si>
    <t>PQN1-HAA5</t>
  </si>
  <si>
    <t>Suministro y colocación de escalera metálica de gato, con tubos de acero S275JR, de 25 mm de diámetro, trabajados en taller, plegados 90º por sus extremos, con acabado galvanizado, colocados empotrados en paramento mampostería con mortero de cemento 1:4, elaborado en la obra o en su caso fijaciones mecánicas con protección galvanizada. La partida incluye mano de obra, materiales, herramientas, medios auxiliares y, todos los elementos necesarios para su correcta ejecución. Partida totalmente acabada.</t>
  </si>
  <si>
    <t>PEKI-HAFY</t>
  </si>
  <si>
    <t>Reja de intemperie de aletas horizontal de aluminio anodizado plateado y rejilla de malla metálica, de 530x530 mm, aletas en Z y fijada al marco. La partida incluye mano de obra, materiales, herramientas, medios auxiliares y, todos los elementos necesarios para su correcta ejecución. Partida totalmente acabada.</t>
  </si>
  <si>
    <t>PEKI-HAG1</t>
  </si>
  <si>
    <t>Reja de intemperie de aletas horizontal de aluminio anodizado plateado y rejilla de malla metálica, de 750x550 mm, aletas en Z y fijada al marco. La partida incluye mano de obra, materiales, herramientas, medios auxiliares y, todos los elementos necesarios para su correcta ejecución. Partida totalmente acabada.</t>
  </si>
  <si>
    <t>PEKI-EXT2</t>
  </si>
  <si>
    <t>Reja de intemperie de aletas horizontal de aluminio anodizado plateado y rejilla de malla metálica, de 750x750 mm, aletas en Z y fijada al marco. La partida incluye mano de obra, materiales, herramientas, medios auxiliares y, todos los elementos necesarios para su correcta ejecución. Partida totalmente acabada.</t>
  </si>
  <si>
    <t>PEKI-EXTR</t>
  </si>
  <si>
    <t>Reja de intemperie de aletas horizontal de aluminio anodizado plateado y rejilla de malla metálica, de 1500x880 mm, aletas en Z y fijada al marco. La partida incluye mano de obra, materiales, herramientas, medios auxiliares y, todos los elementos necesarios para su correcta ejecución. Partida totalmente acabada.</t>
  </si>
  <si>
    <t>09</t>
  </si>
  <si>
    <t>PINTURA</t>
  </si>
  <si>
    <t>P89H-4V75</t>
  </si>
  <si>
    <t>Pintado de paramento vertical exterior de cemento, con pintura al silicato con acabado liso, y pigmentos, con una capa de fondo de imprimación neutralizadora, una de imprimación fijadora y dos de acabado. La partida incluye medios auxiliares (andamios, en su caso), materiales, mano de obra, y todos los elementos necesarios para su correcta ejecución. Partida de obra totalmente ejecutada.</t>
  </si>
  <si>
    <t>P89I-4V8T</t>
  </si>
  <si>
    <t>Pintado de paramento vertical de yeso (enyesado o placas de yeso laminado), con pintura plástica con acabado liso mate (color a la carta), con una capa selladora y dos de acabado. La partida incluye rascado, masilla, medios auxiliares (andamios, en su caso), materiales, mano de obra, y todos los elementos necesarios para su correcta ejecución. Partida de obra totalmente ejecutada.
Alcance: 100% de la totalidad de la superficie del elemento constructivo.</t>
  </si>
  <si>
    <t>P89I-4V8R</t>
  </si>
  <si>
    <t>Pintado de paramento horizontal de yeso (enyesado o placas de yeso laminado), con pintura plástica con acabado liso mate (color a la carta), con una capa selladora y dos de acabado. La partida incluye rascado, masilla, medios auxiliares (andamios, en su caso), materiales, mano de obra, y todos los elementos necesarios para su correcta ejecución. Partida de obra totalmente ejecutada.
Alcance: 100% de la totalidad de la superficie del elemento constructivo.</t>
  </si>
  <si>
    <t>P892-4UDB</t>
  </si>
  <si>
    <t>Fregado de óxido, limpieza y repintado de puertas ciegas de acero, con esmalte sintético, con dos capas de imprimación antioxidante y dos capas de acabado. La partida incluye medios auxiliares, desengrasado en su caso, materiales, mano de obra, y todos los elementos necesarios para su correcta ejecución. Partida de obra totalmente ejecutada.</t>
  </si>
  <si>
    <t>P892-4UD9</t>
  </si>
  <si>
    <t>Fregado de óxido, limpieza y repintado de barandilla de acero con pasamano, travesaño inferior y montantes cada 120 cm, de 110 cm de altura como máximo, al esmalte sintético, dos capas de imprimación antioxidante (de colores diferentes) y dos capas de acabado. La partida incluye medios auxiliares, desengrasado en su caso, materiales, mano de obra, y todos los elementos necesarios para su correcta ejecución. Partida de obra totalmente ejecutada.</t>
  </si>
  <si>
    <t>10</t>
  </si>
  <si>
    <t>CONTROL DE CALIDAD Y AYUDAS</t>
  </si>
  <si>
    <t>P5V0-02AG</t>
  </si>
  <si>
    <t>Prueba de estanqueidad de cubierta plana impermeabilizada con lámina bituminosa modificada, según la norma UNE 104401</t>
  </si>
  <si>
    <t>PY05-5CIC</t>
  </si>
  <si>
    <t>11</t>
  </si>
  <si>
    <t>SEGURIDAD Y SALUD</t>
  </si>
  <si>
    <t>P169-67C9</t>
  </si>
  <si>
    <t>Coste total de todos los trabajos, materiales y conceptos especificados en las mediciones del Estudio de Seguridad y Salud o por aplicación de los conceptos detallados en el Estudio Básico de Seguridad y Salud. Aproximadamente equivale a un 2% del P.E.M. de la obra.</t>
  </si>
  <si>
    <t>12</t>
  </si>
  <si>
    <t>IMPREVISTOS</t>
  </si>
  <si>
    <t>P1R2-IMP0</t>
  </si>
  <si>
    <t>PA</t>
  </si>
  <si>
    <t>Capítulo</t>
  </si>
  <si>
    <t>Ayudas de albañilería en todos los oficios. Aproximadamente equivale a un 5% del P.E.M. de la obra.</t>
  </si>
  <si>
    <t>Partida auxiliar para los imprevistos y vicios ocultos propios de las obras y / o de las instalaciones para los proyectos y ejecución de ampliación de instalaciones y / o obras existentes. Aproximadamente equivale a un 5% del PEM de la obra, excluida la Seguridad y Salud complementaria, gastos generales y beneficio industrial.
Nota: Previsión de Partida Alzada a justificar y a presentar a la DF y al Promotor para su aprobación previa a la ejecución de los trabajos.</t>
  </si>
  <si>
    <t>01.01</t>
  </si>
  <si>
    <t>01.02</t>
  </si>
  <si>
    <t>01.03</t>
  </si>
  <si>
    <t>02.01</t>
  </si>
  <si>
    <t>02.02</t>
  </si>
  <si>
    <t>02.03</t>
  </si>
  <si>
    <t>02.04</t>
  </si>
  <si>
    <t>02.05</t>
  </si>
  <si>
    <t>02.06</t>
  </si>
  <si>
    <t>02.07</t>
  </si>
  <si>
    <t>02.08</t>
  </si>
  <si>
    <t>02.09</t>
  </si>
  <si>
    <t>03.01</t>
  </si>
  <si>
    <t>03.02</t>
  </si>
  <si>
    <t>03.03</t>
  </si>
  <si>
    <t>03.04</t>
  </si>
  <si>
    <t>03.05</t>
  </si>
  <si>
    <t>03.06</t>
  </si>
  <si>
    <t>03.07</t>
  </si>
  <si>
    <t>03.08</t>
  </si>
  <si>
    <t>04.01</t>
  </si>
  <si>
    <t>05.01</t>
  </si>
  <si>
    <t>05.02</t>
  </si>
  <si>
    <t>06.01</t>
  </si>
  <si>
    <t>07.01</t>
  </si>
  <si>
    <t>07.02</t>
  </si>
  <si>
    <t>08.01</t>
  </si>
  <si>
    <t>08.02</t>
  </si>
  <si>
    <t>08.03</t>
  </si>
  <si>
    <t>08.04</t>
  </si>
  <si>
    <t>08.05</t>
  </si>
  <si>
    <t>09.01</t>
  </si>
  <si>
    <t>09.02</t>
  </si>
  <si>
    <t>09.03</t>
  </si>
  <si>
    <t>09.04</t>
  </si>
  <si>
    <t>09.05</t>
  </si>
  <si>
    <t>10.01</t>
  </si>
  <si>
    <t>10.02</t>
  </si>
  <si>
    <t>11.01</t>
  </si>
  <si>
    <t>12.01</t>
  </si>
  <si>
    <t>Código</t>
  </si>
  <si>
    <t>Nat</t>
  </si>
  <si>
    <t>Resumen</t>
  </si>
  <si>
    <t>PRESUPUESTO EJECUCION MATERIAL</t>
  </si>
  <si>
    <t>PRESUPUESTO EJECUCION CONTRATA (Total oferta)</t>
  </si>
  <si>
    <t xml:space="preserve">S-04965-2021 - Adecuación de cubiertas y humedades en fachada del Centro Emisor PALAU DE PLEGAMANS BARCELONA </t>
  </si>
  <si>
    <r>
      <rPr>
        <b/>
        <u/>
        <sz val="11"/>
        <color rgb="FF000000"/>
        <rFont val="Calibri"/>
        <family val="2"/>
      </rPr>
      <t>NOTA IMPORTANTE:</t>
    </r>
    <r>
      <rPr>
        <sz val="11"/>
        <color rgb="FF000000"/>
        <rFont val="Calibri"/>
        <family val="2"/>
      </rPr>
      <t xml:space="preserve"> 
Este fichero de mediciones en Excel </t>
    </r>
    <r>
      <rPr>
        <sz val="11"/>
        <color rgb="FFFF0000"/>
        <rFont val="Calibri"/>
        <family val="2"/>
      </rPr>
      <t>(ÚNICO FORMATO DISPONIBLE)</t>
    </r>
    <r>
      <rPr>
        <sz val="11"/>
        <color rgb="FF000000"/>
        <rFont val="Calibri"/>
        <family val="2"/>
      </rPr>
      <t xml:space="preserve"> se facilita como ayuda para la preparación de la oferta económica. Debe considerarse que, en todo caso, el </t>
    </r>
    <r>
      <rPr>
        <sz val="11"/>
        <color rgb="FFFF0000"/>
        <rFont val="Calibri"/>
        <family val="2"/>
      </rPr>
      <t>ÚNICO CONTENIDO TÉCNICO VINCULANTE ES EL DEFINIDO EN EL PLIEGO DE CONDICIONES TÉCNICAS</t>
    </r>
    <r>
      <rPr>
        <sz val="11"/>
        <color rgb="FF000000"/>
        <rFont val="Calibri"/>
        <family val="2"/>
      </rPr>
      <t xml:space="preserve"> y el licitador debe verificar que los capítulos y contenidos de la oferta presentada correspondan exactamente con las mediciones del Proyecto.</t>
    </r>
  </si>
  <si>
    <r>
      <t>Gastos Generales</t>
    </r>
    <r>
      <rPr>
        <b/>
        <sz val="11"/>
        <color rgb="FFFF0000"/>
        <rFont val="Calibri"/>
        <family val="2"/>
      </rPr>
      <t xml:space="preserve"> </t>
    </r>
    <r>
      <rPr>
        <b/>
        <sz val="11"/>
        <color rgb="FF000000"/>
        <rFont val="Calibri"/>
        <family val="2"/>
      </rPr>
      <t xml:space="preserve"> (*)</t>
    </r>
  </si>
  <si>
    <t>XX %</t>
  </si>
  <si>
    <t>Beneficio Industrial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</si>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</sst>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7" x14ac:knownFonts="1">
    <font>
      <sz val="11"/>
      <color rgb="FF000000"/>
      <name val="Calibri"/>
      <family val="2"/>
    </font>
    <font>
      <sz val="8"/>
      <color rgb="FF000000"/>
      <name val="Calibri"/>
      <family val="2"/>
    </font>
    <font>
      <b/>
      <sz val="8"/>
      <color rgb="FF000000"/>
      <name val="Calibri"/>
      <family val="2"/>
    </font>
    <font>
      <b/>
      <sz val="11"/>
      <color rgb="FF000000"/>
      <name val="Calibri"/>
      <family val="2"/>
    </font>
    <font>
      <b/>
      <sz val="11"/>
      <color rgb="FFFF0000"/>
      <name val="Calibri"/>
      <family val="2"/>
    </font>
    <font>
      <sz val="11"/>
      <color rgb="FFFF0000"/>
      <name val="Calibri"/>
      <family val="2"/>
    </font>
    <font>
      <b/>
      <u/>
      <sz val="11"/>
      <color rgb="FF000000"/>
      <name val="Calibri"/>
      <family val="2"/>
    </font>
  </fonts>
  <fills count="5">
    <fill>
      <patternFill patternType="none"/>
    </fill>
    <fill>
      <patternFill patternType="gray125"/>
    </fill>
    <fill>
      <patternFill patternType="solid">
        <fgColor theme="4" tint="0.79998168889431442"/>
        <bgColor indexed="64"/>
      </patternFill>
    </fill>
    <fill>
      <patternFill patternType="solid">
        <fgColor rgb="FFFFFFCC"/>
        <bgColor indexed="64"/>
      </patternFill>
    </fill>
    <fill>
      <patternFill patternType="solid">
        <fgColor theme="4" tint="0.79998168889431442"/>
        <bgColor rgb="FFC0C0C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pplyNumberFormat="0" applyBorder="0" applyAlignment="0"/>
  </cellStyleXfs>
  <cellXfs count="46">
    <xf numFmtId="0" fontId="0" fillId="0" borderId="0" xfId="0" applyFill="1" applyProtection="1"/>
    <xf numFmtId="0" fontId="0" fillId="0" borderId="0" xfId="0" applyFill="1" applyAlignment="1" applyProtection="1">
      <alignment vertical="top"/>
    </xf>
    <xf numFmtId="0" fontId="0" fillId="0" borderId="0" xfId="0" applyFill="1" applyAlignment="1" applyProtection="1">
      <alignment vertical="top" wrapText="1"/>
    </xf>
    <xf numFmtId="4" fontId="0" fillId="0" borderId="0" xfId="0" applyNumberFormat="1" applyFill="1" applyAlignment="1" applyProtection="1">
      <alignment vertical="top"/>
    </xf>
    <xf numFmtId="0" fontId="3" fillId="0" borderId="0" xfId="0" applyFont="1" applyFill="1" applyAlignment="1" applyProtection="1">
      <alignment vertical="top"/>
    </xf>
    <xf numFmtId="0" fontId="2" fillId="2" borderId="0" xfId="0" applyFont="1" applyFill="1" applyBorder="1" applyAlignment="1" applyProtection="1">
      <alignment vertical="top"/>
    </xf>
    <xf numFmtId="0" fontId="2" fillId="4" borderId="1" xfId="0" applyFont="1" applyFill="1" applyBorder="1" applyAlignment="1" applyProtection="1">
      <alignment horizontal="center" vertical="top"/>
    </xf>
    <xf numFmtId="0" fontId="2" fillId="4" borderId="1" xfId="0" applyFont="1" applyFill="1" applyBorder="1" applyAlignment="1" applyProtection="1">
      <alignment horizontal="center" vertical="top" wrapText="1"/>
    </xf>
    <xf numFmtId="0" fontId="2" fillId="2" borderId="10" xfId="0" applyFont="1" applyFill="1" applyBorder="1" applyAlignment="1" applyProtection="1">
      <alignment vertical="top"/>
    </xf>
    <xf numFmtId="49" fontId="2" fillId="2" borderId="10" xfId="0" applyNumberFormat="1" applyFont="1" applyFill="1" applyBorder="1" applyAlignment="1" applyProtection="1">
      <alignment vertical="top"/>
    </xf>
    <xf numFmtId="0" fontId="2" fillId="2" borderId="10" xfId="0" applyFont="1" applyFill="1" applyBorder="1" applyAlignment="1" applyProtection="1">
      <alignment vertical="top" wrapText="1"/>
    </xf>
    <xf numFmtId="0" fontId="0" fillId="2" borderId="10" xfId="0" applyFill="1" applyBorder="1" applyAlignment="1" applyProtection="1">
      <alignment vertical="top"/>
    </xf>
    <xf numFmtId="164" fontId="2" fillId="2" borderId="10" xfId="0" applyNumberFormat="1" applyFont="1" applyFill="1" applyBorder="1" applyAlignment="1" applyProtection="1">
      <alignment vertical="top"/>
    </xf>
    <xf numFmtId="49" fontId="2" fillId="2" borderId="0" xfId="0" applyNumberFormat="1" applyFont="1" applyFill="1" applyBorder="1" applyAlignment="1" applyProtection="1">
      <alignment vertical="top"/>
    </xf>
    <xf numFmtId="0" fontId="2" fillId="2" borderId="0" xfId="0" applyFont="1" applyFill="1" applyBorder="1" applyAlignment="1" applyProtection="1">
      <alignment vertical="top" wrapText="1"/>
    </xf>
    <xf numFmtId="0" fontId="0" fillId="2" borderId="0" xfId="0" applyFill="1" applyBorder="1" applyAlignment="1" applyProtection="1">
      <alignment vertical="top"/>
    </xf>
    <xf numFmtId="0" fontId="1" fillId="0" borderId="1" xfId="0" applyFont="1" applyFill="1" applyBorder="1" applyAlignment="1" applyProtection="1">
      <alignment vertical="top"/>
    </xf>
    <xf numFmtId="49" fontId="1" fillId="0" borderId="1" xfId="0" applyNumberFormat="1" applyFont="1" applyFill="1" applyBorder="1" applyAlignment="1" applyProtection="1">
      <alignment vertical="top"/>
    </xf>
    <xf numFmtId="0" fontId="1" fillId="0" borderId="1" xfId="0" applyFont="1" applyFill="1" applyBorder="1" applyAlignment="1" applyProtection="1">
      <alignment vertical="top" wrapText="1"/>
    </xf>
    <xf numFmtId="0" fontId="0" fillId="0" borderId="2" xfId="0" applyFill="1" applyBorder="1" applyAlignment="1" applyProtection="1">
      <alignment vertical="top"/>
    </xf>
    <xf numFmtId="0" fontId="0" fillId="0" borderId="3" xfId="0" applyFill="1" applyBorder="1" applyAlignment="1" applyProtection="1">
      <alignment vertical="top"/>
    </xf>
    <xf numFmtId="0" fontId="3" fillId="0" borderId="3" xfId="0" applyFont="1" applyFill="1" applyBorder="1" applyAlignment="1" applyProtection="1">
      <alignment vertical="top" wrapText="1"/>
    </xf>
    <xf numFmtId="0" fontId="0" fillId="0" borderId="6" xfId="0" applyFill="1" applyBorder="1" applyAlignment="1" applyProtection="1">
      <alignment vertical="top"/>
    </xf>
    <xf numFmtId="0" fontId="0" fillId="0" borderId="7" xfId="0" applyFill="1" applyBorder="1" applyAlignment="1" applyProtection="1">
      <alignment vertical="top"/>
    </xf>
    <xf numFmtId="0" fontId="3" fillId="0" borderId="7" xfId="0" applyFont="1" applyFill="1" applyBorder="1" applyAlignment="1" applyProtection="1">
      <alignment vertical="top" wrapText="1"/>
    </xf>
    <xf numFmtId="0" fontId="0" fillId="0" borderId="8" xfId="0" applyFill="1" applyBorder="1" applyAlignment="1" applyProtection="1">
      <alignment vertical="top"/>
    </xf>
    <xf numFmtId="0" fontId="0" fillId="0" borderId="9" xfId="0" applyFill="1" applyBorder="1" applyAlignment="1" applyProtection="1">
      <alignment vertical="top"/>
    </xf>
    <xf numFmtId="0" fontId="3" fillId="0" borderId="9" xfId="0" applyFont="1" applyFill="1" applyBorder="1" applyAlignment="1" applyProtection="1">
      <alignment vertical="top" wrapText="1"/>
    </xf>
    <xf numFmtId="0" fontId="2" fillId="2" borderId="4" xfId="0" applyFont="1" applyFill="1" applyBorder="1" applyAlignment="1" applyProtection="1">
      <alignment vertical="top"/>
    </xf>
    <xf numFmtId="164" fontId="2" fillId="2" borderId="5" xfId="0" applyNumberFormat="1" applyFont="1" applyFill="1" applyBorder="1" applyAlignment="1" applyProtection="1">
      <alignment vertical="top"/>
    </xf>
    <xf numFmtId="0" fontId="5" fillId="0" borderId="0" xfId="0" applyFont="1" applyFill="1" applyAlignment="1" applyProtection="1">
      <alignment vertical="top"/>
    </xf>
    <xf numFmtId="4" fontId="1" fillId="3" borderId="1" xfId="0" applyNumberFormat="1" applyFont="1" applyFill="1" applyBorder="1" applyAlignment="1" applyProtection="1">
      <alignment vertical="top"/>
      <protection locked="0"/>
    </xf>
    <xf numFmtId="4" fontId="1" fillId="3" borderId="1" xfId="0" applyNumberFormat="1" applyFont="1" applyFill="1" applyBorder="1" applyAlignment="1" applyProtection="1">
      <alignment vertical="top"/>
    </xf>
    <xf numFmtId="165" fontId="0" fillId="0" borderId="0" xfId="0" applyNumberFormat="1" applyFill="1" applyAlignment="1" applyProtection="1">
      <alignment vertical="top"/>
    </xf>
    <xf numFmtId="4" fontId="3" fillId="3" borderId="10" xfId="0" applyNumberFormat="1" applyFont="1" applyFill="1" applyBorder="1" applyAlignment="1" applyProtection="1">
      <alignment vertical="top"/>
    </xf>
    <xf numFmtId="4" fontId="3" fillId="3" borderId="11" xfId="0" applyNumberFormat="1" applyFont="1" applyFill="1" applyBorder="1" applyAlignment="1" applyProtection="1">
      <alignment vertical="top"/>
    </xf>
    <xf numFmtId="165" fontId="1" fillId="0" borderId="1" xfId="0" applyNumberFormat="1" applyFont="1" applyFill="1" applyBorder="1" applyAlignment="1" applyProtection="1">
      <alignment vertical="top"/>
    </xf>
    <xf numFmtId="0" fontId="4" fillId="0" borderId="3" xfId="0" applyFont="1" applyFill="1" applyBorder="1" applyAlignment="1" applyProtection="1">
      <alignment horizontal="center" vertical="top"/>
      <protection locked="0"/>
    </xf>
    <xf numFmtId="0" fontId="4" fillId="0" borderId="9" xfId="0" applyFont="1" applyFill="1" applyBorder="1" applyAlignment="1" applyProtection="1">
      <alignment horizontal="center" vertical="top"/>
      <protection locked="0"/>
    </xf>
    <xf numFmtId="0" fontId="0" fillId="0" borderId="12" xfId="0" applyFill="1" applyBorder="1" applyAlignment="1" applyProtection="1">
      <alignment horizontal="left" vertical="center" wrapText="1"/>
    </xf>
    <xf numFmtId="0" fontId="0" fillId="0" borderId="13" xfId="0" applyFill="1" applyBorder="1" applyAlignment="1" applyProtection="1">
      <alignment horizontal="left" vertical="center" wrapText="1"/>
    </xf>
    <xf numFmtId="0" fontId="0" fillId="0" borderId="14" xfId="0" applyFill="1" applyBorder="1" applyAlignment="1" applyProtection="1">
      <alignment horizontal="left" vertical="center" wrapText="1"/>
    </xf>
    <xf numFmtId="0" fontId="0" fillId="0" borderId="0" xfId="0" applyFill="1" applyAlignment="1" applyProtection="1">
      <alignment horizontal="left" vertical="top" wrapText="1"/>
    </xf>
    <xf numFmtId="0" fontId="3" fillId="0" borderId="0" xfId="0" applyFont="1" applyFill="1" applyAlignment="1" applyProtection="1">
      <alignment vertical="top" wrapText="1"/>
    </xf>
    <xf numFmtId="4" fontId="3" fillId="3" borderId="10" xfId="0" applyNumberFormat="1" applyFont="1" applyFill="1" applyBorder="1" applyAlignment="1" applyProtection="1">
      <alignment vertical="top"/>
      <protection locked="0"/>
    </xf>
    <xf numFmtId="4" fontId="3" fillId="3" borderId="1" xfId="0" applyNumberFormat="1"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87EAC-274C-4A91-B34E-02E457580288}">
  <sheetPr>
    <pageSetUpPr fitToPage="1"/>
  </sheetPr>
  <dimension ref="A1:G67"/>
  <sheetViews>
    <sheetView showGridLines="0" tabSelected="1" topLeftCell="A47" workbookViewId="0">
      <selection activeCell="E59" sqref="E59"/>
    </sheetView>
  </sheetViews>
  <sheetFormatPr baseColWidth="10" defaultColWidth="9.140625" defaultRowHeight="15" x14ac:dyDescent="0.25"/>
  <cols>
    <col min="1" max="1" width="7" style="1" customWidth="1"/>
    <col min="2" max="2" width="12.7109375" style="1" customWidth="1"/>
    <col min="3" max="3" width="3.7109375" style="1" customWidth="1"/>
    <col min="4" max="4" width="50.7109375" style="2" customWidth="1"/>
    <col min="5" max="7" width="12.7109375" style="1" customWidth="1"/>
    <col min="8" max="16384" width="9.140625" style="1"/>
  </cols>
  <sheetData>
    <row r="1" spans="1:7" ht="99.95" customHeight="1" thickBot="1" x14ac:dyDescent="0.3">
      <c r="A1" s="39" t="s">
        <v>160</v>
      </c>
      <c r="B1" s="40"/>
      <c r="C1" s="40"/>
      <c r="D1" s="40"/>
      <c r="E1" s="40"/>
      <c r="F1" s="40"/>
      <c r="G1" s="41"/>
    </row>
    <row r="2" spans="1:7" x14ac:dyDescent="0.25">
      <c r="G2" s="30"/>
    </row>
    <row r="3" spans="1:7" x14ac:dyDescent="0.25">
      <c r="A3" s="4" t="s">
        <v>159</v>
      </c>
    </row>
    <row r="4" spans="1:7" x14ac:dyDescent="0.25">
      <c r="A4" s="6" t="s">
        <v>154</v>
      </c>
      <c r="B4" s="6" t="s">
        <v>155</v>
      </c>
      <c r="C4" s="6"/>
      <c r="D4" s="7" t="s">
        <v>156</v>
      </c>
      <c r="E4" s="6" t="s">
        <v>1</v>
      </c>
      <c r="F4" s="6" t="s">
        <v>0</v>
      </c>
      <c r="G4" s="6" t="s">
        <v>2</v>
      </c>
    </row>
    <row r="5" spans="1:7" x14ac:dyDescent="0.25">
      <c r="A5" s="8" t="str">
        <f>+B5</f>
        <v>Capítulo</v>
      </c>
      <c r="B5" s="8" t="s">
        <v>111</v>
      </c>
      <c r="C5" s="9" t="s">
        <v>3</v>
      </c>
      <c r="D5" s="10" t="s">
        <v>4</v>
      </c>
      <c r="E5" s="11"/>
      <c r="F5" s="11"/>
      <c r="G5" s="12">
        <f>+SUM(G6:G8)</f>
        <v>0</v>
      </c>
    </row>
    <row r="6" spans="1:7" ht="67.5" x14ac:dyDescent="0.25">
      <c r="A6" s="16" t="s">
        <v>114</v>
      </c>
      <c r="B6" s="17" t="s">
        <v>5</v>
      </c>
      <c r="C6" s="17" t="s">
        <v>6</v>
      </c>
      <c r="D6" s="18" t="s">
        <v>7</v>
      </c>
      <c r="E6" s="36">
        <v>1004.05</v>
      </c>
      <c r="F6" s="31"/>
      <c r="G6" s="32">
        <f>+ROUND(+E6*F6,2)</f>
        <v>0</v>
      </c>
    </row>
    <row r="7" spans="1:7" ht="101.25" x14ac:dyDescent="0.25">
      <c r="A7" s="16" t="s">
        <v>115</v>
      </c>
      <c r="B7" s="17" t="s">
        <v>8</v>
      </c>
      <c r="C7" s="17" t="s">
        <v>9</v>
      </c>
      <c r="D7" s="18" t="s">
        <v>10</v>
      </c>
      <c r="E7" s="36">
        <v>100.62</v>
      </c>
      <c r="F7" s="31"/>
      <c r="G7" s="32">
        <f t="shared" ref="G7:G8" si="0">+ROUND(+E7*F7,2)</f>
        <v>0</v>
      </c>
    </row>
    <row r="8" spans="1:7" ht="45" x14ac:dyDescent="0.25">
      <c r="A8" s="16" t="s">
        <v>116</v>
      </c>
      <c r="B8" s="17" t="s">
        <v>11</v>
      </c>
      <c r="C8" s="17" t="s">
        <v>12</v>
      </c>
      <c r="D8" s="18" t="s">
        <v>13</v>
      </c>
      <c r="E8" s="36">
        <v>32</v>
      </c>
      <c r="F8" s="31"/>
      <c r="G8" s="32">
        <f t="shared" si="0"/>
        <v>0</v>
      </c>
    </row>
    <row r="9" spans="1:7" x14ac:dyDescent="0.25">
      <c r="A9" s="28" t="str">
        <f>+B9</f>
        <v>Capítulo</v>
      </c>
      <c r="B9" s="5" t="s">
        <v>111</v>
      </c>
      <c r="C9" s="13" t="s">
        <v>14</v>
      </c>
      <c r="D9" s="14" t="s">
        <v>15</v>
      </c>
      <c r="E9" s="15"/>
      <c r="F9" s="15"/>
      <c r="G9" s="29">
        <f>+SUM(G10:G18)</f>
        <v>0</v>
      </c>
    </row>
    <row r="10" spans="1:7" ht="67.5" x14ac:dyDescent="0.25">
      <c r="A10" s="16" t="s">
        <v>117</v>
      </c>
      <c r="B10" s="17" t="s">
        <v>16</v>
      </c>
      <c r="C10" s="17" t="s">
        <v>17</v>
      </c>
      <c r="D10" s="18" t="s">
        <v>18</v>
      </c>
      <c r="E10" s="36">
        <v>10</v>
      </c>
      <c r="F10" s="31"/>
      <c r="G10" s="32">
        <f t="shared" ref="G10:G18" si="1">+ROUND(+E10*F10,2)</f>
        <v>0</v>
      </c>
    </row>
    <row r="11" spans="1:7" ht="213.75" x14ac:dyDescent="0.25">
      <c r="A11" s="16" t="s">
        <v>118</v>
      </c>
      <c r="B11" s="17" t="s">
        <v>19</v>
      </c>
      <c r="C11" s="17" t="s">
        <v>6</v>
      </c>
      <c r="D11" s="18" t="s">
        <v>20</v>
      </c>
      <c r="E11" s="36">
        <v>1004.05</v>
      </c>
      <c r="F11" s="31"/>
      <c r="G11" s="32">
        <f t="shared" si="1"/>
        <v>0</v>
      </c>
    </row>
    <row r="12" spans="1:7" ht="101.25" x14ac:dyDescent="0.25">
      <c r="A12" s="16" t="s">
        <v>119</v>
      </c>
      <c r="B12" s="17" t="s">
        <v>21</v>
      </c>
      <c r="C12" s="17" t="s">
        <v>6</v>
      </c>
      <c r="D12" s="18" t="s">
        <v>22</v>
      </c>
      <c r="E12" s="36">
        <v>354.21300000000002</v>
      </c>
      <c r="F12" s="31"/>
      <c r="G12" s="32">
        <f t="shared" si="1"/>
        <v>0</v>
      </c>
    </row>
    <row r="13" spans="1:7" ht="67.5" x14ac:dyDescent="0.25">
      <c r="A13" s="16" t="s">
        <v>120</v>
      </c>
      <c r="B13" s="17" t="s">
        <v>23</v>
      </c>
      <c r="C13" s="17" t="s">
        <v>17</v>
      </c>
      <c r="D13" s="18" t="s">
        <v>24</v>
      </c>
      <c r="E13" s="36">
        <v>27</v>
      </c>
      <c r="F13" s="31"/>
      <c r="G13" s="32">
        <f t="shared" si="1"/>
        <v>0</v>
      </c>
    </row>
    <row r="14" spans="1:7" ht="56.25" x14ac:dyDescent="0.25">
      <c r="A14" s="16" t="s">
        <v>121</v>
      </c>
      <c r="B14" s="17" t="s">
        <v>25</v>
      </c>
      <c r="C14" s="17" t="s">
        <v>6</v>
      </c>
      <c r="D14" s="18" t="s">
        <v>26</v>
      </c>
      <c r="E14" s="36">
        <v>4.3230000000000004</v>
      </c>
      <c r="F14" s="31"/>
      <c r="G14" s="32">
        <f t="shared" si="1"/>
        <v>0</v>
      </c>
    </row>
    <row r="15" spans="1:7" ht="56.25" x14ac:dyDescent="0.25">
      <c r="A15" s="16" t="s">
        <v>122</v>
      </c>
      <c r="B15" s="17" t="s">
        <v>27</v>
      </c>
      <c r="C15" s="17" t="s">
        <v>6</v>
      </c>
      <c r="D15" s="18" t="s">
        <v>28</v>
      </c>
      <c r="E15" s="36">
        <v>3.3250000000000002</v>
      </c>
      <c r="F15" s="31"/>
      <c r="G15" s="32">
        <f t="shared" si="1"/>
        <v>0</v>
      </c>
    </row>
    <row r="16" spans="1:7" ht="56.25" x14ac:dyDescent="0.25">
      <c r="A16" s="16" t="s">
        <v>123</v>
      </c>
      <c r="B16" s="17" t="s">
        <v>29</v>
      </c>
      <c r="C16" s="17" t="s">
        <v>30</v>
      </c>
      <c r="D16" s="18" t="s">
        <v>31</v>
      </c>
      <c r="E16" s="36">
        <v>267.10000000000002</v>
      </c>
      <c r="F16" s="31"/>
      <c r="G16" s="32">
        <f t="shared" si="1"/>
        <v>0</v>
      </c>
    </row>
    <row r="17" spans="1:7" ht="67.5" x14ac:dyDescent="0.25">
      <c r="A17" s="16" t="s">
        <v>124</v>
      </c>
      <c r="B17" s="17" t="s">
        <v>32</v>
      </c>
      <c r="C17" s="17" t="s">
        <v>17</v>
      </c>
      <c r="D17" s="18" t="s">
        <v>33</v>
      </c>
      <c r="E17" s="36">
        <v>17</v>
      </c>
      <c r="F17" s="31"/>
      <c r="G17" s="32">
        <f t="shared" si="1"/>
        <v>0</v>
      </c>
    </row>
    <row r="18" spans="1:7" ht="56.25" x14ac:dyDescent="0.25">
      <c r="A18" s="16" t="s">
        <v>125</v>
      </c>
      <c r="B18" s="17" t="s">
        <v>34</v>
      </c>
      <c r="C18" s="17" t="s">
        <v>6</v>
      </c>
      <c r="D18" s="18" t="s">
        <v>35</v>
      </c>
      <c r="E18" s="36">
        <v>11.425000000000001</v>
      </c>
      <c r="F18" s="31"/>
      <c r="G18" s="32">
        <f t="shared" si="1"/>
        <v>0</v>
      </c>
    </row>
    <row r="19" spans="1:7" x14ac:dyDescent="0.25">
      <c r="A19" s="28" t="str">
        <f>+B19</f>
        <v>Capítulo</v>
      </c>
      <c r="B19" s="5" t="s">
        <v>111</v>
      </c>
      <c r="C19" s="13" t="s">
        <v>36</v>
      </c>
      <c r="D19" s="14" t="s">
        <v>37</v>
      </c>
      <c r="E19" s="15"/>
      <c r="F19" s="15"/>
      <c r="G19" s="29">
        <f>+SUM(G20:G27)</f>
        <v>0</v>
      </c>
    </row>
    <row r="20" spans="1:7" ht="146.25" x14ac:dyDescent="0.25">
      <c r="A20" s="16" t="s">
        <v>126</v>
      </c>
      <c r="B20" s="17" t="s">
        <v>38</v>
      </c>
      <c r="C20" s="17" t="s">
        <v>6</v>
      </c>
      <c r="D20" s="18" t="s">
        <v>39</v>
      </c>
      <c r="E20" s="36">
        <v>5.95</v>
      </c>
      <c r="F20" s="31"/>
      <c r="G20" s="32">
        <f t="shared" ref="G20:G27" si="2">+ROUND(+E20*F20,2)</f>
        <v>0</v>
      </c>
    </row>
    <row r="21" spans="1:7" ht="123.75" x14ac:dyDescent="0.25">
      <c r="A21" s="16" t="s">
        <v>127</v>
      </c>
      <c r="B21" s="17" t="s">
        <v>40</v>
      </c>
      <c r="C21" s="17" t="s">
        <v>6</v>
      </c>
      <c r="D21" s="18" t="s">
        <v>41</v>
      </c>
      <c r="E21" s="36">
        <v>998.1</v>
      </c>
      <c r="F21" s="31"/>
      <c r="G21" s="32">
        <f t="shared" si="2"/>
        <v>0</v>
      </c>
    </row>
    <row r="22" spans="1:7" ht="409.5" x14ac:dyDescent="0.25">
      <c r="A22" s="16" t="s">
        <v>128</v>
      </c>
      <c r="B22" s="17" t="s">
        <v>42</v>
      </c>
      <c r="C22" s="17" t="s">
        <v>6</v>
      </c>
      <c r="D22" s="18" t="s">
        <v>43</v>
      </c>
      <c r="E22" s="36">
        <v>998.1</v>
      </c>
      <c r="F22" s="31"/>
      <c r="G22" s="32">
        <f t="shared" si="2"/>
        <v>0</v>
      </c>
    </row>
    <row r="23" spans="1:7" ht="56.25" x14ac:dyDescent="0.25">
      <c r="A23" s="16" t="s">
        <v>129</v>
      </c>
      <c r="B23" s="17" t="s">
        <v>44</v>
      </c>
      <c r="C23" s="17" t="s">
        <v>17</v>
      </c>
      <c r="D23" s="18" t="s">
        <v>45</v>
      </c>
      <c r="E23" s="36">
        <v>27</v>
      </c>
      <c r="F23" s="31"/>
      <c r="G23" s="32">
        <f t="shared" si="2"/>
        <v>0</v>
      </c>
    </row>
    <row r="24" spans="1:7" ht="56.25" x14ac:dyDescent="0.25">
      <c r="A24" s="16" t="s">
        <v>130</v>
      </c>
      <c r="B24" s="17" t="s">
        <v>46</v>
      </c>
      <c r="C24" s="17" t="s">
        <v>6</v>
      </c>
      <c r="D24" s="18" t="s">
        <v>47</v>
      </c>
      <c r="E24" s="36">
        <v>998.1</v>
      </c>
      <c r="F24" s="31"/>
      <c r="G24" s="32">
        <f t="shared" si="2"/>
        <v>0</v>
      </c>
    </row>
    <row r="25" spans="1:7" ht="112.5" x14ac:dyDescent="0.25">
      <c r="A25" s="16" t="s">
        <v>131</v>
      </c>
      <c r="B25" s="17" t="s">
        <v>48</v>
      </c>
      <c r="C25" s="17" t="s">
        <v>6</v>
      </c>
      <c r="D25" s="18" t="s">
        <v>49</v>
      </c>
      <c r="E25" s="36">
        <v>100</v>
      </c>
      <c r="F25" s="31"/>
      <c r="G25" s="32">
        <f t="shared" si="2"/>
        <v>0</v>
      </c>
    </row>
    <row r="26" spans="1:7" ht="78.75" x14ac:dyDescent="0.25">
      <c r="A26" s="16" t="s">
        <v>132</v>
      </c>
      <c r="B26" s="17" t="s">
        <v>50</v>
      </c>
      <c r="C26" s="17" t="s">
        <v>17</v>
      </c>
      <c r="D26" s="18" t="s">
        <v>51</v>
      </c>
      <c r="E26" s="36">
        <v>1</v>
      </c>
      <c r="F26" s="31"/>
      <c r="G26" s="32">
        <f t="shared" si="2"/>
        <v>0</v>
      </c>
    </row>
    <row r="27" spans="1:7" ht="123.75" x14ac:dyDescent="0.25">
      <c r="A27" s="16" t="s">
        <v>133</v>
      </c>
      <c r="B27" s="17" t="s">
        <v>52</v>
      </c>
      <c r="C27" s="17" t="s">
        <v>6</v>
      </c>
      <c r="D27" s="18" t="s">
        <v>53</v>
      </c>
      <c r="E27" s="36">
        <v>8.5</v>
      </c>
      <c r="F27" s="31"/>
      <c r="G27" s="32">
        <f t="shared" si="2"/>
        <v>0</v>
      </c>
    </row>
    <row r="28" spans="1:7" x14ac:dyDescent="0.25">
      <c r="A28" s="28" t="str">
        <f>+B28</f>
        <v>Capítulo</v>
      </c>
      <c r="B28" s="5" t="s">
        <v>111</v>
      </c>
      <c r="C28" s="13" t="s">
        <v>54</v>
      </c>
      <c r="D28" s="14" t="s">
        <v>55</v>
      </c>
      <c r="E28" s="15"/>
      <c r="F28" s="15"/>
      <c r="G28" s="29">
        <f>+G29</f>
        <v>0</v>
      </c>
    </row>
    <row r="29" spans="1:7" ht="67.5" x14ac:dyDescent="0.25">
      <c r="A29" s="16" t="s">
        <v>134</v>
      </c>
      <c r="B29" s="17" t="s">
        <v>56</v>
      </c>
      <c r="C29" s="17" t="s">
        <v>30</v>
      </c>
      <c r="D29" s="18" t="s">
        <v>57</v>
      </c>
      <c r="E29" s="36">
        <v>267.10000000000002</v>
      </c>
      <c r="F29" s="31"/>
      <c r="G29" s="32">
        <f>+ROUND(+E29*F29,2)</f>
        <v>0</v>
      </c>
    </row>
    <row r="30" spans="1:7" x14ac:dyDescent="0.25">
      <c r="A30" s="28" t="str">
        <f>+B30</f>
        <v>Capítulo</v>
      </c>
      <c r="B30" s="5" t="s">
        <v>111</v>
      </c>
      <c r="C30" s="13" t="s">
        <v>58</v>
      </c>
      <c r="D30" s="14" t="s">
        <v>59</v>
      </c>
      <c r="E30" s="15"/>
      <c r="F30" s="15"/>
      <c r="G30" s="29">
        <f>+SUM(G31:G32)</f>
        <v>0</v>
      </c>
    </row>
    <row r="31" spans="1:7" ht="112.5" x14ac:dyDescent="0.25">
      <c r="A31" s="16" t="s">
        <v>135</v>
      </c>
      <c r="B31" s="17" t="s">
        <v>60</v>
      </c>
      <c r="C31" s="17" t="s">
        <v>6</v>
      </c>
      <c r="D31" s="18" t="s">
        <v>61</v>
      </c>
      <c r="E31" s="36">
        <v>80.459999999999994</v>
      </c>
      <c r="F31" s="31"/>
      <c r="G31" s="32">
        <f t="shared" ref="G31:G32" si="3">+ROUND(+E31*F31,2)</f>
        <v>0</v>
      </c>
    </row>
    <row r="32" spans="1:7" ht="146.25" x14ac:dyDescent="0.25">
      <c r="A32" s="16" t="s">
        <v>136</v>
      </c>
      <c r="B32" s="17" t="s">
        <v>62</v>
      </c>
      <c r="C32" s="17" t="s">
        <v>6</v>
      </c>
      <c r="D32" s="18" t="s">
        <v>63</v>
      </c>
      <c r="E32" s="36">
        <v>326.416</v>
      </c>
      <c r="F32" s="31"/>
      <c r="G32" s="32">
        <f t="shared" si="3"/>
        <v>0</v>
      </c>
    </row>
    <row r="33" spans="1:7" x14ac:dyDescent="0.25">
      <c r="A33" s="28" t="str">
        <f>+B33</f>
        <v>Capítulo</v>
      </c>
      <c r="B33" s="5" t="s">
        <v>111</v>
      </c>
      <c r="C33" s="13" t="s">
        <v>64</v>
      </c>
      <c r="D33" s="14" t="s">
        <v>65</v>
      </c>
      <c r="E33" s="15"/>
      <c r="F33" s="15"/>
      <c r="G33" s="29">
        <f>+G34</f>
        <v>0</v>
      </c>
    </row>
    <row r="34" spans="1:7" ht="90" x14ac:dyDescent="0.25">
      <c r="A34" s="16" t="s">
        <v>137</v>
      </c>
      <c r="B34" s="17" t="s">
        <v>66</v>
      </c>
      <c r="C34" s="17" t="s">
        <v>6</v>
      </c>
      <c r="D34" s="18" t="s">
        <v>67</v>
      </c>
      <c r="E34" s="36">
        <v>96.715999999999994</v>
      </c>
      <c r="F34" s="31"/>
      <c r="G34" s="32">
        <f>+ROUND(+E34*F34,2)</f>
        <v>0</v>
      </c>
    </row>
    <row r="35" spans="1:7" x14ac:dyDescent="0.25">
      <c r="A35" s="28" t="str">
        <f>+B35</f>
        <v>Capítulo</v>
      </c>
      <c r="B35" s="5" t="s">
        <v>111</v>
      </c>
      <c r="C35" s="13" t="s">
        <v>68</v>
      </c>
      <c r="D35" s="14" t="s">
        <v>69</v>
      </c>
      <c r="E35" s="15"/>
      <c r="F35" s="15"/>
      <c r="G35" s="29">
        <f>+SUM(G36:G37)</f>
        <v>0</v>
      </c>
    </row>
    <row r="36" spans="1:7" ht="112.5" x14ac:dyDescent="0.25">
      <c r="A36" s="16" t="s">
        <v>138</v>
      </c>
      <c r="B36" s="17" t="s">
        <v>70</v>
      </c>
      <c r="C36" s="17" t="s">
        <v>6</v>
      </c>
      <c r="D36" s="18" t="s">
        <v>71</v>
      </c>
      <c r="E36" s="36">
        <v>398.983</v>
      </c>
      <c r="F36" s="31"/>
      <c r="G36" s="32">
        <f t="shared" ref="G36:G37" si="4">+ROUND(+E36*F36,2)</f>
        <v>0</v>
      </c>
    </row>
    <row r="37" spans="1:7" ht="101.25" x14ac:dyDescent="0.25">
      <c r="A37" s="16" t="s">
        <v>139</v>
      </c>
      <c r="B37" s="17" t="s">
        <v>72</v>
      </c>
      <c r="C37" s="17" t="s">
        <v>6</v>
      </c>
      <c r="D37" s="18" t="s">
        <v>73</v>
      </c>
      <c r="E37" s="36">
        <v>153.215</v>
      </c>
      <c r="F37" s="31"/>
      <c r="G37" s="32">
        <f t="shared" si="4"/>
        <v>0</v>
      </c>
    </row>
    <row r="38" spans="1:7" x14ac:dyDescent="0.25">
      <c r="A38" s="28" t="str">
        <f>+B38</f>
        <v>Capítulo</v>
      </c>
      <c r="B38" s="5" t="s">
        <v>111</v>
      </c>
      <c r="C38" s="13" t="s">
        <v>74</v>
      </c>
      <c r="D38" s="14" t="s">
        <v>75</v>
      </c>
      <c r="E38" s="15"/>
      <c r="F38" s="15"/>
      <c r="G38" s="29">
        <f>+SUM(G39:G43)</f>
        <v>0</v>
      </c>
    </row>
    <row r="39" spans="1:7" ht="90" x14ac:dyDescent="0.25">
      <c r="A39" s="16" t="s">
        <v>140</v>
      </c>
      <c r="B39" s="17" t="s">
        <v>76</v>
      </c>
      <c r="C39" s="17" t="s">
        <v>30</v>
      </c>
      <c r="D39" s="18" t="s">
        <v>77</v>
      </c>
      <c r="E39" s="36">
        <v>28.53</v>
      </c>
      <c r="F39" s="31"/>
      <c r="G39" s="32">
        <f t="shared" ref="G39:G43" si="5">+ROUND(+E39*F39,2)</f>
        <v>0</v>
      </c>
    </row>
    <row r="40" spans="1:7" ht="56.25" x14ac:dyDescent="0.25">
      <c r="A40" s="16" t="s">
        <v>141</v>
      </c>
      <c r="B40" s="17" t="s">
        <v>78</v>
      </c>
      <c r="C40" s="17" t="s">
        <v>17</v>
      </c>
      <c r="D40" s="18" t="s">
        <v>79</v>
      </c>
      <c r="E40" s="36">
        <v>3.37</v>
      </c>
      <c r="F40" s="31"/>
      <c r="G40" s="32">
        <f t="shared" si="5"/>
        <v>0</v>
      </c>
    </row>
    <row r="41" spans="1:7" ht="56.25" x14ac:dyDescent="0.25">
      <c r="A41" s="16" t="s">
        <v>142</v>
      </c>
      <c r="B41" s="17" t="s">
        <v>80</v>
      </c>
      <c r="C41" s="17" t="s">
        <v>17</v>
      </c>
      <c r="D41" s="18" t="s">
        <v>81</v>
      </c>
      <c r="E41" s="36">
        <v>1.65</v>
      </c>
      <c r="F41" s="31"/>
      <c r="G41" s="32">
        <f t="shared" si="5"/>
        <v>0</v>
      </c>
    </row>
    <row r="42" spans="1:7" ht="56.25" x14ac:dyDescent="0.25">
      <c r="A42" s="16" t="s">
        <v>143</v>
      </c>
      <c r="B42" s="17" t="s">
        <v>82</v>
      </c>
      <c r="C42" s="17" t="s">
        <v>17</v>
      </c>
      <c r="D42" s="18" t="s">
        <v>83</v>
      </c>
      <c r="E42" s="36">
        <v>1.125</v>
      </c>
      <c r="F42" s="31"/>
      <c r="G42" s="32">
        <f t="shared" si="5"/>
        <v>0</v>
      </c>
    </row>
    <row r="43" spans="1:7" ht="56.25" x14ac:dyDescent="0.25">
      <c r="A43" s="16" t="s">
        <v>144</v>
      </c>
      <c r="B43" s="17" t="s">
        <v>84</v>
      </c>
      <c r="C43" s="17" t="s">
        <v>17</v>
      </c>
      <c r="D43" s="18" t="s">
        <v>85</v>
      </c>
      <c r="E43" s="36">
        <v>5.28</v>
      </c>
      <c r="F43" s="31"/>
      <c r="G43" s="32">
        <f t="shared" si="5"/>
        <v>0</v>
      </c>
    </row>
    <row r="44" spans="1:7" x14ac:dyDescent="0.25">
      <c r="A44" s="28" t="str">
        <f>+B44</f>
        <v>Capítulo</v>
      </c>
      <c r="B44" s="5" t="s">
        <v>111</v>
      </c>
      <c r="C44" s="13" t="s">
        <v>86</v>
      </c>
      <c r="D44" s="14" t="s">
        <v>87</v>
      </c>
      <c r="E44" s="15"/>
      <c r="F44" s="15"/>
      <c r="G44" s="29">
        <f>+SUM(G45:G49)</f>
        <v>0</v>
      </c>
    </row>
    <row r="45" spans="1:7" ht="67.5" x14ac:dyDescent="0.25">
      <c r="A45" s="16" t="s">
        <v>145</v>
      </c>
      <c r="B45" s="17" t="s">
        <v>88</v>
      </c>
      <c r="C45" s="17" t="s">
        <v>6</v>
      </c>
      <c r="D45" s="18" t="s">
        <v>89</v>
      </c>
      <c r="E45" s="36">
        <v>725.14</v>
      </c>
      <c r="F45" s="31"/>
      <c r="G45" s="32">
        <f t="shared" ref="G45:G49" si="6">+ROUND(+E45*F45,2)</f>
        <v>0</v>
      </c>
    </row>
    <row r="46" spans="1:7" ht="90" x14ac:dyDescent="0.25">
      <c r="A46" s="16" t="s">
        <v>146</v>
      </c>
      <c r="B46" s="17" t="s">
        <v>90</v>
      </c>
      <c r="C46" s="17" t="s">
        <v>6</v>
      </c>
      <c r="D46" s="18" t="s">
        <v>91</v>
      </c>
      <c r="E46" s="36">
        <v>2659.8980000000001</v>
      </c>
      <c r="F46" s="31"/>
      <c r="G46" s="32">
        <f t="shared" si="6"/>
        <v>0</v>
      </c>
    </row>
    <row r="47" spans="1:7" ht="90" x14ac:dyDescent="0.25">
      <c r="A47" s="16" t="s">
        <v>147</v>
      </c>
      <c r="B47" s="17" t="s">
        <v>92</v>
      </c>
      <c r="C47" s="17" t="s">
        <v>6</v>
      </c>
      <c r="D47" s="18" t="s">
        <v>93</v>
      </c>
      <c r="E47" s="36">
        <v>588.09</v>
      </c>
      <c r="F47" s="31"/>
      <c r="G47" s="32">
        <f t="shared" si="6"/>
        <v>0</v>
      </c>
    </row>
    <row r="48" spans="1:7" ht="56.25" x14ac:dyDescent="0.25">
      <c r="A48" s="16" t="s">
        <v>148</v>
      </c>
      <c r="B48" s="17" t="s">
        <v>94</v>
      </c>
      <c r="C48" s="17" t="s">
        <v>6</v>
      </c>
      <c r="D48" s="18" t="s">
        <v>95</v>
      </c>
      <c r="E48" s="36">
        <v>151.68</v>
      </c>
      <c r="F48" s="31"/>
      <c r="G48" s="32">
        <f t="shared" si="6"/>
        <v>0</v>
      </c>
    </row>
    <row r="49" spans="1:7" ht="78.75" x14ac:dyDescent="0.25">
      <c r="A49" s="16" t="s">
        <v>149</v>
      </c>
      <c r="B49" s="17" t="s">
        <v>96</v>
      </c>
      <c r="C49" s="17" t="s">
        <v>6</v>
      </c>
      <c r="D49" s="18" t="s">
        <v>97</v>
      </c>
      <c r="E49" s="36">
        <v>14.52</v>
      </c>
      <c r="F49" s="31"/>
      <c r="G49" s="32">
        <f t="shared" si="6"/>
        <v>0</v>
      </c>
    </row>
    <row r="50" spans="1:7" x14ac:dyDescent="0.25">
      <c r="A50" s="28" t="str">
        <f>+B50</f>
        <v>Capítulo</v>
      </c>
      <c r="B50" s="5" t="s">
        <v>111</v>
      </c>
      <c r="C50" s="13" t="s">
        <v>98</v>
      </c>
      <c r="D50" s="14" t="s">
        <v>99</v>
      </c>
      <c r="E50" s="15"/>
      <c r="F50" s="15"/>
      <c r="G50" s="29">
        <f>+SUM(G51:G52)</f>
        <v>0</v>
      </c>
    </row>
    <row r="51" spans="1:7" ht="22.5" x14ac:dyDescent="0.25">
      <c r="A51" s="16" t="s">
        <v>150</v>
      </c>
      <c r="B51" s="17" t="s">
        <v>100</v>
      </c>
      <c r="C51" s="17" t="s">
        <v>17</v>
      </c>
      <c r="D51" s="18" t="s">
        <v>101</v>
      </c>
      <c r="E51" s="36">
        <v>1</v>
      </c>
      <c r="F51" s="31"/>
      <c r="G51" s="32">
        <f t="shared" ref="G51:G52" si="7">+ROUND(+E51*F51,2)</f>
        <v>0</v>
      </c>
    </row>
    <row r="52" spans="1:7" ht="22.5" x14ac:dyDescent="0.25">
      <c r="A52" s="16" t="s">
        <v>151</v>
      </c>
      <c r="B52" s="17" t="s">
        <v>102</v>
      </c>
      <c r="C52" s="17" t="s">
        <v>17</v>
      </c>
      <c r="D52" s="18" t="s">
        <v>112</v>
      </c>
      <c r="E52" s="36">
        <v>1</v>
      </c>
      <c r="F52" s="31"/>
      <c r="G52" s="32">
        <f t="shared" si="7"/>
        <v>0</v>
      </c>
    </row>
    <row r="53" spans="1:7" x14ac:dyDescent="0.25">
      <c r="A53" s="28" t="str">
        <f>+B53</f>
        <v>Capítulo</v>
      </c>
      <c r="B53" s="5" t="s">
        <v>111</v>
      </c>
      <c r="C53" s="13" t="s">
        <v>103</v>
      </c>
      <c r="D53" s="14" t="s">
        <v>104</v>
      </c>
      <c r="E53" s="15"/>
      <c r="F53" s="15"/>
      <c r="G53" s="29">
        <f>+G54</f>
        <v>0</v>
      </c>
    </row>
    <row r="54" spans="1:7" ht="45" x14ac:dyDescent="0.25">
      <c r="A54" s="16" t="s">
        <v>152</v>
      </c>
      <c r="B54" s="17" t="s">
        <v>105</v>
      </c>
      <c r="C54" s="17" t="s">
        <v>17</v>
      </c>
      <c r="D54" s="18" t="s">
        <v>106</v>
      </c>
      <c r="E54" s="36">
        <v>1</v>
      </c>
      <c r="F54" s="31"/>
      <c r="G54" s="32">
        <f>+ROUND(+E54*F54,2)</f>
        <v>0</v>
      </c>
    </row>
    <row r="55" spans="1:7" x14ac:dyDescent="0.25">
      <c r="A55" s="28" t="str">
        <f>+B55</f>
        <v>Capítulo</v>
      </c>
      <c r="B55" s="5" t="s">
        <v>111</v>
      </c>
      <c r="C55" s="13" t="s">
        <v>107</v>
      </c>
      <c r="D55" s="14" t="s">
        <v>108</v>
      </c>
      <c r="E55" s="15"/>
      <c r="F55" s="15"/>
      <c r="G55" s="29">
        <f>+G56</f>
        <v>0</v>
      </c>
    </row>
    <row r="56" spans="1:7" ht="78.75" x14ac:dyDescent="0.25">
      <c r="A56" s="16" t="s">
        <v>153</v>
      </c>
      <c r="B56" s="17" t="s">
        <v>109</v>
      </c>
      <c r="C56" s="17" t="s">
        <v>110</v>
      </c>
      <c r="D56" s="18" t="s">
        <v>113</v>
      </c>
      <c r="E56" s="36">
        <v>1</v>
      </c>
      <c r="F56" s="31"/>
      <c r="G56" s="32">
        <f>+ROUND(+E56*F56,2)</f>
        <v>0</v>
      </c>
    </row>
    <row r="57" spans="1:7" x14ac:dyDescent="0.25">
      <c r="A57" s="19"/>
      <c r="B57" s="20"/>
      <c r="C57" s="20"/>
      <c r="D57" s="21" t="s">
        <v>157</v>
      </c>
      <c r="E57" s="20"/>
      <c r="F57" s="20"/>
      <c r="G57" s="34">
        <f>+G5+G9+G19+G28+G30+G33+G35+G38+G44+G50+G53+G55</f>
        <v>0</v>
      </c>
    </row>
    <row r="58" spans="1:7" x14ac:dyDescent="0.25">
      <c r="A58" s="19"/>
      <c r="B58" s="20"/>
      <c r="C58" s="20"/>
      <c r="D58" s="21" t="s">
        <v>161</v>
      </c>
      <c r="E58" s="37" t="s">
        <v>162</v>
      </c>
      <c r="F58" s="20"/>
      <c r="G58" s="44"/>
    </row>
    <row r="59" spans="1:7" x14ac:dyDescent="0.25">
      <c r="A59" s="25"/>
      <c r="B59" s="26"/>
      <c r="C59" s="26"/>
      <c r="D59" s="27" t="s">
        <v>163</v>
      </c>
      <c r="E59" s="38" t="s">
        <v>162</v>
      </c>
      <c r="F59" s="26"/>
      <c r="G59" s="45"/>
    </row>
    <row r="60" spans="1:7" x14ac:dyDescent="0.25">
      <c r="A60" s="22"/>
      <c r="B60" s="23"/>
      <c r="C60" s="23"/>
      <c r="D60" s="24" t="s">
        <v>158</v>
      </c>
      <c r="E60" s="23"/>
      <c r="F60" s="23"/>
      <c r="G60" s="35">
        <f>SUM(G57:G59)</f>
        <v>0</v>
      </c>
    </row>
    <row r="61" spans="1:7" x14ac:dyDescent="0.25">
      <c r="G61" s="3"/>
    </row>
    <row r="62" spans="1:7" ht="35.1" customHeight="1" x14ac:dyDescent="0.25">
      <c r="A62" s="42" t="s">
        <v>164</v>
      </c>
      <c r="B62" s="42"/>
      <c r="C62" s="42"/>
      <c r="D62" s="42"/>
      <c r="E62" s="42"/>
      <c r="F62" s="42"/>
      <c r="G62" s="42"/>
    </row>
    <row r="64" spans="1:7" s="4" customFormat="1" ht="35.1" customHeight="1" x14ac:dyDescent="0.25">
      <c r="A64" s="43" t="s">
        <v>165</v>
      </c>
      <c r="B64" s="43"/>
      <c r="C64" s="43"/>
      <c r="D64" s="43"/>
      <c r="E64" s="43"/>
      <c r="F64" s="43"/>
      <c r="G64" s="43"/>
    </row>
    <row r="67" spans="5:5" x14ac:dyDescent="0.25">
      <c r="E67" s="33"/>
    </row>
  </sheetData>
  <sheetProtection algorithmName="SHA-512" hashValue="kArlO5sHLpBDc2DWhzVeK7No3PGS/iiZcV2XSPHVfHP08NclturVdWxlVQL/3eUukd5btWok/v1CBnpcE/8ALA==" saltValue="h9ttIrfwl2oVBiCgSk1LuA==" spinCount="100000" sheet="1" objects="1" scenarios="1" selectLockedCells="1" autoFilter="0"/>
  <autoFilter ref="A5:G60" xr:uid="{49C85E1E-79BD-4F01-98E2-1AD36D2A17A0}"/>
  <mergeCells count="3">
    <mergeCell ref="A1:G1"/>
    <mergeCell ref="A62:G62"/>
    <mergeCell ref="A64:G64"/>
  </mergeCells>
  <printOptions horizontalCentered="1"/>
  <pageMargins left="0.59055118110236227" right="0.39370078740157483" top="0.59055118110236227" bottom="0.59055118110236227" header="0" footer="0"/>
  <pageSetup paperSize="9" scale="82" fitToHeight="10" orientation="portrait" r:id="rId1"/>
  <ignoredErrors>
    <ignoredError sqref="C5:C60" numberStoredAsText="1"/>
    <ignoredError sqref="G9:G53 G54:G5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ciego 4965</vt:lpstr>
      <vt:lpstr>'ppto ciego 4965'!Área_de_impresión</vt:lpstr>
      <vt:lpstr>'ppto ciego 4965'!Títulos_a_imprimir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del Rosal Jimenez</dc:creator>
  <cp:lastModifiedBy>Rafael del Rosal Jimenez</cp:lastModifiedBy>
  <cp:lastPrinted>2021-08-12T10:19:02Z</cp:lastPrinted>
  <dcterms:created xsi:type="dcterms:W3CDTF">2021-07-28T20:42:53Z</dcterms:created>
  <dcterms:modified xsi:type="dcterms:W3CDTF">2021-08-12T10:24:49Z</dcterms:modified>
</cp:coreProperties>
</file>