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8"/>
  <workbookPr defaultThemeVersion="124226"/>
  <mc:AlternateContent xmlns:mc="http://schemas.openxmlformats.org/markup-compatibility/2006">
    <mc:Choice Requires="x15">
      <x15ac:absPath xmlns:x15ac="http://schemas.microsoft.com/office/spreadsheetml/2010/11/ac" url="D:\COMPRAS\GECO\___21exp\5587_PCIsantiagoNMH\medicionesOK\"/>
    </mc:Choice>
  </mc:AlternateContent>
  <xr:revisionPtr revIDLastSave="0" documentId="13_ncr:1_{96D3D2C6-ABBD-4BDB-B72D-614FE84F6943}" xr6:coauthVersionLast="36" xr6:coauthVersionMax="36" xr10:uidLastSave="{00000000-0000-0000-0000-000000000000}"/>
  <bookViews>
    <workbookView xWindow="120" yWindow="12" windowWidth="18960" windowHeight="11328" firstSheet="1" activeTab="1" xr2:uid="{00000000-000D-0000-FFFF-FFFF00000000}"/>
  </bookViews>
  <sheets>
    <sheet name="Table 1" sheetId="1" r:id="rId1"/>
    <sheet name="mediciones y ppto" sheetId="4" r:id="rId2"/>
  </sheets>
  <definedNames>
    <definedName name="_xlnm._FilterDatabase" localSheetId="1" hidden="1">'mediciones y ppto'!$A$3:$G$421</definedName>
    <definedName name="_xlnm.Print_Area" localSheetId="1">'mediciones y ppto'!$A$4:$G$423</definedName>
    <definedName name="_xlnm.Print_Titles" localSheetId="1">'mediciones y ppto'!$2:$3</definedName>
  </definedNames>
  <calcPr calcId="191029"/>
</workbook>
</file>

<file path=xl/calcChain.xml><?xml version="1.0" encoding="utf-8"?>
<calcChain xmlns="http://schemas.openxmlformats.org/spreadsheetml/2006/main">
  <c r="G413" i="4" l="1"/>
  <c r="G411" i="4"/>
  <c r="G409" i="4"/>
  <c r="G407" i="4"/>
  <c r="G405" i="4"/>
  <c r="G403" i="4"/>
  <c r="G401" i="4"/>
  <c r="G399" i="4"/>
  <c r="G397" i="4"/>
  <c r="G395" i="4"/>
  <c r="G393" i="4"/>
  <c r="G391" i="4"/>
  <c r="G389" i="4"/>
  <c r="G387" i="4"/>
  <c r="G385" i="4"/>
  <c r="G383" i="4"/>
  <c r="G381" i="4"/>
  <c r="G377" i="4"/>
  <c r="G375" i="4"/>
  <c r="G373" i="4"/>
  <c r="G369" i="4"/>
  <c r="G367" i="4"/>
  <c r="G365" i="4"/>
  <c r="G359" i="4"/>
  <c r="G357" i="4"/>
  <c r="G355" i="4"/>
  <c r="G353" i="4"/>
  <c r="G351" i="4"/>
  <c r="G347" i="4"/>
  <c r="G345" i="4"/>
  <c r="G343" i="4"/>
  <c r="G341" i="4"/>
  <c r="G339" i="4"/>
  <c r="G337" i="4"/>
  <c r="G333" i="4"/>
  <c r="G329" i="4"/>
  <c r="G327" i="4"/>
  <c r="G325" i="4"/>
  <c r="G323" i="4"/>
  <c r="G319" i="4"/>
  <c r="G317" i="4"/>
  <c r="G315" i="4"/>
  <c r="G313" i="4"/>
  <c r="G311" i="4"/>
  <c r="G305" i="4"/>
  <c r="G301" i="4"/>
  <c r="G297" i="4"/>
  <c r="G295" i="4"/>
  <c r="G293" i="4"/>
  <c r="G289" i="4"/>
  <c r="G285" i="4"/>
  <c r="G281" i="4"/>
  <c r="G275" i="4"/>
  <c r="G270" i="4"/>
  <c r="G268" i="4"/>
  <c r="G266" i="4"/>
  <c r="G261" i="4"/>
  <c r="G256" i="4"/>
  <c r="G254" i="4"/>
  <c r="G252" i="4"/>
  <c r="G248" i="4"/>
  <c r="G241" i="4"/>
  <c r="G237" i="4"/>
  <c r="G235" i="4"/>
  <c r="G230" i="4"/>
  <c r="G228" i="4"/>
  <c r="G226" i="4"/>
  <c r="G220" i="4"/>
  <c r="G216" i="4"/>
  <c r="G214" i="4"/>
  <c r="G210" i="4"/>
  <c r="G208" i="4"/>
  <c r="G206" i="4"/>
  <c r="G204" i="4"/>
  <c r="G202" i="4"/>
  <c r="G200" i="4"/>
  <c r="G198" i="4"/>
  <c r="G196" i="4"/>
  <c r="G194" i="4"/>
  <c r="G192" i="4"/>
  <c r="G190" i="4"/>
  <c r="G188" i="4"/>
  <c r="G186" i="4"/>
  <c r="G184" i="4"/>
  <c r="G179" i="4"/>
  <c r="G177" i="4"/>
  <c r="G175" i="4"/>
  <c r="G173" i="4"/>
  <c r="G171" i="4"/>
  <c r="G169" i="4"/>
  <c r="G165" i="4"/>
  <c r="G163" i="4"/>
  <c r="G161" i="4"/>
  <c r="G159" i="4"/>
  <c r="G157" i="4"/>
  <c r="G155" i="4"/>
  <c r="G153" i="4"/>
  <c r="G151" i="4"/>
  <c r="G149" i="4"/>
  <c r="G147" i="4"/>
  <c r="G144" i="4"/>
  <c r="G141" i="4"/>
  <c r="G139" i="4"/>
  <c r="G137" i="4"/>
  <c r="G133" i="4"/>
  <c r="G131" i="4"/>
  <c r="G129" i="4"/>
  <c r="G127" i="4"/>
  <c r="G125" i="4"/>
  <c r="G123" i="4"/>
  <c r="G119" i="4"/>
  <c r="G117" i="4"/>
  <c r="G115" i="4"/>
  <c r="G113" i="4"/>
  <c r="G111" i="4"/>
  <c r="G109" i="4"/>
  <c r="G107" i="4"/>
  <c r="G105" i="4"/>
  <c r="G103" i="4"/>
  <c r="G101" i="4"/>
  <c r="G99" i="4"/>
  <c r="G97" i="4"/>
  <c r="G95" i="4"/>
  <c r="G93" i="4"/>
  <c r="G91" i="4"/>
  <c r="G89" i="4"/>
  <c r="G87" i="4"/>
  <c r="G85" i="4"/>
  <c r="G81" i="4"/>
  <c r="G79" i="4"/>
  <c r="G77" i="4"/>
  <c r="G75" i="4"/>
  <c r="G73" i="4"/>
  <c r="G69" i="4"/>
  <c r="G67" i="4"/>
  <c r="G65" i="4"/>
  <c r="G63" i="4"/>
  <c r="G61" i="4"/>
  <c r="G59" i="4"/>
  <c r="G57" i="4"/>
  <c r="G55" i="4"/>
  <c r="G53" i="4"/>
  <c r="G51" i="4"/>
  <c r="G49" i="4"/>
  <c r="G47" i="4"/>
  <c r="G45" i="4"/>
  <c r="G43" i="4"/>
  <c r="G41" i="4"/>
  <c r="G39" i="4"/>
  <c r="G37" i="4"/>
  <c r="G35" i="4"/>
  <c r="G33" i="4"/>
  <c r="G31" i="4"/>
  <c r="G29" i="4"/>
  <c r="G25" i="4"/>
  <c r="G23" i="4"/>
  <c r="G21" i="4"/>
  <c r="G19" i="4"/>
  <c r="G17" i="4"/>
  <c r="G15" i="4"/>
  <c r="G13" i="4"/>
  <c r="G11" i="4"/>
  <c r="G9" i="4"/>
  <c r="G7" i="4"/>
  <c r="G5" i="4"/>
  <c r="G415" i="4" l="1"/>
  <c r="G379" i="4"/>
  <c r="G371" i="4"/>
  <c r="G361" i="4"/>
  <c r="G349" i="4"/>
  <c r="G335" i="4"/>
  <c r="G331" i="4"/>
  <c r="G321" i="4"/>
  <c r="G307" i="4"/>
  <c r="G303" i="4"/>
  <c r="G299" i="4"/>
  <c r="G291" i="4"/>
  <c r="G287" i="4"/>
  <c r="G283" i="4"/>
  <c r="G277" i="4"/>
  <c r="G272" i="4"/>
  <c r="G263" i="4"/>
  <c r="G258" i="4"/>
  <c r="G250" i="4"/>
  <c r="G243" i="4"/>
  <c r="G239" i="4"/>
  <c r="G232" i="4"/>
  <c r="G222" i="4"/>
  <c r="G218" i="4"/>
  <c r="G212" i="4"/>
  <c r="G181" i="4"/>
  <c r="G167" i="4"/>
  <c r="G135" i="4"/>
  <c r="G121" i="4"/>
  <c r="G83" i="4"/>
  <c r="G71" i="4"/>
  <c r="G27" i="4"/>
  <c r="G416" i="4" l="1"/>
  <c r="G244" i="4"/>
  <c r="G362" i="4"/>
  <c r="G308" i="4"/>
  <c r="G259" i="4"/>
  <c r="G417" i="4" l="1"/>
  <c r="G264" i="4"/>
  <c r="G273" i="4" l="1"/>
  <c r="G418" i="4" s="1"/>
  <c r="G421" i="4" l="1"/>
</calcChain>
</file>

<file path=xl/sharedStrings.xml><?xml version="1.0" encoding="utf-8"?>
<sst xmlns="http://schemas.openxmlformats.org/spreadsheetml/2006/main" count="2115" uniqueCount="858">
  <si>
    <r>
      <rPr>
        <b/>
        <sz val="12"/>
        <rFont val="Arial"/>
        <family val="2"/>
      </rPr>
      <t xml:space="preserve">3    </t>
    </r>
    <r>
      <rPr>
        <b/>
        <u/>
        <sz val="12"/>
        <rFont val="Arial"/>
        <family val="2"/>
      </rPr>
      <t>PRESUPUESTO DE EJECUCIÓN DE MATERIAL (PEM)</t>
    </r>
  </si>
  <si>
    <r>
      <rPr>
        <b/>
        <sz val="10"/>
        <rFont val="Calibri"/>
        <family val="2"/>
      </rPr>
      <t>Código</t>
    </r>
  </si>
  <si>
    <r>
      <rPr>
        <b/>
        <sz val="10"/>
        <rFont val="Calibri"/>
        <family val="2"/>
      </rPr>
      <t>Nat</t>
    </r>
  </si>
  <si>
    <r>
      <rPr>
        <b/>
        <sz val="10"/>
        <rFont val="Calibri"/>
        <family val="2"/>
      </rPr>
      <t>Ud</t>
    </r>
  </si>
  <si>
    <r>
      <rPr>
        <b/>
        <sz val="10"/>
        <rFont val="Calibri"/>
        <family val="2"/>
      </rPr>
      <t>Resumen</t>
    </r>
  </si>
  <si>
    <r>
      <rPr>
        <b/>
        <sz val="10"/>
        <rFont val="Calibri"/>
        <family val="2"/>
      </rPr>
      <t>CanPres</t>
    </r>
  </si>
  <si>
    <r>
      <rPr>
        <b/>
        <sz val="10"/>
        <rFont val="Calibri"/>
        <family val="2"/>
      </rPr>
      <t>Precio Unitario (€)</t>
    </r>
  </si>
  <si>
    <r>
      <rPr>
        <b/>
        <sz val="10"/>
        <rFont val="Calibri"/>
        <family val="2"/>
      </rPr>
      <t>Precio Total (€)</t>
    </r>
  </si>
  <si>
    <r>
      <rPr>
        <b/>
        <sz val="8"/>
        <rFont val="Calibri"/>
        <family val="2"/>
      </rPr>
      <t>Capítulo 1</t>
    </r>
  </si>
  <si>
    <r>
      <rPr>
        <b/>
        <sz val="8"/>
        <rFont val="Calibri"/>
        <family val="2"/>
      </rPr>
      <t>Capítulo</t>
    </r>
  </si>
  <si>
    <r>
      <rPr>
        <b/>
        <sz val="8"/>
        <rFont val="Calibri"/>
        <family val="2"/>
      </rPr>
      <t>u</t>
    </r>
  </si>
  <si>
    <r>
      <rPr>
        <b/>
        <sz val="8"/>
        <rFont val="Calibri"/>
        <family val="2"/>
      </rPr>
      <t>Actuaciones previas y desmontaje de equipos existentes</t>
    </r>
  </si>
  <si>
    <r>
      <rPr>
        <b/>
        <sz val="8"/>
        <rFont val="Calibri"/>
        <family val="2"/>
      </rPr>
      <t>Veinte Nueve Mil Seiscientos Ochenta y Cuatro con Ochenta Céntimos</t>
    </r>
  </si>
  <si>
    <r>
      <rPr>
        <sz val="8"/>
        <rFont val="Calibri"/>
        <family val="2"/>
      </rPr>
      <t>Partida</t>
    </r>
  </si>
  <si>
    <r>
      <rPr>
        <sz val="8"/>
        <rFont val="Calibri"/>
        <family val="2"/>
      </rPr>
      <t>u</t>
    </r>
  </si>
  <si>
    <r>
      <rPr>
        <sz val="8"/>
        <rFont val="Calibri"/>
        <family val="2"/>
      </rPr>
      <t xml:space="preserve">Desmontaje de puesto de control, rociadores de
</t>
    </r>
    <r>
      <rPr>
        <sz val="8"/>
        <rFont val="Calibri"/>
        <family val="2"/>
      </rPr>
      <t>sala de premontaje y tubería de distribución de agua para rociadores</t>
    </r>
  </si>
  <si>
    <r>
      <rPr>
        <sz val="8"/>
        <rFont val="Calibri"/>
        <family val="2"/>
      </rPr>
      <t>Dos Mil Trescientos Veinte Euros</t>
    </r>
  </si>
  <si>
    <r>
      <rPr>
        <sz val="8"/>
        <rFont val="Calibri"/>
        <family val="2"/>
      </rPr>
      <t xml:space="preserve">Vaciado y desmontaje de puesto de control de rociadores, así como todos los rociadores (35 unidades) ubicados en la sala de premontaje. Incluye también la tubería de impulsión de la red de rociadores desde grupo de bombeo actual hasta el puesto de control de rociadores
</t>
    </r>
    <r>
      <rPr>
        <sz val="8"/>
        <rFont val="Calibri"/>
        <family val="2"/>
      </rPr>
      <t>y las tuberías de distribución desde el puesto de control de rociadores hasta cada uno de los rociadores de la sala de premontaje. Con medios manuales, sin deteriorar los elementos constructivos a los que pueda estar sujeto, y carga manual sobre camión o contenedor. El precio incluye el desmontaje de los accesorios y de los elementos de fijación. Incluye medios de elevación necesarios.</t>
    </r>
  </si>
  <si>
    <r>
      <rPr>
        <sz val="8"/>
        <rFont val="Calibri"/>
        <family val="2"/>
      </rPr>
      <t>m</t>
    </r>
  </si>
  <si>
    <r>
      <rPr>
        <sz val="8"/>
        <rFont val="Calibri"/>
        <family val="2"/>
      </rPr>
      <t>Desmontaje de tubería aérea de llegada a las torres de refrigeración exteriores</t>
    </r>
  </si>
  <si>
    <r>
      <rPr>
        <sz val="8"/>
        <rFont val="Calibri"/>
        <family val="2"/>
      </rPr>
      <t>Ochocientos Euros</t>
    </r>
  </si>
  <si>
    <r>
      <rPr>
        <sz val="8"/>
        <rFont val="Calibri"/>
        <family val="2"/>
      </rPr>
      <t xml:space="preserve">Vaciado y desmontaje, con métodos mecánicos y manuales y carga mecánica sobre camión o contenedor de la tubería aerea de llegada a las torres de refrigeracion. El precio incluye la desconexión con otras tuberías, arquetas o pozos de registro y la obturación de las conducciones conectadas al elemento.Esta tubería se encuentra al sur de dicha caseta.
</t>
    </r>
    <r>
      <rPr>
        <sz val="8"/>
        <rFont val="Calibri"/>
        <family val="2"/>
      </rPr>
      <t>Tanto tubería como apoyos serán desmantelados.</t>
    </r>
  </si>
  <si>
    <r>
      <rPr>
        <sz val="8"/>
        <rFont val="Calibri"/>
        <family val="2"/>
      </rPr>
      <t>Desmontaje de grupo de presión actual</t>
    </r>
  </si>
  <si>
    <r>
      <rPr>
        <sz val="8"/>
        <rFont val="Calibri"/>
        <family val="2"/>
      </rPr>
      <t>Mil Cien Euros</t>
    </r>
  </si>
  <si>
    <r>
      <rPr>
        <sz val="8"/>
        <rFont val="Calibri"/>
        <family val="2"/>
      </rPr>
      <t xml:space="preserve">Desmontaje de grupo de presión de agua contra incendios, de más de 500 kg, ubicado en la sala de máquinas. Incluye todos los elementos pertenecientes al grupo de presión desde las bridas de aspiración hasta las bridas de impulsión del mismo, con medios manuales y mecánicos, sin deteriorar los elementos constructivos a los que pueda estar sujeto, y carga manual y mecánica sobre camión o contenedor. El precio incluye el desmontaje de los accesorios y de los elementos de fijación.
</t>
    </r>
    <r>
      <rPr>
        <sz val="8"/>
        <rFont val="Calibri"/>
        <family val="2"/>
      </rPr>
      <t>Incluso medios auxiliares, pequeño material y carga mecánica sobre camión o contenedor.</t>
    </r>
  </si>
  <si>
    <r>
      <rPr>
        <sz val="8"/>
        <rFont val="Calibri"/>
        <family val="2"/>
      </rPr>
      <t>Desmontaje de torres de refrigeración</t>
    </r>
  </si>
  <si>
    <r>
      <rPr>
        <sz val="8"/>
        <rFont val="Calibri"/>
        <family val="2"/>
      </rPr>
      <t>Dos Mil Euros</t>
    </r>
  </si>
  <si>
    <r>
      <rPr>
        <sz val="8"/>
        <rFont val="Calibri"/>
        <family val="2"/>
      </rPr>
      <t>Desmontaje de las torres de refrigeración y sus componentes, instaladas en exterior, con medios manuales y mecánicos, y carga mecánica sobre camión o contenedor. El precio incluye el desmontaje de los accesorios y de la bancada metálica de apoyo; así como medios auxiliares si fueran necesarios.</t>
    </r>
  </si>
  <si>
    <r>
      <rPr>
        <sz val="8"/>
        <rFont val="Calibri"/>
        <family val="2"/>
      </rPr>
      <t>Demolición caseta de torres de refrigeración</t>
    </r>
  </si>
  <si>
    <r>
      <rPr>
        <sz val="8"/>
        <rFont val="Calibri"/>
        <family val="2"/>
      </rPr>
      <t>Cinco Mil Seiscientos Setenta y Nueve Euros con Ochenta Céntimos</t>
    </r>
  </si>
  <si>
    <r>
      <rPr>
        <sz val="8"/>
        <rFont val="Calibri"/>
        <family val="2"/>
      </rPr>
      <t xml:space="preserve">Demolición completa, incluidas cimentaciones, elemento a elemento, con medios manuales y mecánicos de edificio de 70 m² de superficie total aproximadamente y carga mecánica sobre camión o contenedor, aislado, compuesto por 1 planta sobre rasante con una altura edificada
</t>
    </r>
    <r>
      <rPr>
        <sz val="8"/>
        <rFont val="Calibri"/>
        <family val="2"/>
      </rPr>
      <t>de 4 m. El edificio presenta una estructura de hormigón y su estado de conservación es normal. El precio incluye demolición de la cimentación de hormigón, con martillo neumático, y carga mecánica sobre camión o contenedor, asíc omo retiradad de todos lo elementos de su interior.</t>
    </r>
  </si>
  <si>
    <r>
      <rPr>
        <sz val="8"/>
        <rFont val="Calibri"/>
        <family val="2"/>
      </rPr>
      <t>Desmontaje de tuberías en galería principal. Tuberías desde calderas a torres de refrigeración</t>
    </r>
  </si>
  <si>
    <r>
      <rPr>
        <sz val="8"/>
        <rFont val="Calibri"/>
        <family val="2"/>
      </rPr>
      <t>Ocho Mil Euros</t>
    </r>
  </si>
  <si>
    <r>
      <rPr>
        <sz val="8"/>
        <rFont val="Calibri"/>
        <family val="2"/>
      </rPr>
      <t>Vaciado y desmontaje de las cuatro tuberías de 110 mm instaladas en la galería (identificadas con la letra “b” en plano de galería, ver Memoria de proyecto). Estas tuberías van desde la sala de calderas a las torres de refrigeración. Con métodos mecánicos y manuales y carga mecánica sobre camión o contenedor. El precio incluye la desconexión con otras tuberías, arquetas o pozos de registro y la obturación de las conducciones conectadas al elemento.</t>
    </r>
  </si>
  <si>
    <r>
      <rPr>
        <sz val="8"/>
        <rFont val="Calibri"/>
        <family val="2"/>
      </rPr>
      <t>Desmontaje de tuberías en galería principal. Tubería de aspiración del equipo actual de PCI</t>
    </r>
  </si>
  <si>
    <r>
      <rPr>
        <sz val="8"/>
        <rFont val="Calibri"/>
        <family val="2"/>
      </rPr>
      <t>Vaciado y desmontaje, con métodos mecánicos y manuales y carga mecánica sobre camión o contenedor de las tuberías de aspiración del equipo actual de PCI, correspondiente a la tubería de 200 mm de las galerías (identificada con la letra “a” en plano de galería). Ver Memoria de proyecto. El precio incluye la desconexión con otras tuberías, arquetas o pozos de registro y la obturación de las conducciones conectadas al elemento; así como elementos de soportacion, etc</t>
    </r>
  </si>
  <si>
    <r>
      <rPr>
        <sz val="8"/>
        <rFont val="Calibri"/>
        <family val="2"/>
      </rPr>
      <t>Desmontaje de tuberías en galería principal. Tuberías de 25 mm para llenado y reposición de agua de las enfriadoras</t>
    </r>
  </si>
  <si>
    <r>
      <rPr>
        <sz val="8"/>
        <rFont val="Calibri"/>
        <family val="2"/>
      </rPr>
      <t>Cuatro Mil Euros</t>
    </r>
  </si>
  <si>
    <r>
      <rPr>
        <sz val="8"/>
        <rFont val="Calibri"/>
        <family val="2"/>
      </rPr>
      <t>Vaciado y desmontaje, con métodos mecánicos y manuales y carga mecánica sobre camión o contenedor de dos tuberías de 25 mm para llenado y reposición de agua de las enfriadoras (identificada con la letra “c” en plano de galería). Ver Memoria de proyecto. El precio incluye la desconexión con otras tuberías, arquetas o pozos de registro y la obturación de las conducciones conectadas al elemento.</t>
    </r>
  </si>
  <si>
    <r>
      <rPr>
        <sz val="8"/>
        <rFont val="Calibri"/>
        <family val="2"/>
      </rPr>
      <t>Desmontaje de tubería desde torres enfriadoras en sala de máquinas hasta llave en el colector</t>
    </r>
  </si>
  <si>
    <r>
      <rPr>
        <sz val="8"/>
        <rFont val="Calibri"/>
        <family val="2"/>
      </rPr>
      <t>Mil Euros</t>
    </r>
  </si>
  <si>
    <r>
      <rPr>
        <sz val="8"/>
        <rFont val="Calibri"/>
        <family val="2"/>
      </rPr>
      <t>Vaciado y desmontaje de la tubería desde las torres de refrigeración exteriores hasta llave en el colector, instalada en exterior, con medios manuales y mecánicos, y carga mecánica sobre camión o contenedor. El precio incluye el desmontaje de los accesorios y de la bancada metálica de apoyo.</t>
    </r>
  </si>
  <si>
    <r>
      <rPr>
        <sz val="8"/>
        <rFont val="Calibri"/>
        <family val="2"/>
      </rPr>
      <t>Desmontaje de enfriadoras de la sala de máquinas</t>
    </r>
  </si>
  <si>
    <r>
      <rPr>
        <sz val="8"/>
        <rFont val="Calibri"/>
        <family val="2"/>
      </rPr>
      <t>Dos Mil Doscientos Euros</t>
    </r>
  </si>
  <si>
    <r>
      <rPr>
        <sz val="8"/>
        <rFont val="Calibri"/>
        <family val="2"/>
      </rPr>
      <t>Desmontaje de las enfriadoras ubicadas en la sala de máquinas, con medios manuales y mecánicos, y carga mecánica sobre camión o contenedor. El precio incluye el desmontaje de los accesorios y de la bancada metálica de apoyo; asñi como el tramo de tubería en desuso hasta colector incluyendo aislamiento, bombas, valvulería y resto de accesorios.</t>
    </r>
  </si>
  <si>
    <r>
      <rPr>
        <sz val="8"/>
        <rFont val="Calibri"/>
        <family val="2"/>
      </rPr>
      <t>Reparación de registros de canalizaciones subterráneas</t>
    </r>
  </si>
  <si>
    <r>
      <rPr>
        <sz val="8"/>
        <rFont val="Calibri"/>
        <family val="2"/>
      </rPr>
      <t>Quinientos Ochenta y Cinco Euros</t>
    </r>
  </si>
  <si>
    <r>
      <rPr>
        <sz val="8"/>
        <rFont val="Calibri"/>
        <family val="2"/>
      </rPr>
      <t>Reparación de registros de canalizaciones subterráneas con reacondicionamiento de zonas afectadas, retirada y carga de materiales desechados sobre contenedor y posterior transporte a vertedero autorizado o planta de reciclaje según normativa vigente.</t>
    </r>
  </si>
  <si>
    <r>
      <rPr>
        <b/>
        <sz val="8"/>
        <rFont val="Calibri"/>
        <family val="2"/>
      </rPr>
      <t>Total Capítulo 1</t>
    </r>
  </si>
  <si>
    <r>
      <rPr>
        <b/>
        <sz val="8"/>
        <rFont val="Calibri"/>
        <family val="2"/>
      </rPr>
      <t>Veintinueve Mil Seiscientos Ochenta y Cuatro Euros con Ochenta Céntimos</t>
    </r>
  </si>
  <si>
    <r>
      <rPr>
        <b/>
        <sz val="8"/>
        <rFont val="Calibri"/>
        <family val="2"/>
      </rPr>
      <t>Capítulo 2</t>
    </r>
  </si>
  <si>
    <r>
      <rPr>
        <b/>
        <sz val="8"/>
        <rFont val="Calibri"/>
        <family val="2"/>
      </rPr>
      <t>Depósito y caseta de bombas</t>
    </r>
  </si>
  <si>
    <r>
      <rPr>
        <b/>
        <sz val="8"/>
        <rFont val="Calibri"/>
        <family val="2"/>
      </rPr>
      <t>Treinta y Nueve Mil Cuarenta y Cinco Euros con Treinta y Cuatro Céntimos</t>
    </r>
  </si>
  <si>
    <r>
      <rPr>
        <sz val="8"/>
        <rFont val="Calibri"/>
        <family val="2"/>
      </rPr>
      <t>m³</t>
    </r>
  </si>
  <si>
    <r>
      <rPr>
        <sz val="8"/>
        <rFont val="Calibri"/>
        <family val="2"/>
      </rPr>
      <t>Excavación mecánica cimentaciones</t>
    </r>
  </si>
  <si>
    <r>
      <rPr>
        <sz val="8"/>
        <rFont val="Calibri"/>
        <family val="2"/>
      </rPr>
      <t>Mil Doscientos Cincuenta y Cuatro Euros con Diez Céntimos</t>
    </r>
  </si>
  <si>
    <r>
      <rPr>
        <sz val="8"/>
        <rFont val="Calibri"/>
        <family val="2"/>
      </rPr>
      <t>Excavación a cielo abierto para cimentacion, con medios mecánicos, y carga a camión.</t>
    </r>
  </si>
  <si>
    <r>
      <rPr>
        <sz val="8"/>
        <rFont val="Calibri"/>
        <family val="2"/>
      </rPr>
      <t>Relleno de excavación de cimentaciones</t>
    </r>
  </si>
  <si>
    <r>
      <rPr>
        <sz val="8"/>
        <rFont val="Calibri"/>
        <family val="2"/>
      </rPr>
      <t>Ciento Veinte Euros con Siete Céntimos</t>
    </r>
  </si>
  <si>
    <r>
      <rPr>
        <sz val="8"/>
        <rFont val="Calibri"/>
        <family val="2"/>
      </rPr>
      <t>Relleno de elementos de cimentación, con tierra seleccionada procedente de la propia excavación, y compactación en tongadas sucesivas con pisón vibrante de guiado manual, hasta alcanzar una densidad seca no inferior al 95% de la máxima obtenida en el ensayo Proctor Modificado, realizado según UNE 103501.</t>
    </r>
  </si>
  <si>
    <r>
      <rPr>
        <sz val="8"/>
        <rFont val="Calibri"/>
        <family val="2"/>
      </rPr>
      <t>Hormigón limpieza HL-150</t>
    </r>
  </si>
  <si>
    <r>
      <rPr>
        <sz val="8"/>
        <rFont val="Calibri"/>
        <family val="2"/>
      </rPr>
      <t>Cuatrocientos Sesenta y Ocho Euros con Cincuenta y Ocho Céntimos</t>
    </r>
  </si>
  <si>
    <r>
      <rPr>
        <sz val="8"/>
        <rFont val="Calibri"/>
        <family val="2"/>
      </rPr>
      <t>Capa de hormigón de limpieza y nivelado de fondos de cimentación de hormigón HL- 150/B/20, fabricado en central y vertido desde camión, en el fondo de la excavación previamente realizada.</t>
    </r>
  </si>
  <si>
    <r>
      <rPr>
        <sz val="8"/>
        <rFont val="Calibri"/>
        <family val="2"/>
      </rPr>
      <t>m²</t>
    </r>
  </si>
  <si>
    <r>
      <rPr>
        <sz val="8"/>
        <rFont val="Calibri"/>
        <family val="2"/>
      </rPr>
      <t>Encofrado plano</t>
    </r>
  </si>
  <si>
    <r>
      <rPr>
        <sz val="8"/>
        <rFont val="Calibri"/>
        <family val="2"/>
      </rPr>
      <t>Once Mil Ochocientos Cinco Euros con Setenta y Tres Céntimos</t>
    </r>
  </si>
  <si>
    <r>
      <rPr>
        <sz val="8"/>
        <rFont val="Calibri"/>
        <family val="2"/>
      </rPr>
      <t>Montaje de sistema de encofrado recuperable metálico, para losa de cimentación, formado por paneles metálicos, amortizables en 200 usos, y posterior desmontaje del sistema de encofrado. Incluso elementos de sustentación, fijación y acodalamientos necesarios para su estabilidad y líquido desencofrante para evitar la adherencia del hormigón al encofrado</t>
    </r>
  </si>
  <si>
    <r>
      <rPr>
        <sz val="8"/>
        <rFont val="Calibri"/>
        <family val="2"/>
      </rPr>
      <t>Hormigón armado HA-25 en cimentaciones</t>
    </r>
  </si>
  <si>
    <r>
      <rPr>
        <sz val="8"/>
        <rFont val="Calibri"/>
        <family val="2"/>
      </rPr>
      <t>Mil Novecientos Noventa y Un Euros</t>
    </r>
  </si>
  <si>
    <r>
      <rPr>
        <sz val="8"/>
        <rFont val="Calibri"/>
        <family val="2"/>
      </rPr>
      <t>Losa de cimentación de hormigón armado, realizada con hormigón HA-25/B/20/IIa fabricado en central, y vertido con bomba, y acero UNE-EN 10080 B 500 S, con una cuantía aproximada de 85 kg/m³; acabado superficial liso mediante regla vibrante. Incluso armaduras para formación de foso de ascensor, refuerzos, pliegues, encuentros, arranques y esperas en muros, escaleras y rampas, cambios de nivel, alambre de atar, y separadores. El precio incluye la elaboración y el montaje de la ferralla en el lugar definitivo de su colocación en obra, pero no incluye el encofrado.</t>
    </r>
  </si>
  <si>
    <r>
      <rPr>
        <sz val="8"/>
        <rFont val="Calibri"/>
        <family val="2"/>
      </rPr>
      <t>Hormigón armado HA-25 en alzados de muros y losas cubierta</t>
    </r>
  </si>
  <si>
    <r>
      <rPr>
        <sz val="8"/>
        <rFont val="Calibri"/>
        <family val="2"/>
      </rPr>
      <t>Cinco Mil Doscientos Cincuenta y Nueve Euros con Treinta y Seis Céntimos</t>
    </r>
  </si>
  <si>
    <r>
      <rPr>
        <sz val="8"/>
        <rFont val="Calibri"/>
        <family val="2"/>
      </rPr>
      <t>Muro de hormigón armado, espesor 25 cm, superficie plana, realizado con hormigón HA- 25/B/20/IIa fabricado en central, y vertido con cubilote, y acero UNE-EN 10080 B 500 S; montaje y desmontaje de sistema de encofrado con acabado tipo industrial para revestir, realizado con paneles metálicos modulares, amortizables en 150 usos. Incluso alambre de atar, separadores, pasamuros para paso de los tensores y líquido desencofrante, para evitar la adherencia del hormigón al encofrado. El precio incluye la elaboración y el montaje de la ferralla en el lugar definitivo de su colocación en obra.</t>
    </r>
  </si>
  <si>
    <r>
      <rPr>
        <sz val="8"/>
        <rFont val="Calibri"/>
        <family val="2"/>
      </rPr>
      <t>Acero B-500-S en armaduras y anclajes</t>
    </r>
  </si>
  <si>
    <r>
      <rPr>
        <sz val="8"/>
        <rFont val="Calibri"/>
        <family val="2"/>
      </rPr>
      <t>Ocho Mil Ciento Tres Euros con Cuarenta y Un Céntimos</t>
    </r>
  </si>
  <si>
    <r>
      <rPr>
        <sz val="8"/>
        <rFont val="Calibri"/>
        <family val="2"/>
      </rPr>
      <t xml:space="preserve">Acero UNE-EN 10080 B 500 S para elaboración y montaje de la ferralla en losa de cimentación, muro y losa de cubierta. Incluso alambre de
</t>
    </r>
    <r>
      <rPr>
        <sz val="8"/>
        <rFont val="Calibri"/>
        <family val="2"/>
      </rPr>
      <t>atar y separadores.</t>
    </r>
  </si>
  <si>
    <r>
      <rPr>
        <sz val="8"/>
        <rFont val="Calibri"/>
        <family val="2"/>
      </rPr>
      <t>Mortero de nivelación sin retracción para reparaciones, formación de apoyos y pendientes en bombeos</t>
    </r>
  </si>
  <si>
    <r>
      <rPr>
        <sz val="8"/>
        <rFont val="Calibri"/>
        <family val="2"/>
      </rPr>
      <t>Quinientos Veinticuatro Euros con Setenta Céntimos</t>
    </r>
  </si>
  <si>
    <r>
      <rPr>
        <sz val="8"/>
        <rFont val="Calibri"/>
        <family val="2"/>
      </rPr>
      <t>Capa fina de pasta niveladora de suelos de 2 mm de espesor, aplicada manualmente, para regularización y nivelación de la superficie soporte interior de hormigón o mortero, previa aplicación de 200 g/m² de imprimación tapaporos y puente de adherencia.</t>
    </r>
  </si>
  <si>
    <r>
      <rPr>
        <sz val="8"/>
        <rFont val="Calibri"/>
        <family val="2"/>
      </rPr>
      <t>Impermeabilización de junta de hormigonado en contacto con el agua, con cinta de PVC-P</t>
    </r>
  </si>
  <si>
    <r>
      <rPr>
        <sz val="8"/>
        <rFont val="Calibri"/>
        <family val="2"/>
      </rPr>
      <t>Mil Seiscientos Setenta y Tres Euros con Veinticinco Céntimos</t>
    </r>
  </si>
  <si>
    <r>
      <rPr>
        <sz val="8"/>
        <rFont val="Calibri"/>
        <family val="2"/>
      </rPr>
      <t>Impermeabilización de junta de hormigonado interior, en contacto con el agua, mediante colocación de cinta de PVC-P.</t>
    </r>
  </si>
  <si>
    <r>
      <rPr>
        <sz val="8"/>
        <rFont val="Calibri"/>
        <family val="2"/>
      </rPr>
      <t>Banda de apoyo elastomérico bajo losas de cubierta móviles</t>
    </r>
  </si>
  <si>
    <r>
      <rPr>
        <sz val="8"/>
        <rFont val="Calibri"/>
        <family val="2"/>
      </rPr>
      <t>Trescientos Catorce Euros con Veintiocho Céntimos</t>
    </r>
  </si>
  <si>
    <r>
      <rPr>
        <sz val="8"/>
        <rFont val="Calibri"/>
        <family val="2"/>
      </rPr>
      <t>Apoyo elastomérico laminar rectangular, compuesto por láminas de neopreno, sin armar, para apoyos de losa de cubierta.</t>
    </r>
  </si>
  <si>
    <r>
      <rPr>
        <sz val="8"/>
        <rFont val="Calibri"/>
        <family val="2"/>
      </rPr>
      <t>Impermeabilización interior de depósito. Material y mano de obra</t>
    </r>
  </si>
  <si>
    <r>
      <rPr>
        <sz val="8"/>
        <rFont val="Calibri"/>
        <family val="2"/>
      </rPr>
      <t>Dos Mil Cuatrocientos Euros</t>
    </r>
  </si>
  <si>
    <r>
      <rPr>
        <sz val="8"/>
        <rFont val="Calibri"/>
        <family val="2"/>
      </rPr>
      <t xml:space="preserve">Impermeabilización con revestimiento flexible en base cemento, MaxSealFlex o similar, aplicado en dos capas armado con malla de fibra de vidrio.
</t>
    </r>
    <r>
      <rPr>
        <sz val="8"/>
        <rFont val="Calibri"/>
        <family val="2"/>
      </rPr>
      <t>Incluye materiales y mano de obra.</t>
    </r>
  </si>
  <si>
    <r>
      <rPr>
        <sz val="8"/>
        <rFont val="Calibri"/>
        <family val="2"/>
      </rPr>
      <t>Informe de cálculo</t>
    </r>
  </si>
  <si>
    <r>
      <rPr>
        <sz val="8"/>
        <rFont val="Calibri"/>
        <family val="2"/>
      </rPr>
      <t>Informe de cálculo del sistema estructural de la caseta y el depósito. Incluye descripción del sistema estructural, materiales, normativa, bases de cálculo, diseño y justificación.</t>
    </r>
  </si>
  <si>
    <r>
      <rPr>
        <sz val="8"/>
        <rFont val="Calibri"/>
        <family val="2"/>
      </rPr>
      <t>Puerta metálica</t>
    </r>
  </si>
  <si>
    <r>
      <rPr>
        <sz val="8"/>
        <rFont val="Calibri"/>
        <family val="2"/>
      </rPr>
      <t>Doscientos Cincuenta y Un Euros con Treinta Céntimos</t>
    </r>
  </si>
  <si>
    <r>
      <rPr>
        <sz val="8"/>
        <rFont val="Calibri"/>
        <family val="2"/>
      </rPr>
      <t>Puerta cortafuegos de acero galvanizado homologada, EI2 30, de dos hojas, 1900x2400 mm de luz y altura de paso, acabado blanco mate, ambas hojas provistas de cierrapuertas para uso moderado, rejilla cortafuegos de 150x150 mm. Incluso cargadero y remates con el muro.</t>
    </r>
  </si>
  <si>
    <r>
      <rPr>
        <sz val="8"/>
        <rFont val="Calibri"/>
        <family val="2"/>
      </rPr>
      <t>Rejilla de ventilación</t>
    </r>
  </si>
  <si>
    <r>
      <rPr>
        <sz val="8"/>
        <rFont val="Calibri"/>
        <family val="2"/>
      </rPr>
      <t>Ochenta y Un Euros</t>
    </r>
  </si>
  <si>
    <r>
      <rPr>
        <sz val="8"/>
        <rFont val="Calibri"/>
        <family val="2"/>
      </rPr>
      <t>Rejillade ventilación de lámina galvanizada louver tipo recta, abertura de 0,5 x 0,5 m, incluso pequeño material, elementos de fijacion y remates.</t>
    </r>
  </si>
  <si>
    <r>
      <rPr>
        <sz val="8"/>
        <rFont val="Calibri"/>
        <family val="2"/>
      </rPr>
      <t>Resina epoxi para pavimento de hormigón</t>
    </r>
  </si>
  <si>
    <r>
      <rPr>
        <sz val="8"/>
        <rFont val="Calibri"/>
        <family val="2"/>
      </rPr>
      <t>Mil Doscientos Cincuenta Euros</t>
    </r>
  </si>
  <si>
    <r>
      <rPr>
        <sz val="8"/>
        <rFont val="Calibri"/>
        <family val="2"/>
      </rPr>
      <t>Aplicación manual de dos manos de pintura epoxi color gris marca sika o similar, acabado brillante, textura lisa, (rendimiento: 0,6 kg/m² cada mano); sobre paramento interior de hormigón.</t>
    </r>
  </si>
  <si>
    <r>
      <rPr>
        <sz val="8"/>
        <rFont val="Calibri"/>
        <family val="2"/>
      </rPr>
      <t>ud</t>
    </r>
  </si>
  <si>
    <r>
      <rPr>
        <sz val="8"/>
        <rFont val="Calibri"/>
        <family val="2"/>
      </rPr>
      <t>Sumidero de rejilla</t>
    </r>
  </si>
  <si>
    <r>
      <rPr>
        <sz val="8"/>
        <rFont val="Calibri"/>
        <family val="2"/>
      </rPr>
      <t>Setenta y Nueve Euros con Setenta y Seis Céntimos</t>
    </r>
  </si>
  <si>
    <r>
      <rPr>
        <sz val="8"/>
        <rFont val="Calibri"/>
        <family val="2"/>
      </rPr>
      <t>Sumidero de rejilla de hierro galvanizado de 0,40 de diámetro, pintura con oxirón negro, conforme a norma UNE 124 y/o según normativa vigente. Incluso pequeño material, elementos de fijacion y remates</t>
    </r>
  </si>
  <si>
    <r>
      <rPr>
        <sz val="8"/>
        <rFont val="Calibri"/>
        <family val="2"/>
      </rPr>
      <t>Pintura al temple liso en paramentos horizontales y verticales</t>
    </r>
  </si>
  <si>
    <r>
      <rPr>
        <sz val="8"/>
        <rFont val="Calibri"/>
        <family val="2"/>
      </rPr>
      <t>Seiscientos Veinticinco Euros con Ochenta Céntimos</t>
    </r>
  </si>
  <si>
    <r>
      <rPr>
        <sz val="8"/>
        <rFont val="Calibri"/>
        <family val="2"/>
      </rPr>
      <t>Pintura al temple liso en paramentos horizontales y verticales, dos manos de color blanco o a elegir por la propiedad, incluso preparación de base y medios auxiliares para su aplicación. Aplicación en fachada exterior de caseta e interior</t>
    </r>
  </si>
  <si>
    <r>
      <rPr>
        <sz val="8"/>
        <rFont val="Calibri"/>
        <family val="2"/>
      </rPr>
      <t>Escalera de gato metálica para depósito</t>
    </r>
  </si>
  <si>
    <r>
      <rPr>
        <sz val="8"/>
        <rFont val="Calibri"/>
        <family val="2"/>
      </rPr>
      <t xml:space="preserve">Escalera fija de acero galvanizado con protección de espalda de 1 tramo para instalación en depósito. Compuesta por marco circular, anillos metálicos y tirantes de protección de espalda. Norma DIN 18799-1
</t>
    </r>
    <r>
      <rPr>
        <sz val="8"/>
        <rFont val="Calibri"/>
        <family val="2"/>
      </rPr>
      <t>Todos los componentes están certificados según las normativas internacionales DIN EN ISO 14 122 y EN 353-1. Fabricada según las indicaciones en la nueva norma DIN EN 1090. Cumple con la nueva normativa europea: DIN 18 799-1, DIN 14 094-1, DIN 14 094-2,</t>
    </r>
  </si>
  <si>
    <r>
      <rPr>
        <sz val="8"/>
        <rFont val="Calibri"/>
        <family val="2"/>
      </rPr>
      <t>Tapa de registro para depósito</t>
    </r>
  </si>
  <si>
    <r>
      <rPr>
        <sz val="8"/>
        <rFont val="Calibri"/>
        <family val="2"/>
      </rPr>
      <t>Ciento Cincuenta Euros</t>
    </r>
  </si>
  <si>
    <r>
      <rPr>
        <sz val="8"/>
        <rFont val="Calibri"/>
        <family val="2"/>
      </rPr>
      <t>Tapa 775×775 mm y marco 860×860 mm. con una altura de 40 mm hidráulica en fundicion dúctil para 12,5 TN. de carga de rotura. cumple norma UNE-EN 124 clase B-125. Fabregas o similar.</t>
    </r>
  </si>
  <si>
    <r>
      <rPr>
        <sz val="8"/>
        <rFont val="Calibri"/>
        <family val="2"/>
      </rPr>
      <t>Calentador aerotermo</t>
    </r>
  </si>
  <si>
    <r>
      <rPr>
        <sz val="8"/>
        <rFont val="Calibri"/>
        <family val="2"/>
      </rPr>
      <t>Ciento Noventa y Tres Euros</t>
    </r>
  </si>
  <si>
    <r>
      <rPr>
        <sz val="8"/>
        <rFont val="Calibri"/>
        <family val="2"/>
      </rPr>
      <t xml:space="preserve">Calentador aerotermo mural de instalación fija modelo EC-3N de Soler &amp; Palau o similar.
</t>
    </r>
    <r>
      <rPr>
        <sz val="8"/>
        <rFont val="Calibri"/>
        <family val="2"/>
      </rPr>
      <t xml:space="preserve">Protección contra salpicaduras de agua. IP24.
</t>
    </r>
    <r>
      <rPr>
        <sz val="8"/>
        <rFont val="Calibri"/>
        <family val="2"/>
      </rPr>
      <t xml:space="preserve">Fabricado en chapa de acero pintada. Ventilador axial.
</t>
    </r>
    <r>
      <rPr>
        <sz val="8"/>
        <rFont val="Calibri"/>
        <family val="2"/>
      </rPr>
      <t xml:space="preserve">Interruptor posterior que permite seleccionar que el termostato actúe sobre el ventilador resistencia, o sólo sobre la resistencia (el ventilador funciona permanentemente).
</t>
    </r>
    <r>
      <rPr>
        <sz val="8"/>
        <rFont val="Calibri"/>
        <family val="2"/>
      </rPr>
      <t xml:space="preserve">Contactor. Protector térmico.
</t>
    </r>
    <r>
      <rPr>
        <sz val="8"/>
        <rFont val="Calibri"/>
        <family val="2"/>
      </rPr>
      <t>Botón de rearme manual (RESET).</t>
    </r>
  </si>
  <si>
    <r>
      <rPr>
        <sz val="8"/>
        <rFont val="Calibri"/>
        <family val="2"/>
      </rPr>
      <t>Bomba de llenado de depósito de PCI</t>
    </r>
  </si>
  <si>
    <r>
      <rPr>
        <sz val="8"/>
        <rFont val="Calibri"/>
        <family val="2"/>
      </rPr>
      <t>Quinientos Euros</t>
    </r>
  </si>
  <si>
    <r>
      <rPr>
        <sz val="8"/>
        <rFont val="Calibri"/>
        <family val="2"/>
      </rPr>
      <t xml:space="preserve">Bomba centrífuga, fabricante Grundfos o similar, para llenado de depósito de PCI. Irá instalada en la caseta de bombas de PCI. Caudal nominal 5m3/h y 15 mca de presión de descarga.
</t>
    </r>
    <r>
      <rPr>
        <sz val="8"/>
        <rFont val="Calibri"/>
        <family val="2"/>
      </rPr>
      <t xml:space="preserve">Cuerpo en fundición dúcil, impulsor en acero inoxidable. Eficiencia motor IE3. Protección motor IP55. Bridas de conexión UNE 1092. NPSH disponible: 3 metros.
</t>
    </r>
    <r>
      <rPr>
        <sz val="8"/>
        <rFont val="Calibri"/>
        <family val="2"/>
      </rPr>
      <t>Incluso bancada, conesxiones, pequeño material.</t>
    </r>
  </si>
  <si>
    <r>
      <rPr>
        <b/>
        <sz val="8"/>
        <rFont val="Calibri"/>
        <family val="2"/>
      </rPr>
      <t>Total Capítulo 2</t>
    </r>
  </si>
  <si>
    <r>
      <rPr>
        <b/>
        <sz val="8"/>
        <rFont val="Calibri"/>
        <family val="2"/>
      </rPr>
      <t>Capítulo 3</t>
    </r>
  </si>
  <si>
    <r>
      <rPr>
        <b/>
        <sz val="8"/>
        <rFont val="Calibri"/>
        <family val="2"/>
      </rPr>
      <t>Grupo de bombeo</t>
    </r>
  </si>
  <si>
    <r>
      <rPr>
        <b/>
        <sz val="8"/>
        <rFont val="Calibri"/>
        <family val="2"/>
      </rPr>
      <t>Quince Mil Quinientos Ocho Euros con Sesenta y Cuatro Céntimos</t>
    </r>
  </si>
  <si>
    <r>
      <rPr>
        <sz val="8"/>
        <rFont val="Calibri"/>
        <family val="2"/>
      </rPr>
      <t>Equipo de bombeo</t>
    </r>
  </si>
  <si>
    <r>
      <rPr>
        <sz val="8"/>
        <rFont val="Calibri"/>
        <family val="2"/>
      </rPr>
      <t>Trece Mil Cuatrocientos Noventa y Ocho Euros</t>
    </r>
  </si>
  <si>
    <r>
      <rPr>
        <sz val="8"/>
        <rFont val="Calibri"/>
        <family val="2"/>
      </rPr>
      <t xml:space="preserve">Equipo de bombeo KSB o similiar de acuerdo a UNE 23500:2018 de 81 metros presión y 60 m3/h de caudal nominal en el punto de diseño. Dimensiones incluido el colector de pruebas 2200 x 1690 x 2135 mm (LargoxAnchoxAlto)
</t>
    </r>
    <r>
      <rPr>
        <sz val="8"/>
        <rFont val="Calibri"/>
        <family val="2"/>
      </rPr>
      <t xml:space="preserve">Incluye: bomba jockey, bomba principal con motor diésel, bomba principal con motor eléctrico, bancada común, acoplamiento bomba-motor, juego de baterías, panel arranque forzado de emergencia diésel, cableado completo motores (cuadros, sensores), depósito de gasoil lleno, sensores de depósito de gasoil, cuadro de control bomba diésel, silencioso de escape del motor diésel, presostato y manómetro de bomba jockey, cuadro de control bomba eléctrica, acumulardor hidroneumático con conexión a tubería incluida, colector general de impulsión, válvulas con señal eléctrica de fin de carrera, sistema para prueba independiente de presostatos con su purga, manómetro en impulsión de bomba principal, válvula de alivio limitadora de presión, presostato para confirmar la presión con bomba en marcha, presostatos de arranque de la bomba principal con pulsador de anulación prueba, boyas de nivel en depósito de combustible.
</t>
    </r>
    <r>
      <rPr>
        <sz val="8"/>
        <rFont val="Calibri"/>
        <family val="2"/>
      </rPr>
      <t xml:space="preserve">El equipo de bombeo incluye todos los auxiliares y valvulería necesarios de acuerdo con UNE 23500:2018. Las válvulas incluye sensores visuales de posición y estarán supervisadas eléctricamente para dar una señal siempre que la válvula no esté completamente abierta. Incluye conexionado y toda instalación
</t>
    </r>
    <r>
      <rPr>
        <sz val="8"/>
        <rFont val="Calibri"/>
        <family val="2"/>
      </rPr>
      <t xml:space="preserve">eléctrica necesaria para la recepción de la señal.
</t>
    </r>
    <r>
      <rPr>
        <sz val="8"/>
        <rFont val="Calibri"/>
        <family val="2"/>
      </rPr>
      <t xml:space="preserve">Incluye conexionado y programación con la central de incendios.
</t>
    </r>
    <r>
      <rPr>
        <sz val="8"/>
        <rFont val="Calibri"/>
        <family val="2"/>
      </rPr>
      <t xml:space="preserve">Transporte hasta instalación de RTVE Santiago incluido y montaje en su ubicacion.
</t>
    </r>
    <r>
      <rPr>
        <sz val="8"/>
        <rFont val="Calibri"/>
        <family val="2"/>
      </rPr>
      <t>Puesta en marcha incluida.</t>
    </r>
  </si>
  <si>
    <r>
      <rPr>
        <sz val="8"/>
        <rFont val="Calibri"/>
        <family val="2"/>
      </rPr>
      <t>Colector de pruebas</t>
    </r>
  </si>
  <si>
    <r>
      <rPr>
        <sz val="8"/>
        <rFont val="Calibri"/>
        <family val="2"/>
      </rPr>
      <t>Mil Quinientos Euros</t>
    </r>
  </si>
  <si>
    <r>
      <rPr>
        <sz val="8"/>
        <rFont val="Calibri"/>
        <family val="2"/>
      </rPr>
      <t xml:space="preserve">Colector de pruebas para bombas principales con tubería en acero. Incluye válvulas de corte y caudalímetro, picajes y todos los elementos necesarios para conectar directamente al equipo de presión.
</t>
    </r>
    <r>
      <rPr>
        <sz val="8"/>
        <rFont val="Calibri"/>
        <family val="2"/>
      </rPr>
      <t xml:space="preserve">Tubería desde el colector de pruebas hasta el depósito incluida.
</t>
    </r>
    <r>
      <rPr>
        <sz val="8"/>
        <rFont val="Calibri"/>
        <family val="2"/>
      </rPr>
      <t xml:space="preserve">El colector de pruebas incluye todos los auxiliares y valvulería necesarios de acuerdo con UNE 23500:2018. Las válvulas deberán tener sensores visuales de posición y estar supervisadas eléctricamente para dar una señal siempre que la válvula no esté completamente abierta. Incluye conexionado y toda instalación
</t>
    </r>
    <r>
      <rPr>
        <sz val="8"/>
        <rFont val="Calibri"/>
        <family val="2"/>
      </rPr>
      <t xml:space="preserve">eléctrica necesaria para la recepción de la señal. La instalación del caudalímetro será conforme a la normativa aplicable y deberá cumplir con las distancias mínimas aguas arriba y aguas abajo. Incluso caudalímetro
</t>
    </r>
    <r>
      <rPr>
        <sz val="8"/>
        <rFont val="Calibri"/>
        <family val="2"/>
      </rPr>
      <t>Transporte hasta Galicia incluido y montaje en su ubicacion. Puesta en marcha incluida.</t>
    </r>
  </si>
  <si>
    <r>
      <rPr>
        <sz val="8"/>
        <rFont val="Calibri"/>
        <family val="2"/>
      </rPr>
      <t>Puesto de control BIEs</t>
    </r>
  </si>
  <si>
    <r>
      <rPr>
        <sz val="8"/>
        <rFont val="Calibri"/>
        <family val="2"/>
      </rPr>
      <t>Trescientos Cincuenta Euros</t>
    </r>
  </si>
  <si>
    <r>
      <rPr>
        <sz val="8"/>
        <rFont val="Calibri"/>
        <family val="2"/>
      </rPr>
      <t xml:space="preserve">Puesto simplificado de control de BIE de 2 1/2”. Válvula de corte supervisada eléctricamente por la central de incendios, de 2 1/2" de PN-16, válvula de retención PN-16, detector de flujo de 2-1/2”, manómetro. Equipo completo para su montaje final en obra.
</t>
    </r>
    <r>
      <rPr>
        <sz val="8"/>
        <rFont val="Calibri"/>
        <family val="2"/>
      </rPr>
      <t>Incluye conexionado y programación del detector de flujo con central de incendios.</t>
    </r>
  </si>
  <si>
    <r>
      <rPr>
        <sz val="8"/>
        <rFont val="Calibri"/>
        <family val="2"/>
      </rPr>
      <t>Manovacuómetro</t>
    </r>
  </si>
  <si>
    <r>
      <rPr>
        <sz val="8"/>
        <rFont val="Calibri"/>
        <family val="2"/>
      </rPr>
      <t>Cien Euros con Sesenta y Cuatro Céntimos</t>
    </r>
  </si>
  <si>
    <r>
      <rPr>
        <sz val="8"/>
        <rFont val="Calibri"/>
        <family val="2"/>
      </rPr>
      <t>Suministro y montaje de manovacuómetro instalados en tubería de aspiración de las bombas principales. Rango de medida +10 / - 10 mca. Incluye equipo y accesorios necesarios para montaje.</t>
    </r>
  </si>
  <si>
    <r>
      <rPr>
        <sz val="8"/>
        <rFont val="Calibri"/>
        <family val="2"/>
      </rPr>
      <t>Boyas de nivel</t>
    </r>
  </si>
  <si>
    <r>
      <rPr>
        <sz val="8"/>
        <rFont val="Calibri"/>
        <family val="2"/>
      </rPr>
      <t>Sesenta Euros</t>
    </r>
  </si>
  <si>
    <r>
      <rPr>
        <sz val="8"/>
        <rFont val="Calibri"/>
        <family val="2"/>
      </rPr>
      <t>Suministro e instalación de boyas de nivel. Una para nivel mínimo y otra para nivel máximo. Incluye conexión y programación con central de incendios.</t>
    </r>
  </si>
  <si>
    <r>
      <rPr>
        <b/>
        <sz val="8"/>
        <rFont val="Calibri"/>
        <family val="2"/>
      </rPr>
      <t>Total Capítulo 3</t>
    </r>
  </si>
  <si>
    <r>
      <rPr>
        <b/>
        <sz val="8"/>
        <rFont val="Calibri"/>
        <family val="2"/>
      </rPr>
      <t>Capítulo 4</t>
    </r>
  </si>
  <si>
    <r>
      <rPr>
        <b/>
        <sz val="8"/>
        <rFont val="Calibri"/>
        <family val="2"/>
      </rPr>
      <t>m</t>
    </r>
  </si>
  <si>
    <r>
      <rPr>
        <b/>
        <sz val="8"/>
        <rFont val="Calibri"/>
        <family val="2"/>
      </rPr>
      <t>Tubería</t>
    </r>
  </si>
  <si>
    <r>
      <rPr>
        <b/>
        <sz val="8"/>
        <rFont val="Calibri"/>
        <family val="2"/>
      </rPr>
      <t>Diecinueve Mil Doscientos Cuarenta y Seis Euros con Veintiséis Céntimos</t>
    </r>
  </si>
  <si>
    <r>
      <rPr>
        <sz val="8"/>
        <rFont val="Calibri"/>
        <family val="2"/>
      </rPr>
      <t>Suministro y montaje tubería 63 mm PP-RCT en recinto de bombas. Aspiración bomba jockey desde depósito a grupo de presión</t>
    </r>
  </si>
  <si>
    <r>
      <rPr>
        <sz val="8"/>
        <rFont val="Calibri"/>
        <family val="2"/>
      </rPr>
      <t>Doscientos Cincuenta y Cuatro Euros con Treinta Céntimos</t>
    </r>
  </si>
  <si>
    <r>
      <rPr>
        <sz val="8"/>
        <rFont val="Calibri"/>
        <family val="2"/>
      </rPr>
      <t xml:space="preserve">Suministro y montaje de tubo de polipropileno copolímero random PP-RCT RF monocapa resistente al fuego, SDR 11 serie 5, de diámetro 63 mm y 5,8 mm de espesor. En cumplimiento con DB-SI del CTE con clasificación de reacción al fuego Bs1d0 según Euroclase norma EN 13501 y con la acreditación DIT nº643/19 para rociadores automáticos y DIT nº644/19 para BIEs de EDUARDO TORROJA según RIPCI
</t>
    </r>
    <r>
      <rPr>
        <sz val="8"/>
        <rFont val="Calibri"/>
        <family val="2"/>
      </rPr>
      <t xml:space="preserve">aprobado por el RD 513/2017. Para uso en instalaciones de extinción de incendios por bocas de incendios equipadas (BIEs) o rociadores automáticos para Riesgo Ligero, Riesgo Ordinario 1, Riesgo Ordinario 2, Riesgo Ordinario 3, Riesgo Ordinario 4, según CTE y Anexo A de la UNE 12845; y para Riesgo Bajo y Riesgo Medio según RSCIEI. Para uso en instalaciones de extinción de incendios por bocas de incendios equipadas BIEs o por rociadores. Incluida p/p de accesorios y material auxiliar para montaje y sujeción.
</t>
    </r>
    <r>
      <rPr>
        <sz val="8"/>
        <rFont val="Calibri"/>
        <family val="2"/>
      </rPr>
      <t xml:space="preserve">Instalado con abrazaderas isofónicas Niron de goma lisa. Presentación en barra de 5,8m/4m color rojo, ref. 03TNIRRCTRED6311 de la serie Niron de ITALSAN.
</t>
    </r>
    <r>
      <rPr>
        <sz val="8"/>
        <rFont val="Calibri"/>
        <family val="2"/>
      </rPr>
      <t>Tubería AÉREA que va desde el depósito de hormigón de PCI hasta la brida de aspiración de la bomba jockey en la caseta de bombas anexa a dicho depósito.</t>
    </r>
  </si>
  <si>
    <r>
      <rPr>
        <sz val="8"/>
        <rFont val="Calibri"/>
        <family val="2"/>
      </rPr>
      <t>Suministro y montaje tubería 63 mm PP-RCT en recinto de bombas. Tubería de impulsión de bomba de llenado depósito de PCI</t>
    </r>
  </si>
  <si>
    <r>
      <rPr>
        <sz val="8"/>
        <rFont val="Calibri"/>
        <family val="2"/>
      </rPr>
      <t xml:space="preserve">Suministro y montaje de tubo de polipropileno copolímero random PP-RCT RF monocapa resistente al fuego, SDR 11 serie 5, de diámetro 63 mm y 5,8 mm de espesor. En cumplimiento con DB-SI del CTE con clasificación de reacción al fuego Bs1d0 según Euroclase norma EN 13501 y con la acreditación DIT nº643/19 para rociadores automáticos y DIT nº644/19 para BIEs de EDUARDO TORROJA según RIPCI
</t>
    </r>
    <r>
      <rPr>
        <sz val="8"/>
        <rFont val="Calibri"/>
        <family val="2"/>
      </rPr>
      <t xml:space="preserve">aprobado por el RD 513/2017. Para uso en instalaciones de extinción de incendios por bocas de incendios equipadas (BIEs) o rociadores automáticos para Riesgo Ligero, Riesgo Ordinario 1, Riesgo Ordinario 2, Riesgo Ordinario 3, Riesgo Ordinario 4, según CTE y Anexo A de la UNE 12845; y para Riesgo Bajo y Riesgo Medio según RSCIEI. Para uso en instalaciones de extinción de incendios por bocas de incendios equipadas BIEs o por rociadores. Incluida p/p de accesorios y material auxiliar para montaje y sujeción.
</t>
    </r>
    <r>
      <rPr>
        <sz val="8"/>
        <rFont val="Calibri"/>
        <family val="2"/>
      </rPr>
      <t xml:space="preserve">Instalado con abrazaderas isofónicas Niron de goma lisa. Presentación en barra de 5,8m/4m color rojo, ref. 03TNIRRCTRED6311 de la serie Niron de ITALSAN.
</t>
    </r>
    <r>
      <rPr>
        <sz val="8"/>
        <rFont val="Calibri"/>
        <family val="2"/>
      </rPr>
      <t>Tramo desde la impulsion de la bomba de llenado hasta la entrada en el depósito. La tubería entrará al depósito a través de la fachada de separación con la sala de bombas a la máxima altura posible.</t>
    </r>
  </si>
  <si>
    <r>
      <rPr>
        <sz val="8"/>
        <rFont val="Calibri"/>
        <family val="2"/>
      </rPr>
      <t>Suministro y montaje tubería 90 mm PE. Tubería aspiración bomba de llenado depósito de PCI. Enterrada</t>
    </r>
  </si>
  <si>
    <r>
      <rPr>
        <sz val="8"/>
        <rFont val="Calibri"/>
        <family val="2"/>
      </rPr>
      <t>Mil Seiscientos Ochenta Euros</t>
    </r>
  </si>
  <si>
    <r>
      <rPr>
        <sz val="8"/>
        <rFont val="Calibri"/>
        <family val="2"/>
      </rPr>
      <t xml:space="preserve">Suministro e instalacion de tuberia de polietileno PE-100, NADIR FM de ITALSAN o similar.
</t>
    </r>
    <r>
      <rPr>
        <sz val="8"/>
        <rFont val="Calibri"/>
        <family val="2"/>
      </rPr>
      <t>Tramo de tubería instalado ENTERRADO para llenado del depósito, va desde la galería de tuberías donde conecta con la tubería de la partida 04.04 hasta la caseta de bombas de PCI. Diámetro exterior 90 mm, presion nominal PN 16, SDR 11, conforme a norma UNE-EN 12201 y/o segun normativa vigente. Colocada sobre lecho de arena, debidamente compactada y nivelada con pisón vibrante de guiado manual, relleno lateral compactando hasta los riñones y posterior relleno con la misma arena hasta 30 cm por encima de la generatriz superior. De acuerdo con normas UNE-CEN/TR 1046:2013 Y UNE 53394. Incluidos p.p. de accesorios y piezas especiales.</t>
    </r>
  </si>
  <si>
    <r>
      <rPr>
        <sz val="8"/>
        <rFont val="Calibri"/>
        <family val="2"/>
      </rPr>
      <t>Suministro y montaje tubería 90 mm PE. Tubería aspiración bomba de llenado depósito de PCI. En galería de tuberías</t>
    </r>
  </si>
  <si>
    <r>
      <rPr>
        <sz val="8"/>
        <rFont val="Calibri"/>
        <family val="2"/>
      </rPr>
      <t>Dos Mil Novecientos Veintinueve Euros con Veinte Céntimos</t>
    </r>
  </si>
  <si>
    <r>
      <rPr>
        <sz val="8"/>
        <rFont val="Calibri"/>
        <family val="2"/>
      </rPr>
      <t xml:space="preserve">Suministro e instalacion de tuberia de polietileno PE-100, NADIR FM de ITALSAN o similar.
</t>
    </r>
    <r>
      <rPr>
        <sz val="8"/>
        <rFont val="Calibri"/>
        <family val="2"/>
      </rPr>
      <t xml:space="preserve">Tramo de tubería instalado EN GALERÍA para llenado del depósito, va desde el aljibe de agua sanitaria actual hasta el final de la galería de tuberías, donde conecta con la tubería enterrada de la partida 04.03.
</t>
    </r>
    <r>
      <rPr>
        <sz val="8"/>
        <rFont val="Calibri"/>
        <family val="2"/>
      </rPr>
      <t>Diámetro exterior 90 mm, presion nominal PN 16, SDR 11, conforme a norma UNE-EN 12201 y/o segun normativa vigente. Instalada en galería.</t>
    </r>
  </si>
  <si>
    <r>
      <rPr>
        <sz val="8"/>
        <rFont val="Calibri"/>
        <family val="2"/>
      </rPr>
      <t>Suministro y montaje tubería 2 1/2" Acero. Tubería aérea en sala de máquinas para BIE</t>
    </r>
  </si>
  <si>
    <r>
      <rPr>
        <sz val="8"/>
        <rFont val="Calibri"/>
        <family val="2"/>
      </rPr>
      <t>Mil Cincuenta Euros con Cuarenta Céntimos</t>
    </r>
  </si>
  <si>
    <r>
      <rPr>
        <sz val="8"/>
        <rFont val="Calibri"/>
        <family val="2"/>
      </rPr>
      <t xml:space="preserve">Suministro y montaje de tubería y accesorios de 2 1/2" de fabricante FIREPIPING o similar.
</t>
    </r>
    <r>
      <rPr>
        <sz val="8"/>
        <rFont val="Calibri"/>
        <family val="2"/>
      </rPr>
      <t xml:space="preserve">Tramo desde la galería de tuberías donde conecta con la tubería de polietileno de la partida 04.10, hasta conectar con la red de BIEs existente.
</t>
    </r>
    <r>
      <rPr>
        <sz val="8"/>
        <rFont val="Calibri"/>
        <family val="2"/>
      </rPr>
      <t xml:space="preserve">De acuerdo con norma UNE-EN 10255 M soldado/embridado dentro de la caseta de bombas y ranurada / embridada resto de instalación. Color rojo RAL 3000. Sin calorifugar. Espesor 3,6 mm.
</t>
    </r>
    <r>
      <rPr>
        <sz val="8"/>
        <rFont val="Calibri"/>
        <family val="2"/>
      </rPr>
      <t>Incluidos p.p. de accesorios y piezas especiales.</t>
    </r>
  </si>
  <si>
    <r>
      <rPr>
        <sz val="8"/>
        <rFont val="Calibri"/>
        <family val="2"/>
      </rPr>
      <t>Suministro y montaje tubería 90 mm PP-RCT aérea en recinto de bombas para BIE</t>
    </r>
  </si>
  <si>
    <r>
      <rPr>
        <sz val="8"/>
        <rFont val="Calibri"/>
        <family val="2"/>
      </rPr>
      <t>Cuatrocientos Setenta y Siete Euros con Cincuenta Céntimos</t>
    </r>
  </si>
  <si>
    <r>
      <rPr>
        <sz val="8"/>
        <rFont val="Calibri"/>
        <family val="2"/>
      </rPr>
      <t xml:space="preserve">Suministro y montaje de tubo de polipropileno copolímero random PP-RCT RF monocapa resistente al fuego, SDR 11 serie 5, de diámetro 90 mm y 8,2 mm de espesor. En cumplimiento con DB-SI del CTE con clasificación de reacción al fuego Bs1d0 según Euroclase norma EN 13501 y con la acreditación DIT nº643/19 para rociadores automáticos y DIT nº644/19 para BIEs de EDUARDO TORROJA según RIPCI
</t>
    </r>
    <r>
      <rPr>
        <sz val="8"/>
        <rFont val="Calibri"/>
        <family val="2"/>
      </rPr>
      <t xml:space="preserve">aprobado por el RD 513/2017. Para uso en instalaciones de extinción de incendios por bocas de incendios equipadas (BIEs) o rociadores automáticos para Riesgo Ligero, Riesgo Ordinario 1, Riesgo Ordinario 2, Riesgo Ordinario 3, Riesgo Ordinario 4, según CTE y Anexo A de la UNE 12845; y para Riesgo Bajo y Riesgo Medio según RSCIEI. Para uso en instalaciones de extinción de incendios por bocas de incendios equipadas BIEs o por rociadores. Incluida p/p de accesorios y material auxiliar para montaje y sujeción.
</t>
    </r>
    <r>
      <rPr>
        <sz val="8"/>
        <rFont val="Calibri"/>
        <family val="2"/>
      </rPr>
      <t xml:space="preserve">Instalado con abrazaderas isofónicas Niron de goma lisa. Certificado según ISO 14001 y Declaración Ambiental de Producto ( DAP ). Presentación en barra de 5,8m/4m color rojo, ref. 03TNIRRCTRED9011 de la serie Niron de ITALSAN.
</t>
    </r>
    <r>
      <rPr>
        <sz val="8"/>
        <rFont val="Calibri"/>
        <family val="2"/>
      </rPr>
      <t>Tramo de tubería AÉREA desde puesto de control de BIEs ubicado en la nueva caseta de bombas de PCI conecta con la nueva tubería enterrada de polietileno de 110 mm de la partida 04.09.</t>
    </r>
  </si>
  <si>
    <r>
      <rPr>
        <sz val="8"/>
        <rFont val="Calibri"/>
        <family val="2"/>
      </rPr>
      <t>Suministro y montaje tubería 125 mm PP-RCT aérea en recinto de bombas para hidrantes y colector de pruebas</t>
    </r>
  </si>
  <si>
    <r>
      <rPr>
        <sz val="8"/>
        <rFont val="Calibri"/>
        <family val="2"/>
      </rPr>
      <t>Novecientos Euros</t>
    </r>
  </si>
  <si>
    <r>
      <rPr>
        <sz val="8"/>
        <rFont val="Calibri"/>
        <family val="2"/>
      </rPr>
      <t xml:space="preserve">Suministro y montaje de tubo de polipropileno copolímero random PP-RCT RF monocapa resistente al fuego, SDR 11 serie 5, de diámetro 125 mm y 11,4 mm de espesor. En cumplimiento con DB-SI del CTE con clasificación de reacción al fuego Bs1d0 según Euroclase norma EN 13501 y con la acreditación DIT nº643/19 para rociadores automáticos y DIT nº644/19 para BIEs de EDUARDO TORROJA según RIPCI aprobado por el RD 513/2017. Para uso en instalaciones de extinción de incendios por bocas de incendios equipadas (BIEs) o rociadores automáticos para Riesgo Ligero, Riesgo Ordinario 1, Riesgo Ordinario 2, Riesgo Ordinario 3, Riesgo Ordinario 4, según CTE y Anexo A de la UNE 12845; y para Riesgo Bajo y Riesgo Medio según RSCIEI. Para uso en instalaciones de extinción de incendios por bocas de incendios equipadas BIEs o por rociadores. Incluida p/p de accesorios y
</t>
    </r>
    <r>
      <rPr>
        <sz val="8"/>
        <rFont val="Calibri"/>
        <family val="2"/>
      </rPr>
      <t xml:space="preserve">material auxiliar para montaje y sujeción. Instalado con abrazaderas isofónicas Niron de goma lisa. Certificado según ISO 14001 y Declaración Ambiental de Producto ( DAP ). Presentación en barra de 5,8m/4m color rojo, ref. 03TNIRRCTRED12511 de la serie Niron de ITALSAN.
</t>
    </r>
    <r>
      <rPr>
        <sz val="8"/>
        <rFont val="Calibri"/>
        <family val="2"/>
      </rPr>
      <t xml:space="preserve">Corresponde a dos tramos de tubería AÉREA independientes.
</t>
    </r>
    <r>
      <rPr>
        <sz val="8"/>
        <rFont val="Calibri"/>
        <family val="2"/>
      </rPr>
      <t>Por un lado el tramo que va desde el nuevo grupo de presión de PCI ubicado en la caseta exterior hasta la tubería enterrada para su conexión con la nueva tubería de polietileno de 125" de la partida 04.11. Por otro lado, el tramo de tubería desde el colector de pruebas hasta la fachada de separación entre el depósito y la caseta de bombas.</t>
    </r>
  </si>
  <si>
    <r>
      <rPr>
        <sz val="8"/>
        <rFont val="Calibri"/>
        <family val="2"/>
      </rPr>
      <t>Suministro y montaje tubería 160 mm PP-RCT aérea en recinto de bombas. Aspiración bombas principales</t>
    </r>
  </si>
  <si>
    <r>
      <rPr>
        <sz val="8"/>
        <rFont val="Calibri"/>
        <family val="2"/>
      </rPr>
      <t>Dos Mil Ochocientos Noventa Euros con Sesenta Céntimos</t>
    </r>
  </si>
  <si>
    <r>
      <rPr>
        <sz val="8"/>
        <rFont val="Calibri"/>
        <family val="2"/>
      </rPr>
      <t xml:space="preserve">Suministro y montaje de tubo de polipropileno copolímero random PP-RCT RF monocapa resistente al fuego con, SDR 11 serie 5, de diámetro 160 mm y 14,6 mm de espesor. En cumplimiento con DB-SI del CTE con clasificación de reacción al fuego Bs1d0 según Euroclase norma EN 13501 y con la acreditación DIT nº643/19 para rociadores automáticos y DIT nº644/19 para BIEs de EDUARDO TORROJA según RIPCI aprobado por el RD 513/2017. Para uso en instalaciones de extinción de incendios por bocas de incendios equipadas (BIEs) o rociadores automáticos para Riesgo Ligero, Riesgo Ordinario 1, Riesgo Ordinario 2, Riesgo Ordinario 3, Riesgo Ordinario 4, según CTE y Anexo A de la UNE 12845; y para Riesgo Bajo y Riesgo Medio según RSCIEI. Para uso en instalaciones de extinción de incendios por bocas de incendios equipadas BIEs o por rociadores. Incluida p/p de accesorios y
</t>
    </r>
    <r>
      <rPr>
        <sz val="8"/>
        <rFont val="Calibri"/>
        <family val="2"/>
      </rPr>
      <t xml:space="preserve">material auxiliar para montaje y sujeción. Instalado con abrazaderas isofónicas Niron de goma lisa. Presentación en barra de 5,8m/4m color rojo, ref. 03TNIRRCTRED16011 de la serie Niron de ITALSAN.
</t>
    </r>
    <r>
      <rPr>
        <sz val="8"/>
        <rFont val="Calibri"/>
        <family val="2"/>
      </rPr>
      <t>Corresponde a dos tramos de tubería AÉREA independientes. Por un lado el tramo que va desde el depósito de hormigón de PCI hasta la brida de aspiración de la bomba eléctrica principal y por otro el tramo que va desde el depósito de hormigón de PCI hasta la brida de aspiración de la bomba diésel principal, ambas bombas ubicadas en la caseta contigua al depósito.</t>
    </r>
  </si>
  <si>
    <r>
      <rPr>
        <sz val="8"/>
        <rFont val="Calibri"/>
        <family val="2"/>
      </rPr>
      <t>Suministro y montaje tubería 90 mm PE. Enterrada para BIE</t>
    </r>
  </si>
  <si>
    <r>
      <rPr>
        <sz val="8"/>
        <rFont val="Calibri"/>
        <family val="2"/>
      </rPr>
      <t xml:space="preserve">Suministro e instalacion de tuberia de polietileno PE-100 , NADIR FM de ITALSAN o similar.
</t>
    </r>
    <r>
      <rPr>
        <sz val="8"/>
        <rFont val="Calibri"/>
        <family val="2"/>
      </rPr>
      <t xml:space="preserve">Tramo de tubería ENTERRADA correspondiente a la impulsión desde el puesto de control de BIEs ubicado en la caseta exterior de PCI. Esta tubería irá instalada enterrada desde la caseta de PCI donde conectará con la tubería de la partida 04.06, hasta la galería de tuberías, donde conectará con la tubería de PE de la partida 04.10.
</t>
    </r>
    <r>
      <rPr>
        <sz val="8"/>
        <rFont val="Calibri"/>
        <family val="2"/>
      </rPr>
      <t>Diámetro exterior 90 mm, presion nominal PN 16, SDR 11, conforme a norma UNE-EN 12201 y/o segun normativa vigente. Colocada sobre lecho de arena, debidamente compactada y nivelada con pisón vibrante de guiado manual, relleno lateral compactando hasta los riñones y posterior relleno con la misma arena hasta 30 cm por encima de la generatriz superior. De acuerdo con normas UNE-CEN/TR 1046:2013 Y UNE 53394. Incluidos p.p. de accesorios y piezas especiales.</t>
    </r>
  </si>
  <si>
    <r>
      <rPr>
        <sz val="8"/>
        <rFont val="Calibri"/>
        <family val="2"/>
      </rPr>
      <t>Suministro y montaje tubería 90 mm PE. Instalada en galería de tuberías para BIE</t>
    </r>
  </si>
  <si>
    <r>
      <rPr>
        <sz val="8"/>
        <rFont val="Calibri"/>
        <family val="2"/>
      </rPr>
      <t>Mil Cuatrocientos Sesenta y Cuatro Euros con Sesenta Céntimos</t>
    </r>
  </si>
  <si>
    <r>
      <rPr>
        <sz val="8"/>
        <rFont val="Calibri"/>
        <family val="2"/>
      </rPr>
      <t xml:space="preserve">Suministro e instalacion de tuberia de polietileno PE-100, NADIR FM de ITALSAN o similar.
</t>
    </r>
    <r>
      <rPr>
        <sz val="8"/>
        <rFont val="Calibri"/>
        <family val="2"/>
      </rPr>
      <t xml:space="preserve">Tramo de tubería EN GALERÍA correspondiente a la impulsión desde el puesto de control de BIEs ubicado en la caseta exterior de PCI. Esta tubería irá instalada en la galería de tuberías y conectará por un lado con la tubería enterrada de la partida 04.09 y por otro con el tramo aéreo de la tubería de acero de 2 1/2" de la partida 4.05.
</t>
    </r>
    <r>
      <rPr>
        <sz val="8"/>
        <rFont val="Calibri"/>
        <family val="2"/>
      </rPr>
      <t>Diámetro exterior 90 mm, espesor 8,2 mm, presion nominal PN 16, SDR 11, conforme a norma UNE-EN 12201 y/o segun normativa vigente.</t>
    </r>
  </si>
  <si>
    <r>
      <rPr>
        <sz val="8"/>
        <rFont val="Calibri"/>
        <family val="2"/>
      </rPr>
      <t>Suministro y montaje tubería 125 mm PE. Enterrada para hidrantes</t>
    </r>
  </si>
  <si>
    <r>
      <rPr>
        <sz val="8"/>
        <rFont val="Calibri"/>
        <family val="2"/>
      </rPr>
      <t>Dos Mil Trescientos Treinta y Dos Euros con Sesenta Céntimos</t>
    </r>
  </si>
  <si>
    <r>
      <rPr>
        <sz val="8"/>
        <rFont val="Calibri"/>
        <family val="2"/>
      </rPr>
      <t xml:space="preserve">Suministro e instalacion de tuberia de polietileno PE-100, NADIR FM de ITALSAN o similar.
</t>
    </r>
    <r>
      <rPr>
        <sz val="8"/>
        <rFont val="Calibri"/>
        <family val="2"/>
      </rPr>
      <t xml:space="preserve">Tramo de tubería ENTERRADA correspondiente a la impulsión desde el grupo de presión ubicado en la caseta exterior de PCI. Esta tubería irá enterrada desde la caseta de PCI hasta la galería de tuberías, donde conectará con la tubería de PE de la partida 04.12.
</t>
    </r>
    <r>
      <rPr>
        <sz val="8"/>
        <rFont val="Calibri"/>
        <family val="2"/>
      </rPr>
      <t>Diámetro exterior 125 mm, espesor 11.4mm, presion nominal PN 16, SDR 11, conforme a norma UNE-EN 12201 y/o segun normativa vigente. Colocada sobre lecho de arena, debidamente compactada y nivelada con pisón vibrante de guiado manual, relleno lateral compactando hasta los riñones y posterior relleno con la misma arena hasta 30 cm por encima de la generatriz superior. De acuerdo con normas UNE-CEN/TR 1046:2013 Y UNE 53394. Incluidos p.p. de accesorios y piezas especiales.</t>
    </r>
  </si>
  <si>
    <r>
      <rPr>
        <sz val="8"/>
        <rFont val="Calibri"/>
        <family val="2"/>
      </rPr>
      <t>Suministro y montaje tubería 125 mm PE. Instalada en galería de tuberías para hidrantes</t>
    </r>
  </si>
  <si>
    <r>
      <rPr>
        <sz val="8"/>
        <rFont val="Calibri"/>
        <family val="2"/>
      </rPr>
      <t>Mil Seiscientos Noventa y Siete Euros con Diez Céntimos</t>
    </r>
  </si>
  <si>
    <r>
      <rPr>
        <sz val="8"/>
        <rFont val="Calibri"/>
        <family val="2"/>
      </rPr>
      <t xml:space="preserve">Suministro e instalacion de tuberia de polietileno PE-100, NADIR FM de ITALSAN o similar.
</t>
    </r>
    <r>
      <rPr>
        <sz val="8"/>
        <rFont val="Calibri"/>
        <family val="2"/>
      </rPr>
      <t xml:space="preserve">Tramo de tubería EN GALERÍA correspondiente a la impulsión desde el grupo de presión ubicado en la caseta exterior de PCI. Esta tubería irá instalada en la galería de tuberías y conectará por un lado con la tubería enterrada de la partida 04.11 y en el otro con la red existente de hidrantes.
</t>
    </r>
    <r>
      <rPr>
        <sz val="8"/>
        <rFont val="Calibri"/>
        <family val="2"/>
      </rPr>
      <t>Diámetro exterior 125 mm,espesor 11.4 mm, presion nominal PN 16, SDR 11, conforme a norma UNE-EN 12201 y/o segun normativa vigente.</t>
    </r>
  </si>
  <si>
    <r>
      <rPr>
        <sz val="8"/>
        <rFont val="Calibri"/>
        <family val="2"/>
      </rPr>
      <t>Filtro tubería de llenado</t>
    </r>
  </si>
  <si>
    <r>
      <rPr>
        <sz val="8"/>
        <rFont val="Calibri"/>
        <family val="2"/>
      </rPr>
      <t xml:space="preserve">Suministro y colocación de filtro en Y en la tubería de llenado de depósito. Irá instalado en la tubería de acero de 2" (partida 4.02), lo más próximo posible al depósito.
</t>
    </r>
    <r>
      <rPr>
        <sz val="8"/>
        <rFont val="Calibri"/>
        <family val="2"/>
      </rPr>
      <t>Cuerpo de hierro fundido. Incluidos todos los elementos de conexión necesarios, incluso pequeño material, accesorios  y medios auxiliares. Totalmente instalado y probado.</t>
    </r>
  </si>
  <si>
    <r>
      <rPr>
        <sz val="8"/>
        <rFont val="Calibri"/>
        <family val="2"/>
      </rPr>
      <t>Reducción excentrica 6x2 1/2" para UNE-EN 1092 aspiración bombas principales</t>
    </r>
  </si>
  <si>
    <r>
      <rPr>
        <sz val="8"/>
        <rFont val="Calibri"/>
        <family val="2"/>
      </rPr>
      <t>Cuatrocientos Veinte Euros</t>
    </r>
  </si>
  <si>
    <r>
      <rPr>
        <sz val="8"/>
        <rFont val="Calibri"/>
        <family val="2"/>
      </rPr>
      <t>Reducción excentrica. Irán instalados en las tuberías de aspiración de las bombas principales del grupo de presión de la nueva caseta de PCI (Partidas 4.07).</t>
    </r>
  </si>
  <si>
    <r>
      <rPr>
        <sz val="8"/>
        <rFont val="Calibri"/>
        <family val="2"/>
      </rPr>
      <t>Carrete pasamuros fundición dúctil para tubería de 125 mm</t>
    </r>
  </si>
  <si>
    <r>
      <rPr>
        <sz val="8"/>
        <rFont val="Calibri"/>
        <family val="2"/>
      </rPr>
      <t>Doscientos Ochenta Euros</t>
    </r>
  </si>
  <si>
    <r>
      <rPr>
        <sz val="8"/>
        <rFont val="Calibri"/>
        <family val="2"/>
      </rPr>
      <t xml:space="preserve">Carrete de anclaje (pasamuros) de fundicion ductil con dos bridas, PN 16 para tubería de DN 125 mm, conforme a norma UNE-EN 545 o
</t>
    </r>
    <r>
      <rPr>
        <sz val="8"/>
        <rFont val="Calibri"/>
        <family val="2"/>
      </rPr>
      <t xml:space="preserve">UNE-EN 598 y/o segun normativa vigente, con varios anillos de anclaje y longitud 250 mm, con revestimiento interior y exterior de resina epoxi, incluso colocacion, juntas elastomericas de estanquidad en EPDM, tornilleria de acero
</t>
    </r>
    <r>
      <rPr>
        <sz val="8"/>
        <rFont val="Calibri"/>
        <family val="2"/>
      </rPr>
      <t>inoxidable, bridas segun norma UNE-EN 1092-2, medios auxiliares y pruebas necesarias para su correcto funcionamiento.</t>
    </r>
  </si>
  <si>
    <r>
      <rPr>
        <sz val="8"/>
        <rFont val="Calibri"/>
        <family val="2"/>
      </rPr>
      <t>Carrete pasamuros fundición dúctil para tubería de 160 mm</t>
    </r>
  </si>
  <si>
    <r>
      <rPr>
        <sz val="8"/>
        <rFont val="Calibri"/>
        <family val="2"/>
      </rPr>
      <t>Trescientos Ochenta y Dos Euros con Sesenta y Seis Céntimos</t>
    </r>
  </si>
  <si>
    <r>
      <rPr>
        <sz val="8"/>
        <rFont val="Calibri"/>
        <family val="2"/>
      </rPr>
      <t xml:space="preserve">Carrete de anclaje (pasamuros) de fundicion ductil con dos bridas, PN 16 para tubería de DN 160 mm, conforme a norma UNE-EN 545 o
</t>
    </r>
    <r>
      <rPr>
        <sz val="8"/>
        <rFont val="Calibri"/>
        <family val="2"/>
      </rPr>
      <t xml:space="preserve">UNE-EN 598 y/o segun normativa vigente, con varios anillos de anclaje y longitud 250 mm, con revestimiento interior y exterior de resina epoxi, incluso colocacion, juntas elastomericas de estanquidad en EPDM, tornilleria de acero
</t>
    </r>
    <r>
      <rPr>
        <sz val="8"/>
        <rFont val="Calibri"/>
        <family val="2"/>
      </rPr>
      <t>inoxidable, bridas segun norma UNE-EN 1092-2, medios auxiliares y pruebas necesarias para su correcto funcionamiento.</t>
    </r>
  </si>
  <si>
    <r>
      <rPr>
        <sz val="8"/>
        <rFont val="Calibri"/>
        <family val="2"/>
      </rPr>
      <t>Carrete pasamuros fundición dúctil para tubería de 90 mm</t>
    </r>
  </si>
  <si>
    <r>
      <rPr>
        <sz val="8"/>
        <rFont val="Calibri"/>
        <family val="2"/>
      </rPr>
      <t>Ciento Tres Euros</t>
    </r>
  </si>
  <si>
    <r>
      <rPr>
        <sz val="8"/>
        <rFont val="Calibri"/>
        <family val="2"/>
      </rPr>
      <t xml:space="preserve">Carrete de anclaje (pasamuros) de fundicion ductil con dos bridas, PN 16 para tubería DN 90 mm, conforme a norma UNE-EN 545 o UNE-EN 598 y/o segun normativa vigente, con varios anillos de anclaje y longitud 250 mm, con revestimiento interior y exterior de resina epoxi, incluso colocacion, juntas elastomericas de estanquidad en EPDM, tornilleria de acero
</t>
    </r>
    <r>
      <rPr>
        <sz val="8"/>
        <rFont val="Calibri"/>
        <family val="2"/>
      </rPr>
      <t>inoxidable, bridas segun norma UNE-EN 1092-2, medios auxiliares y pruebas necesarias para su correcto funcionamiento.</t>
    </r>
  </si>
  <si>
    <r>
      <rPr>
        <sz val="8"/>
        <rFont val="Calibri"/>
        <family val="2"/>
      </rPr>
      <t>Carrete pasamuros fundición dúctil para tubería de 63 mm</t>
    </r>
  </si>
  <si>
    <r>
      <rPr>
        <sz val="8"/>
        <rFont val="Calibri"/>
        <family val="2"/>
      </rPr>
      <t>Trescientos Euros</t>
    </r>
  </si>
  <si>
    <r>
      <rPr>
        <sz val="8"/>
        <rFont val="Calibri"/>
        <family val="2"/>
      </rPr>
      <t xml:space="preserve">Carrete de anclaje (pasamuros) de fundicion ductil con dos bridas, PN 16 para tubería DN 63 mm, conforme a norma UNE-EN 545 o UNE-EN 598 y/o segun normativa vigente, con varios anillos de anclaje y longitud 250 mm, con revestimiento interior y exterior de resina epoxi, incluso colocacion, juntas elastomericas de estanquidad en EPDM, tornilleria de acero
</t>
    </r>
    <r>
      <rPr>
        <sz val="8"/>
        <rFont val="Calibri"/>
        <family val="2"/>
      </rPr>
      <t>inoxidable, bridas segun norma UNE-EN 1092-2, medios auxiliares y pruebas necesarias para su correcto funcionamiento.</t>
    </r>
  </si>
  <si>
    <r>
      <rPr>
        <b/>
        <sz val="8"/>
        <rFont val="Calibri"/>
        <family val="2"/>
      </rPr>
      <t>Total Capítulo 4</t>
    </r>
  </si>
  <si>
    <r>
      <rPr>
        <b/>
        <sz val="8"/>
        <rFont val="Calibri"/>
        <family val="2"/>
      </rPr>
      <t xml:space="preserve">Diecinueve Mil Doscientos Cuarenta y Seis Euros con Veintiséis Euros con
</t>
    </r>
    <r>
      <rPr>
        <b/>
        <sz val="8"/>
        <rFont val="Calibri"/>
        <family val="2"/>
      </rPr>
      <t>Veintiséis Céntimos</t>
    </r>
  </si>
  <si>
    <r>
      <rPr>
        <b/>
        <sz val="8"/>
        <rFont val="Calibri"/>
        <family val="2"/>
      </rPr>
      <t>Capitulo 5</t>
    </r>
  </si>
  <si>
    <r>
      <rPr>
        <b/>
        <sz val="8"/>
        <rFont val="Calibri"/>
        <family val="2"/>
      </rPr>
      <t>Válvulas</t>
    </r>
  </si>
  <si>
    <r>
      <rPr>
        <b/>
        <sz val="8"/>
        <rFont val="Calibri"/>
        <family val="2"/>
      </rPr>
      <t>Mil Doscientos Veinte y Un Euros con Veintisiete Céntimos</t>
    </r>
  </si>
  <si>
    <r>
      <rPr>
        <sz val="8"/>
        <rFont val="Calibri"/>
        <family val="2"/>
      </rPr>
      <t>Válvula de compuerta 6" para tubería de aspiración de bombas principales</t>
    </r>
  </si>
  <si>
    <r>
      <rPr>
        <sz val="8"/>
        <rFont val="Calibri"/>
        <family val="2"/>
      </rPr>
      <t>Quinientos Ochenta y Un Euros con Catorce Céntimos</t>
    </r>
  </si>
  <si>
    <r>
      <rPr>
        <sz val="8"/>
        <rFont val="Calibri"/>
        <family val="2"/>
      </rPr>
      <t xml:space="preserve">Válvula de compuerta PN 16 de 6", instaladas en las tuberías de aspiración de las bombas
</t>
    </r>
    <r>
      <rPr>
        <sz val="8"/>
        <rFont val="Calibri"/>
        <family val="2"/>
      </rPr>
      <t xml:space="preserve">principales de la nueva caseta de PCI, fabricante FIREPIPING o similar, con volante con recorrido de al menos dos vueltas con indicador visual de posición. Cuerpo y bonete de fundición.
</t>
    </r>
    <r>
      <rPr>
        <sz val="8"/>
        <rFont val="Calibri"/>
        <family val="2"/>
      </rPr>
      <t xml:space="preserve">Asientos y juntas de goma. Vástago en acero inoxidable martensítico.
</t>
    </r>
    <r>
      <rPr>
        <sz val="8"/>
        <rFont val="Calibri"/>
        <family val="2"/>
      </rPr>
      <t>Supervisadas eléctricamente para dar una señal siempre que la válvula no esté completamente abierta. Incluye conexionado y programación con la central de incendios y toda instalación eléctrica necesaria para la recepción de la señal.</t>
    </r>
  </si>
  <si>
    <r>
      <rPr>
        <sz val="8"/>
        <rFont val="Calibri"/>
        <family val="2"/>
      </rPr>
      <t>Válvula de compuerta 2" bomba jockey</t>
    </r>
  </si>
  <si>
    <r>
      <rPr>
        <sz val="8"/>
        <rFont val="Calibri"/>
        <family val="2"/>
      </rPr>
      <t>Ciento Nueve Euros con Noventa y Ocho Céntimos</t>
    </r>
  </si>
  <si>
    <r>
      <rPr>
        <sz val="8"/>
        <rFont val="Calibri"/>
        <family val="2"/>
      </rPr>
      <t xml:space="preserve">Válvula de compuerta PN 16 de 2", instaladas en la tubería de aspiración de bomba jockey y tubería de llenado de depósito (una junto al depósito y otra inmediantamente en la salida de la tubería de la impulsión de bombas de agua potable), fabricante FIREPIPING o similar, con volante con recorrido de al menos dos
</t>
    </r>
    <r>
      <rPr>
        <sz val="8"/>
        <rFont val="Calibri"/>
        <family val="2"/>
      </rPr>
      <t xml:space="preserve">vueltas con indicador visual de posición. Cuerpo y bonete de fundición. Asientos y juntas de goma. Vástago en acero inoxidable martensítico.
</t>
    </r>
    <r>
      <rPr>
        <sz val="8"/>
        <rFont val="Calibri"/>
        <family val="2"/>
      </rPr>
      <t>Supervisadas eléctricamente para dar una señal siempre que la válvula no esté completamente abierta. Incluye conexionado y programación con la central de incendios y toda instalación eléctrica necesaria para la recepción de la señal.</t>
    </r>
  </si>
  <si>
    <r>
      <rPr>
        <sz val="8"/>
        <rFont val="Calibri"/>
        <family val="2"/>
      </rPr>
      <t>Válvula de compuerta 2 1/2" para tubería de impulsión de BIE</t>
    </r>
  </si>
  <si>
    <r>
      <rPr>
        <sz val="8"/>
        <rFont val="Calibri"/>
        <family val="2"/>
      </rPr>
      <t xml:space="preserve">Válvula de compuerta PN 16 de 2 1/2", instalada en tubería de impulsión a BIEs
</t>
    </r>
    <r>
      <rPr>
        <sz val="8"/>
        <rFont val="Calibri"/>
        <family val="2"/>
      </rPr>
      <t xml:space="preserve">inmediatemente a la salida del grupo de presión dentro de la nueva caseta de PCI, fabricante FIREPIPING o similar, con volante con recorrido de al menos dos vueltas con indicador visual de posición. Cuerpo y bonete de fundición.
</t>
    </r>
    <r>
      <rPr>
        <sz val="8"/>
        <rFont val="Calibri"/>
        <family val="2"/>
      </rPr>
      <t xml:space="preserve">Asientos y juntas de goma. Vástago en acero inoxidable martensítico.
</t>
    </r>
    <r>
      <rPr>
        <sz val="8"/>
        <rFont val="Calibri"/>
        <family val="2"/>
      </rPr>
      <t>Supervisadas eléctricamente para dar una señal siempre que la válvula no esté completamente abierta. Incluye conexionado y programación con la central de incendiosy toda instalación eléctrica necesaria para la recepción de la señal.</t>
    </r>
  </si>
  <si>
    <r>
      <rPr>
        <sz val="8"/>
        <rFont val="Calibri"/>
        <family val="2"/>
      </rPr>
      <t>Válvula de compuerta 4" para tubería de impulsión de hidrantes</t>
    </r>
  </si>
  <si>
    <r>
      <rPr>
        <sz val="8"/>
        <rFont val="Calibri"/>
        <family val="2"/>
      </rPr>
      <t>Ciento Cuarenta y Nueve Euros con Treinta y Tres Céntimos</t>
    </r>
  </si>
  <si>
    <r>
      <rPr>
        <sz val="8"/>
        <rFont val="Calibri"/>
        <family val="2"/>
      </rPr>
      <t xml:space="preserve">Válvula de compuerta PN 16 de 4" instalada en tubería de impulsión a HIDRANTES, inmediatemente a la salida del grupo de presión dentro de la nueva caseta de PCI, fabricante FIREPIPING o similar, con volante con recorrido de al menos dos vueltas con indicador visual de posición. Cuerpo y bonete de fundición.
</t>
    </r>
    <r>
      <rPr>
        <sz val="8"/>
        <rFont val="Calibri"/>
        <family val="2"/>
      </rPr>
      <t xml:space="preserve">Asientos y juntas de goma. Vástago en acero inoxidable martensítico.
</t>
    </r>
    <r>
      <rPr>
        <sz val="8"/>
        <rFont val="Calibri"/>
        <family val="2"/>
      </rPr>
      <t>Supervisadas eléctricamente para dar una señal siempre que la válvula no esté completamente abierta. Incluye conexionado y programación con la central de incendios y toda instalación eléctrica necesaria para la recepción de la señal.</t>
    </r>
  </si>
  <si>
    <r>
      <rPr>
        <sz val="8"/>
        <rFont val="Calibri"/>
        <family val="2"/>
      </rPr>
      <t>Válvula de compuerta 2" para tubería de aspiración e impulsión de bomba de llenado depósito</t>
    </r>
  </si>
  <si>
    <r>
      <rPr>
        <sz val="8"/>
        <rFont val="Calibri"/>
        <family val="2"/>
      </rPr>
      <t>Doscientos Diecinueve Euros con Noventa Céntimos</t>
    </r>
  </si>
  <si>
    <r>
      <rPr>
        <sz val="8"/>
        <rFont val="Calibri"/>
        <family val="2"/>
      </rPr>
      <t>Válvulas de compuerta PN 10 de 2". Una irá instalada en la tubería de aspiración y otra la tubería de impulsión de bomba de llenado del depósito, fabricante FIREPIPING o similar, con volante con recorrido de al menos dos vueltas con indicador visual de posición. Cuerpo y bonete de fundición. Asientos y juntas de goma. Vástago en acero inoxidable martensítico.</t>
    </r>
  </si>
  <si>
    <r>
      <rPr>
        <sz val="8"/>
        <rFont val="Calibri"/>
        <family val="2"/>
      </rPr>
      <t>Válvula antirretorno 2" llenado depósito</t>
    </r>
  </si>
  <si>
    <r>
      <rPr>
        <sz val="8"/>
        <rFont val="Calibri"/>
        <family val="2"/>
      </rPr>
      <t>Cincuenta Euros con Noventa y Cuatro Céntimos</t>
    </r>
  </si>
  <si>
    <r>
      <rPr>
        <sz val="8"/>
        <rFont val="Calibri"/>
        <family val="2"/>
      </rPr>
      <t>Válvulas antirretorno PN 10 de 2". Instalada en la tubería de aspiración de bomba de llenado del depósito, fabricante FIREPIPING o similar, con volante con recorrido de al menos dos vueltas con indicador visual de posición. Cuerpo y bonete de fundición. Asientos y juntas de goma. Vástago en acero inoxidable martensítico.</t>
    </r>
  </si>
  <si>
    <r>
      <rPr>
        <b/>
        <sz val="8"/>
        <rFont val="Calibri"/>
        <family val="2"/>
      </rPr>
      <t>Total Capitulo 5</t>
    </r>
  </si>
  <si>
    <r>
      <rPr>
        <b/>
        <sz val="8"/>
        <rFont val="Calibri"/>
        <family val="2"/>
      </rPr>
      <t>Mil Doscientos Veintiún Euros con Veintisiete Céntimos</t>
    </r>
  </si>
  <si>
    <r>
      <rPr>
        <b/>
        <sz val="8"/>
        <rFont val="Calibri"/>
        <family val="2"/>
      </rPr>
      <t>Capítulo 6</t>
    </r>
  </si>
  <si>
    <r>
      <rPr>
        <b/>
        <sz val="8"/>
        <rFont val="Calibri"/>
        <family val="2"/>
      </rPr>
      <t>Instalación eléctrica</t>
    </r>
  </si>
  <si>
    <r>
      <rPr>
        <b/>
        <sz val="8"/>
        <rFont val="Calibri"/>
        <family val="2"/>
      </rPr>
      <t>Doce Mil Cuatrocientos Veinte Euros con Tres Céntimos</t>
    </r>
  </si>
  <si>
    <r>
      <rPr>
        <sz val="8"/>
        <rFont val="Calibri"/>
        <family val="2"/>
      </rPr>
      <t>Suministro y montaje de luminarias edificio de bombas</t>
    </r>
  </si>
  <si>
    <r>
      <rPr>
        <sz val="8"/>
        <rFont val="Calibri"/>
        <family val="2"/>
      </rPr>
      <t>Doscientos Cincuenta Euros con Cincuenta Céntimos</t>
    </r>
  </si>
  <si>
    <r>
      <rPr>
        <sz val="8"/>
        <rFont val="Calibri"/>
        <family val="2"/>
      </rPr>
      <t xml:space="preserve">Suministro y montaje de Luminaria estanca de superficie HERMETIC LINE DL2H de Normalit o equivalente de las siguientes características:
</t>
    </r>
    <r>
      <rPr>
        <sz val="8"/>
        <rFont val="Calibri"/>
        <family val="2"/>
      </rPr>
      <t xml:space="preserve">- TIPO: Luminaria estanca de superficie
</t>
    </r>
    <r>
      <rPr>
        <sz val="8"/>
        <rFont val="Calibri"/>
        <family val="2"/>
      </rPr>
      <t xml:space="preserve">- Fabricado en policarbonato gris con difusor opalino.
</t>
    </r>
    <r>
      <rPr>
        <sz val="8"/>
        <rFont val="Calibri"/>
        <family val="2"/>
      </rPr>
      <t xml:space="preserve">- Difusor de policarbonato opal
</t>
    </r>
    <r>
      <rPr>
        <sz val="8"/>
        <rFont val="Calibri"/>
        <family val="2"/>
      </rPr>
      <t xml:space="preserve">- Resistente a los rayos UVA y a la corrosión.
</t>
    </r>
    <r>
      <rPr>
        <sz val="8"/>
        <rFont val="Calibri"/>
        <family val="2"/>
      </rPr>
      <t xml:space="preserve">- Acabado gris
</t>
    </r>
    <r>
      <rPr>
        <sz val="8"/>
        <rFont val="Calibri"/>
        <family val="2"/>
      </rPr>
      <t xml:space="preserve">- UGR&lt;22
</t>
    </r>
    <r>
      <rPr>
        <sz val="8"/>
        <rFont val="Calibri"/>
        <family val="2"/>
      </rPr>
      <t xml:space="preserve">- IP 66
</t>
    </r>
    <r>
      <rPr>
        <sz val="8"/>
        <rFont val="Calibri"/>
        <family val="2"/>
      </rPr>
      <t xml:space="preserve">- Dimensiones: 690x80x75mm
</t>
    </r>
    <r>
      <rPr>
        <sz val="8"/>
        <rFont val="Calibri"/>
        <family val="2"/>
      </rPr>
      <t xml:space="preserve">- 2580 lm
</t>
    </r>
    <r>
      <rPr>
        <sz val="8"/>
        <rFont val="Calibri"/>
        <family val="2"/>
      </rPr>
      <t xml:space="preserve">- 4000 K de temperatura
</t>
    </r>
    <r>
      <rPr>
        <sz val="8"/>
        <rFont val="Calibri"/>
        <family val="2"/>
      </rPr>
      <t xml:space="preserve">- 19 W de potencia
</t>
    </r>
    <r>
      <rPr>
        <sz val="8"/>
        <rFont val="Calibri"/>
        <family val="2"/>
      </rPr>
      <t xml:space="preserve">- 1,3 kg de peso
</t>
    </r>
    <r>
      <rPr>
        <sz val="8"/>
        <rFont val="Calibri"/>
        <family val="2"/>
      </rPr>
      <t xml:space="preserve">- 50000 horas de vida útil L70F10
</t>
    </r>
    <r>
      <rPr>
        <sz val="8"/>
        <rFont val="Calibri"/>
        <family val="2"/>
      </rPr>
      <t xml:space="preserve">- 0,95 Factor d potencia
</t>
    </r>
    <r>
      <rPr>
        <sz val="8"/>
        <rFont val="Calibri"/>
        <family val="2"/>
      </rPr>
      <t xml:space="preserve">- 78,44% de Rendimiento
</t>
    </r>
    <r>
      <rPr>
        <sz val="8"/>
        <rFont val="Calibri"/>
        <family val="2"/>
      </rPr>
      <t xml:space="preserve">- CRI 80
</t>
    </r>
    <r>
      <rPr>
        <sz val="8"/>
        <rFont val="Calibri"/>
        <family val="2"/>
      </rPr>
      <t xml:space="preserve">Totalmente instalado, incluso equipo de encendido, lámpara, manguera y tubo libre de halógenos de conexion electrica hasta la caja de derivación, parte proporcional de pequeño material, transporte, montaje y conexionado. Medida la unidad totalmente terminada.
</t>
    </r>
    <r>
      <rPr>
        <sz val="8"/>
        <rFont val="Calibri"/>
        <family val="2"/>
      </rPr>
      <t>Incluso p.p. de limpieza, medios auxiliares, medios de elevación y andamiaje. Totalmente instalado, probado y funcionando.</t>
    </r>
  </si>
  <si>
    <r>
      <rPr>
        <sz val="8"/>
        <rFont val="Calibri"/>
        <family val="2"/>
      </rPr>
      <t>Suministro y montaje de luminaria de emergencia edificio de bombas</t>
    </r>
  </si>
  <si>
    <r>
      <rPr>
        <sz val="8"/>
        <rFont val="Calibri"/>
        <family val="2"/>
      </rPr>
      <t>Ochenta y Ocho Euros con Cincuenta y Tres Céntimos</t>
    </r>
  </si>
  <si>
    <r>
      <rPr>
        <sz val="8"/>
        <rFont val="Calibri"/>
        <family val="2"/>
      </rPr>
      <t xml:space="preserve">Suministro e instalación de alumbrado de emergencia de Normalux o equivalente: Serie Extraplana.
</t>
    </r>
    <r>
      <rPr>
        <sz val="8"/>
        <rFont val="Calibri"/>
        <family val="2"/>
      </rPr>
      <t xml:space="preserve">Modelo FA-200L
</t>
    </r>
    <r>
      <rPr>
        <sz val="8"/>
        <rFont val="Calibri"/>
        <family val="2"/>
      </rPr>
      <t xml:space="preserve">Flujo luminoso: 220 lm. Autonomía 1 h.
</t>
    </r>
    <r>
      <rPr>
        <sz val="8"/>
        <rFont val="Calibri"/>
        <family val="2"/>
      </rPr>
      <t xml:space="preserve">Modo de funcionamiento No permanente.
</t>
    </r>
    <r>
      <rPr>
        <sz val="8"/>
        <rFont val="Calibri"/>
        <family val="2"/>
      </rPr>
      <t xml:space="preserve">Tipo de instalación Superficie o empotrada (mediante kit de empotramiento, F-ME, incluido en precio)
</t>
    </r>
    <r>
      <rPr>
        <sz val="8"/>
        <rFont val="Calibri"/>
        <family val="2"/>
      </rPr>
      <t xml:space="preserve">Fuente de luz Led.
</t>
    </r>
    <r>
      <rPr>
        <sz val="8"/>
        <rFont val="Calibri"/>
        <family val="2"/>
      </rPr>
      <t xml:space="preserve">Batería Ni-Cd 4,8V/750mAh IP 42.
</t>
    </r>
    <r>
      <rPr>
        <sz val="8"/>
        <rFont val="Calibri"/>
        <family val="2"/>
      </rPr>
      <t xml:space="preserve">IK 04.
</t>
    </r>
    <r>
      <rPr>
        <sz val="8"/>
        <rFont val="Calibri"/>
        <family val="2"/>
      </rPr>
      <t xml:space="preserve">Versión Inteligente Autotest. Acabado Blanco.
</t>
    </r>
    <r>
      <rPr>
        <sz val="8"/>
        <rFont val="Calibri"/>
        <family val="2"/>
      </rPr>
      <t xml:space="preserve">Difusor Opal.
</t>
    </r>
    <r>
      <rPr>
        <sz val="8"/>
        <rFont val="Calibri"/>
        <family val="2"/>
      </rPr>
      <t xml:space="preserve">Cuerpo de policarbonato Alimentación 230V 50/60 Hz. Dimensiones 325 x 134 x 36 mm.
</t>
    </r>
    <r>
      <rPr>
        <sz val="8"/>
        <rFont val="Calibri"/>
        <family val="2"/>
      </rPr>
      <t xml:space="preserve">Manufacturado con la regulación UNE 60598-2- 22.
</t>
    </r>
    <r>
      <rPr>
        <sz val="8"/>
        <rFont val="Calibri"/>
        <family val="2"/>
      </rPr>
      <t xml:space="preserve">Incluso p.p. de replanteo, elementos de soportación y fijación, accesorios de anclaje y conexionado, cajas de distribución y registro, pruebas, pequeño material conexión mediante conductores HO7V uniploaresde 1,5 mm2 bajo tubo de M16 y accesorios.
</t>
    </r>
    <r>
      <rPr>
        <sz val="8"/>
        <rFont val="Calibri"/>
        <family val="2"/>
      </rPr>
      <t>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r>
  </si>
  <si>
    <r>
      <rPr>
        <sz val="8"/>
        <rFont val="Calibri"/>
        <family val="2"/>
      </rPr>
      <t>Cuadro eléctrico sala GPCI Trifásico</t>
    </r>
  </si>
  <si>
    <r>
      <rPr>
        <sz val="8"/>
        <rFont val="Calibri"/>
        <family val="2"/>
      </rPr>
      <t>Mil Seiscientos Euros</t>
    </r>
  </si>
  <si>
    <r>
      <rPr>
        <sz val="8"/>
        <rFont val="Calibri"/>
        <family val="2"/>
      </rPr>
      <t xml:space="preserve">Ud. Cuadro de distribución de energía montado en un conjunto de armarios SIEMENS, SCHNEIDER ó ABB, de medidas totales necesarias a confirmar en el momento del replanteo en obra. en chapa de acero IP43, pintado en color RAL a elegir por la direccion facultativa texturizado, con puerta
</t>
    </r>
    <r>
      <rPr>
        <sz val="8"/>
        <rFont val="Calibri"/>
        <family val="2"/>
      </rPr>
      <t xml:space="preserve">transparente en cristal de seguridad,   para montaje de la aparamenta bajo pruebas tipo TTA según IEC 60439-1, todo ello ensamblado en chasis desmontable, con revestimiento electrostático de polvo epoxi poliéster de tipo acrílico con un espesor medio de 50 u´ cumpliendo la UNE EN 60439-1,  con cerradura por llave, conteniendo en su interior los siguientes elementos:
</t>
    </r>
    <r>
      <rPr>
        <sz val="8"/>
        <rFont val="Calibri"/>
        <family val="2"/>
      </rPr>
      <t xml:space="preserve">1 Interruptor automático magnetotérmico marca SIEMENS, SCHNEIDER ó ABB 4 polos 25 kA/415V 80A curva D
</t>
    </r>
    <r>
      <rPr>
        <sz val="8"/>
        <rFont val="Calibri"/>
        <family val="2"/>
      </rPr>
      <t xml:space="preserve">1 Interruptor automático magnetotérmico marca SIEMENS, SCHNEIDER ó ABB 4 polos 25 kA/415V 80A curva D
</t>
    </r>
    <r>
      <rPr>
        <sz val="8"/>
        <rFont val="Calibri"/>
        <family val="2"/>
      </rPr>
      <t xml:space="preserve">2 Interruptores automático magnetotermico marca SIEMENS, SCHNEIDER ó ABB 6 kA/230V
</t>
    </r>
    <r>
      <rPr>
        <sz val="8"/>
        <rFont val="Calibri"/>
        <family val="2"/>
      </rPr>
      <t xml:space="preserve">1P+N 10A curva D
</t>
    </r>
    <r>
      <rPr>
        <sz val="8"/>
        <rFont val="Calibri"/>
        <family val="2"/>
      </rPr>
      <t xml:space="preserve">1 interruptor Diferencial marca SIEMENS, SCHNEIDER ó ABB 4 polos 80A 300mA clase A superinmunizados
</t>
    </r>
    <r>
      <rPr>
        <sz val="8"/>
        <rFont val="Calibri"/>
        <family val="2"/>
      </rPr>
      <t xml:space="preserve">2 interruptores Diferenciales marca SIEMENS, SCHNEIDER ó ABB 4 polos 10 300mA clase A superinmunizados
</t>
    </r>
    <r>
      <rPr>
        <sz val="8"/>
        <rFont val="Calibri"/>
        <family val="2"/>
      </rPr>
      <t xml:space="preserve">Analizador de redes
</t>
    </r>
    <r>
      <rPr>
        <sz val="8"/>
        <rFont val="Calibri"/>
        <family val="2"/>
      </rPr>
      <t xml:space="preserve">Todos los interruptores llevarán contactos auxiliares libres de tensión con señalización de estado y defecto para la gestión, con selector automatico-manual con paso por cero, y cableados en serie-paralelo a bornas con hilo de color rojo.
</t>
    </r>
    <r>
      <rPr>
        <sz val="8"/>
        <rFont val="Calibri"/>
        <family val="2"/>
      </rPr>
      <t xml:space="preserve">Bornes de paso de material aislante, conexión por tornillo en ambos lados, borne individual 6,5 mm tamaño 4 y de 10 mm tamaño 16 Mano de obra y pruebas de taller homologado por el fabricante
</t>
    </r>
    <r>
      <rPr>
        <sz val="8"/>
        <rFont val="Calibri"/>
        <family val="2"/>
      </rPr>
      <t>Repartidor tipo Multicliip con cableado libre de halógenos con identificación del conductor neutro</t>
    </r>
  </si>
  <si>
    <r>
      <rPr>
        <sz val="8"/>
        <rFont val="Calibri"/>
        <family val="2"/>
      </rPr>
      <t xml:space="preserve">Material auxiliar y accesorios.
</t>
    </r>
    <r>
      <rPr>
        <sz val="8"/>
        <rFont val="Calibri"/>
        <family val="2"/>
      </rPr>
      <t xml:space="preserve">Todas las protecciones de lamparas, anaizador de redes, etc... se realizarán mediante automáticos magnetotérmicos de la intensidad adecuada, no permitiendose bases portafusibles en ningún caso.
</t>
    </r>
    <r>
      <rPr>
        <sz val="8"/>
        <rFont val="Calibri"/>
        <family val="2"/>
      </rPr>
      <t xml:space="preserve">Incluso señalización de riesgo eléctrico.
</t>
    </r>
    <r>
      <rPr>
        <sz val="8"/>
        <rFont val="Calibri"/>
        <family val="2"/>
      </rPr>
      <t>Se exigirá a la entrega del cuadro un protocolo de ensayo expedido por el fabricante del mismo en el que se indicaran tensiones de prueba, resistencias de aislamiento, rigidez dieléctrica, esfuerzos mecánicos, etc.</t>
    </r>
  </si>
  <si>
    <r>
      <rPr>
        <sz val="8"/>
        <rFont val="Calibri"/>
        <family val="2"/>
      </rPr>
      <t>Cuadro eléctrico sala GPCI Monofásico</t>
    </r>
  </si>
  <si>
    <r>
      <rPr>
        <sz val="8"/>
        <rFont val="Calibri"/>
        <family val="2"/>
      </rPr>
      <t xml:space="preserve">Ud. Cuadro de distribución de energía montado en un conjunto de armarios SIEMENS, SCHNEIDER ó ABB, de medidas totales necesarias a confirmar en el momento del replanteo en obra. en chapa de acero IP43, pintado en color RAL a elegir por la direccion facultativa texturizado, con puerta
</t>
    </r>
    <r>
      <rPr>
        <sz val="8"/>
        <rFont val="Calibri"/>
        <family val="2"/>
      </rPr>
      <t xml:space="preserve">transparente en cristal de seguridad,   para montaje de la aparamenta bajo pruebas tipo TTA según IEC 60439-1, todo ello ensamblado en chasis desmontable, con revestimiento electrostático de polvo epoxi poliéster de tipo acrílico con un espesor medio de 50 u´ cumpliendo la UNE EN 60439-1,  con cerradura por llave, conteniendo en su interior los siguientes elementos:
</t>
    </r>
    <r>
      <rPr>
        <sz val="8"/>
        <rFont val="Calibri"/>
        <family val="2"/>
      </rPr>
      <t xml:space="preserve">1 Interruptor automático magnetotérmico marca SIEMENS, SCHNEIDER ó ABB 4 polos 25 kA/415V 63A curva C
</t>
    </r>
    <r>
      <rPr>
        <sz val="8"/>
        <rFont val="Calibri"/>
        <family val="2"/>
      </rPr>
      <t xml:space="preserve">3 Diferencial + Automático integrado marca SIEMENS, SCHNEIDER ó ABB 6 kA / 230V 1P+N
</t>
    </r>
    <r>
      <rPr>
        <sz val="8"/>
        <rFont val="Calibri"/>
        <family val="2"/>
      </rPr>
      <t xml:space="preserve">25A clase A 30mA superinmunizados curva C clase A
</t>
    </r>
    <r>
      <rPr>
        <sz val="8"/>
        <rFont val="Calibri"/>
        <family val="2"/>
      </rPr>
      <t xml:space="preserve">1 Diferencial + Automático integrado marca SIEMENS, SCHNEIDER ó ABB 6 kA / 230V 1P+N
</t>
    </r>
    <r>
      <rPr>
        <sz val="8"/>
        <rFont val="Calibri"/>
        <family val="2"/>
      </rPr>
      <t xml:space="preserve">16A clase A 30mA superinmunizados curva C clase A
</t>
    </r>
    <r>
      <rPr>
        <sz val="8"/>
        <rFont val="Calibri"/>
        <family val="2"/>
      </rPr>
      <t xml:space="preserve">1 Suministro y montaje de conmutador de superficie estanco unipolar de 10 A. Protección IP-55 marca SIEMENS, SCHNEIDER
</t>
    </r>
    <r>
      <rPr>
        <sz val="8"/>
        <rFont val="Calibri"/>
        <family val="2"/>
      </rPr>
      <t xml:space="preserve">3 Base de toma de corriente con contacto de tierra (2P+T), tipo Schuko, gama básica, intensidad asignada 16 A, tensión asignada 250 V, con tapa, de color blanco y marco embellecedor para 1 elemento, de color blanco; instalación empotrada marca SIEMENS, SCHNEIDER
</t>
    </r>
    <r>
      <rPr>
        <sz val="8"/>
        <rFont val="Calibri"/>
        <family val="2"/>
      </rPr>
      <t xml:space="preserve">Todos los interruptores llevarán contactos auxiliares libres de tensión con señalización de estado y defecto para la gestión, con selector automatico-manual con paso por cero, y cableados en serie-paralelo a bornas con hilo de color rojo.
</t>
    </r>
    <r>
      <rPr>
        <sz val="8"/>
        <rFont val="Calibri"/>
        <family val="2"/>
      </rPr>
      <t>Bornes de paso de material aislante, conexión por tornillo en ambos lados, borne individual 6,5 mm tamaño 4 y de 10 mm tamaño 16</t>
    </r>
  </si>
  <si>
    <r>
      <rPr>
        <sz val="8"/>
        <rFont val="Calibri"/>
        <family val="2"/>
      </rPr>
      <t xml:space="preserve">Mano de obra y pruebas de taller homologado por el fabricante
</t>
    </r>
    <r>
      <rPr>
        <sz val="8"/>
        <rFont val="Calibri"/>
        <family val="2"/>
      </rPr>
      <t xml:space="preserve">Repartidor tipo Multicliip con cableado libre de halógenos con identificación del conductor neutro
</t>
    </r>
    <r>
      <rPr>
        <sz val="8"/>
        <rFont val="Calibri"/>
        <family val="2"/>
      </rPr>
      <t xml:space="preserve">Material auxiliar y accesorios.
</t>
    </r>
    <r>
      <rPr>
        <sz val="8"/>
        <rFont val="Calibri"/>
        <family val="2"/>
      </rPr>
      <t xml:space="preserve">Todas las protecciones de lamparas, anaizador de redes, etc... se realizarán mediante automáticos magnetotérmicos de la intensidad adecuada, no permitiendose bases portafusibles en ningún caso.
</t>
    </r>
    <r>
      <rPr>
        <sz val="8"/>
        <rFont val="Calibri"/>
        <family val="2"/>
      </rPr>
      <t xml:space="preserve">Incluso señalización de riesgo eléctrico.
</t>
    </r>
    <r>
      <rPr>
        <sz val="8"/>
        <rFont val="Calibri"/>
        <family val="2"/>
      </rPr>
      <t xml:space="preserve">Se exigirá a la entrega del cuadro un protocolo de ensayo expedido por el fabricante del mismo en el que se indicaran tensiones de prueba, resistencias de aislamiento, rigidez dieléctrica, esfuerzos mecánicos, etc.
</t>
    </r>
    <r>
      <rPr>
        <sz val="8"/>
        <rFont val="Calibri"/>
        <family val="2"/>
      </rPr>
      <t>Durante el montaje del equipo la Dirección Facultativa inspeccionara el desarrollo del mismo.</t>
    </r>
  </si>
  <si>
    <r>
      <rPr>
        <sz val="8"/>
        <rFont val="Calibri"/>
        <family val="2"/>
      </rPr>
      <t>SUMINISTRO E IINSTALACION INTERRUPTOR 80 A / 15 kA 4POLOS</t>
    </r>
  </si>
  <si>
    <r>
      <rPr>
        <sz val="8"/>
        <rFont val="Calibri"/>
        <family val="2"/>
      </rPr>
      <t xml:space="preserve">Ud. Suministro, montaje e instalación de un interruptor automático marca SIEMENS, SCHNEIDER ó ABB 15 kA / 415V 4 polos 80A
</t>
    </r>
    <r>
      <rPr>
        <sz val="8"/>
        <rFont val="Calibri"/>
        <family val="2"/>
      </rPr>
      <t xml:space="preserve">curva C. Carril DIN
</t>
    </r>
    <r>
      <rPr>
        <sz val="8"/>
        <rFont val="Calibri"/>
        <family val="2"/>
      </rPr>
      <t xml:space="preserve">En esta partida se incluye el montaje de barras y su conexión así como todo tipo de herrajes, soportes etc. que sean necesarios para su puesta en servicio.
</t>
    </r>
    <r>
      <rPr>
        <sz val="8"/>
        <rFont val="Calibri"/>
        <family val="2"/>
      </rPr>
      <t>Se incluye pequeño material electrico necesario. Segun las indiciaciones de la D.F. electrica durante la obra.</t>
    </r>
  </si>
  <si>
    <r>
      <rPr>
        <sz val="8"/>
        <rFont val="Calibri"/>
        <family val="2"/>
      </rPr>
      <t>SUMINISTRO E INSTALACION INTERRUPTOR DE 80 A / 10 kA 1P+N</t>
    </r>
  </si>
  <si>
    <r>
      <rPr>
        <sz val="8"/>
        <rFont val="Calibri"/>
        <family val="2"/>
      </rPr>
      <t>Ciento Cuarenta y Cinco Euros</t>
    </r>
  </si>
  <si>
    <r>
      <rPr>
        <sz val="8"/>
        <rFont val="Calibri"/>
        <family val="2"/>
      </rPr>
      <t xml:space="preserve">Ud. Suministro, montaje e instalación de un interruptor automático marca SIEMENS, SCHNEIDER ó ABB 10 kA / 230V 1P+N 80A curva
</t>
    </r>
    <r>
      <rPr>
        <sz val="8"/>
        <rFont val="Calibri"/>
        <family val="2"/>
      </rPr>
      <t xml:space="preserve">C. Carril DIN
</t>
    </r>
    <r>
      <rPr>
        <sz val="8"/>
        <rFont val="Calibri"/>
        <family val="2"/>
      </rPr>
      <t xml:space="preserve">En esta partida se incluye el montaje de barras y su conexión así como todo tipo de herrajes, soportes etc. que sean necesarios para su puesta en servicio.
</t>
    </r>
    <r>
      <rPr>
        <sz val="8"/>
        <rFont val="Calibri"/>
        <family val="2"/>
      </rPr>
      <t>Se incluye pequeño material electrico necesario. Segun las indiciaciones de la D.F. electrica durante la obra.</t>
    </r>
  </si>
  <si>
    <r>
      <rPr>
        <sz val="8"/>
        <rFont val="Calibri"/>
        <family val="2"/>
      </rPr>
      <t>SUMINISTRO E INSTALACION DE DIFERENCIAL REGULABLE</t>
    </r>
  </si>
  <si>
    <r>
      <rPr>
        <sz val="8"/>
        <rFont val="Calibri"/>
        <family val="2"/>
      </rPr>
      <t xml:space="preserve">Ud. Suministro, montaje e instalación de un rele diferencial marca SIEMENS, SCHNEIDER ó ABB 4 polos ajustable en tiempo y sensibilidad con conmutador de corte y/o señalización, con piloto de señalización y bobina de disparo de máxima. Incluidos trafos y protección maniobra y proteccion de la bobina con interruptores independientes. Para integración en el Cuadro de Planta.
</t>
    </r>
    <r>
      <rPr>
        <sz val="8"/>
        <rFont val="Calibri"/>
        <family val="2"/>
      </rPr>
      <t xml:space="preserve">En esta partida se incluye el montaje de barras y su conexión así como todo tipo de herrajes, soportes etc. que sean necesarios para su puesta en servicio.
</t>
    </r>
    <r>
      <rPr>
        <sz val="8"/>
        <rFont val="Calibri"/>
        <family val="2"/>
      </rPr>
      <t>Se incluye pequeño material electrico necesario. Segun las indiciaciones de la D.F. electrica durante la obra.</t>
    </r>
  </si>
  <si>
    <r>
      <rPr>
        <sz val="8"/>
        <rFont val="Calibri"/>
        <family val="2"/>
      </rPr>
      <t>Suministro y montaje de cable RZ1-K MICA (AS+) 0,6/1kV 3x35 mm2</t>
    </r>
  </si>
  <si>
    <r>
      <rPr>
        <sz val="8"/>
        <rFont val="Calibri"/>
        <family val="2"/>
      </rPr>
      <t>Mil Quinientos Cuarenta Euros</t>
    </r>
  </si>
  <si>
    <r>
      <rPr>
        <sz val="8"/>
        <rFont val="Calibri"/>
        <family val="2"/>
      </rPr>
      <t xml:space="preserve">Ml. Suministro e instalación conductor de cobre AFUMEX PRYSMIAN o GENERAL CABLE
</t>
    </r>
    <r>
      <rPr>
        <sz val="8"/>
        <rFont val="Calibri"/>
        <family val="2"/>
      </rPr>
      <t xml:space="preserve">EXZHELLENT XXI libre de halogenos clase 5 flexible en manguera 0,6/1 KV de polietileno reticulado (XLPE) de 3x35 mm2 (3Ph) RZ1-K (AS), incluido tendido conexionado y materiales de accesorios con p.p. de cajas de paso. El conductor ira identificado en los extremos y puntos intermedios de donde viene a donde va y el circuito al que corresponde.
</t>
    </r>
    <r>
      <rPr>
        <sz val="8"/>
        <rFont val="Calibri"/>
        <family val="2"/>
      </rPr>
      <t xml:space="preserve">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Medida la longitud realmente ejecutada.</t>
    </r>
  </si>
  <si>
    <r>
      <rPr>
        <sz val="8"/>
        <rFont val="Calibri"/>
        <family val="2"/>
      </rPr>
      <t>Suministro y montaje de cable RZ1-K MICA (AS+) 0,6/1kV 2x35 mm2</t>
    </r>
  </si>
  <si>
    <r>
      <rPr>
        <sz val="8"/>
        <rFont val="Calibri"/>
        <family val="2"/>
      </rPr>
      <t>Mil Doscientos Dieciséis Euros</t>
    </r>
  </si>
  <si>
    <r>
      <rPr>
        <sz val="8"/>
        <rFont val="Calibri"/>
        <family val="2"/>
      </rPr>
      <t xml:space="preserve">Ml. Suministro e instalación conductor de cobre AFUMEX PRYSMIAN o GENERAL CABLE
</t>
    </r>
    <r>
      <rPr>
        <sz val="8"/>
        <rFont val="Calibri"/>
        <family val="2"/>
      </rPr>
      <t xml:space="preserve">EXZHELLENT XXI libre de halogenos clase 5 flexible en manguera 0,6/1 KV de polietileno reticulado (XLPE) de 2x35 mm2 (F+N) RZ1-K (AS), incluido tendido conexionado y materiales de accesorios con p.p. de cajas de paso. El conductor ira identificado en los extremos y puntos intermedios de donde viene a donde va y el circuito al que corresponde.
</t>
    </r>
    <r>
      <rPr>
        <sz val="8"/>
        <rFont val="Calibri"/>
        <family val="2"/>
      </rPr>
      <t xml:space="preserve">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Medida la longitud realmente ejecutada.</t>
    </r>
  </si>
  <si>
    <r>
      <rPr>
        <sz val="8"/>
        <rFont val="Calibri"/>
        <family val="2"/>
      </rPr>
      <t>ml</t>
    </r>
  </si>
  <si>
    <r>
      <rPr>
        <sz val="8"/>
        <rFont val="Calibri"/>
        <family val="2"/>
      </rPr>
      <t>LINEA 3x25 mm2</t>
    </r>
  </si>
  <si>
    <r>
      <rPr>
        <sz val="8"/>
        <rFont val="Calibri"/>
        <family val="2"/>
      </rPr>
      <t>Mil Ciento Cuarenta Euros</t>
    </r>
  </si>
  <si>
    <r>
      <rPr>
        <sz val="8"/>
        <rFont val="Calibri"/>
        <family val="2"/>
      </rPr>
      <t xml:space="preserve">Ml. Suministro e instalación conductor de cobre AFUMEX PRYSMIAN o GENERAL CABLE
</t>
    </r>
    <r>
      <rPr>
        <sz val="8"/>
        <rFont val="Calibri"/>
        <family val="2"/>
      </rPr>
      <t xml:space="preserve">EXZHELLENT XXI libre de halogenos clase 5 flexible en manguera 0,6/1 KV de polietileno reticulado (XLPE) de 3x25 mm2 (3Ph) RZ1-K (AS), incluido tendido conexionado y materiales de accesorios con p.p. de cajas de paso. El conductor ira identificado en los extremos y puntos intermedios de donde viene a donde va y el circuito al que corresponde.
</t>
    </r>
    <r>
      <rPr>
        <sz val="8"/>
        <rFont val="Calibri"/>
        <family val="2"/>
      </rPr>
      <t xml:space="preserve">.incluido tendido conexionado y materiales de accesorios con p.p. de cajas de paso y clemas tipo WAGO. El conductor ira identificado en los extremos y puntos intermedios  de donde viene a donde va y el circuito al que corresponde.
</t>
    </r>
    <r>
      <rPr>
        <sz val="8"/>
        <rFont val="Calibri"/>
        <family val="2"/>
      </rPr>
      <t xml:space="preserve">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 xml:space="preserve">Medida la longitud realmente ejecutada. 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Medida la longitud realmente ejecutada.</t>
    </r>
  </si>
  <si>
    <r>
      <rPr>
        <sz val="8"/>
        <rFont val="Calibri"/>
        <family val="2"/>
      </rPr>
      <t>LINEA 3G2,5 mm2</t>
    </r>
  </si>
  <si>
    <r>
      <rPr>
        <sz val="8"/>
        <rFont val="Calibri"/>
        <family val="2"/>
      </rPr>
      <t>Ciento Ochenta Euros</t>
    </r>
  </si>
  <si>
    <r>
      <rPr>
        <sz val="8"/>
        <rFont val="Calibri"/>
        <family val="2"/>
      </rPr>
      <t xml:space="preserve">Ml. Suministro e instalación conductor de cobre AFUMEX PRYSMIAN o GENERAL CABLE
</t>
    </r>
    <r>
      <rPr>
        <sz val="8"/>
        <rFont val="Calibri"/>
        <family val="2"/>
      </rPr>
      <t xml:space="preserve">EXZHELLENT XXI libre de halogenos clase 5 flexible en manguera 0,6/1 KV de polietileno reticulado (XLPE) de 3G2,5 mm2. (Ph+N+PE) RZ1-K (AS) , incluido tendido conexionado y materiales de accesorios con p.p. de cajas de paso y clemas tipo WAGO. El conductor ira identificado en los extremos y puntos intermedios de donde viene a donde va y el circuito al que corresponde.
</t>
    </r>
    <r>
      <rPr>
        <sz val="8"/>
        <rFont val="Calibri"/>
        <family val="2"/>
      </rPr>
      <t xml:space="preserve">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Medida la longitud realmente ejecutada.</t>
    </r>
  </si>
  <si>
    <r>
      <rPr>
        <sz val="8"/>
        <rFont val="Calibri"/>
        <family val="2"/>
      </rPr>
      <t>LINEA 3G4 mm2</t>
    </r>
  </si>
  <si>
    <r>
      <rPr>
        <sz val="8"/>
        <rFont val="Calibri"/>
        <family val="2"/>
      </rPr>
      <t>Doscientos Sesenta Euros</t>
    </r>
  </si>
  <si>
    <r>
      <rPr>
        <sz val="8"/>
        <rFont val="Calibri"/>
        <family val="2"/>
      </rPr>
      <t xml:space="preserve">Ml. Suministro e instalación conductor de cobre AFUMEX PRYSMIAN o GENERAL CABLE
</t>
    </r>
    <r>
      <rPr>
        <sz val="8"/>
        <rFont val="Calibri"/>
        <family val="2"/>
      </rPr>
      <t xml:space="preserve">EXZHELLENT XXI libre de halogenos clase 5 flexible en manguera 0,6/1 KV de polietileno reticulado (XLPE) de 3G4 mm2. (Ph+N+PE) RZ1- K (AS) , incluido tendido conexionado y materiales de accesorios con p.p. de cajas de paso y clemas tipo WAGO. El conductor ira identificado en los extremos y puntos intermedios de donde viene a donde va y el circuito al que corresponde.
</t>
    </r>
    <r>
      <rPr>
        <sz val="8"/>
        <rFont val="Calibri"/>
        <family val="2"/>
      </rPr>
      <t xml:space="preserve">Todos los conductores irán marcados para la identificación de fases, así como del circuito que corresponde, de donde procede y a donde va.
</t>
    </r>
    <r>
      <rPr>
        <sz val="8"/>
        <rFont val="Calibri"/>
        <family val="2"/>
      </rPr>
      <t xml:space="preserve">La marcación mediante etiquetas identificativas se hará desde el comienzo al final y en puntos intermedios.
</t>
    </r>
    <r>
      <rPr>
        <sz val="8"/>
        <rFont val="Calibri"/>
        <family val="2"/>
      </rPr>
      <t>Medida la longitud realmente ejecutada.</t>
    </r>
  </si>
  <si>
    <r>
      <rPr>
        <sz val="8"/>
        <rFont val="Calibri"/>
        <family val="2"/>
      </rPr>
      <t>06.13</t>
    </r>
  </si>
  <si>
    <r>
      <rPr>
        <sz val="8"/>
        <rFont val="Calibri"/>
        <family val="2"/>
      </rPr>
      <t>CANAL METÁLICA ESTANCA 200x100 mm.</t>
    </r>
  </si>
  <si>
    <r>
      <rPr>
        <sz val="8"/>
        <rFont val="Calibri"/>
        <family val="2"/>
      </rPr>
      <t>Mil Cincuenta Euros</t>
    </r>
  </si>
  <si>
    <r>
      <rPr>
        <sz val="8"/>
        <rFont val="Calibri"/>
        <family val="2"/>
      </rPr>
      <t xml:space="preserve">Ml. Suministro y montaje de canal metálica cerrada y estanca de 200x100 mm. de dimensiones, del tipo Basorcanal o equivalente, fabricada en chapa de acero galvanizado con acabado exterior en resina Epoxi-poliéster en color (Verde, electricidad; Azul, audio y vídeo; Gris, datos; etc.) con tapa a presión y junta tipo Bupreno para hacerla estanca, colocada en suelo técnico, falsos techos, sobre soportes, etc. con soportes o separadores cada 50 cm.,
</t>
    </r>
    <r>
      <rPr>
        <sz val="8"/>
        <rFont val="Calibri"/>
        <family val="2"/>
      </rPr>
      <t xml:space="preserve">incluso curvas y piezas especiales, mecanizaciones necesarias, encuentros y cruces con otras canaletas, fijaciones, soportes, separadores, piezas especiales, pequeño material y accesorios de montaje. Incluso suministro e instalación de Puesta a Tierra de canaletas, realizada con cable de cobre desnudo de 16 mm2. de sección que unirá el conjunto de canaletas y la barra de tierras del cuadro
</t>
    </r>
    <r>
      <rPr>
        <sz val="8"/>
        <rFont val="Calibri"/>
        <family val="2"/>
      </rPr>
      <t xml:space="preserve">general con un trazado longitudinal (nunca en anillo) según se acompaña en documentación y la unión de este con cada uno de los elementos que componen las conducciones (canal, soporte, etc.) en forma de púas de peine, incluso torillos de fijación, terminales faston, con p.p. de instalación y medios auxiliares.
</t>
    </r>
    <r>
      <rPr>
        <sz val="8"/>
        <rFont val="Calibri"/>
        <family val="2"/>
      </rPr>
      <t>Construido según R.E.B.T. e instrucciones Dirección Técnica. Construido según detalles y normas fabricante. Medida la longitud realmente ejecutada.</t>
    </r>
  </si>
  <si>
    <r>
      <rPr>
        <sz val="8"/>
        <rFont val="Calibri"/>
        <family val="2"/>
      </rPr>
      <t>06.14</t>
    </r>
  </si>
  <si>
    <r>
      <rPr>
        <sz val="8"/>
        <rFont val="Calibri"/>
        <family val="2"/>
      </rPr>
      <t>Legalización de instalación baja tensión</t>
    </r>
  </si>
  <si>
    <r>
      <rPr>
        <sz val="8"/>
        <rFont val="Calibri"/>
        <family val="2"/>
      </rPr>
      <t>Tres Mil Euros</t>
    </r>
  </si>
  <si>
    <r>
      <rPr>
        <sz val="8"/>
        <rFont val="Calibri"/>
        <family val="2"/>
      </rPr>
      <t xml:space="preserve">Legalización de la instalaciones de Baja Tensión, según la legislación vigente que le sea de aplicación, incluso proyecto técnico, suscrito por técnico titulado competente y visado por el Colegio Oficial correspondiente, Certificado de Dirección de Obra Eléctrica, Certificado de Instalación Eléctrica en Baja Tensión (antiguo Dictamen o Boletín eléctrico),  Certificado de Inspección por Organismo de Control, Declaraciones responsables según modelos
</t>
    </r>
    <r>
      <rPr>
        <sz val="8"/>
        <rFont val="Calibri"/>
        <family val="2"/>
      </rPr>
      <t xml:space="preserve">DGIEM, abono de tasas oficiales y cualquier otra documentación y gestión necesaria ante Organismos competentes para la Autorización y puesta en servicio de la instalación.
</t>
    </r>
    <r>
      <rPr>
        <sz val="8"/>
        <rFont val="Calibri"/>
        <family val="2"/>
      </rPr>
      <t>Certificado eléctrico haciendo mención a la potencia total eléctrica de todo el edificio.</t>
    </r>
  </si>
  <si>
    <r>
      <rPr>
        <b/>
        <sz val="8"/>
        <rFont val="Calibri"/>
        <family val="2"/>
      </rPr>
      <t>Total Capítulo 6</t>
    </r>
  </si>
  <si>
    <r>
      <rPr>
        <b/>
        <sz val="8"/>
        <rFont val="Calibri"/>
        <family val="2"/>
      </rPr>
      <t>Capítulo 7</t>
    </r>
  </si>
  <si>
    <r>
      <rPr>
        <b/>
        <sz val="8"/>
        <rFont val="Calibri"/>
        <family val="2"/>
      </rPr>
      <t>Instalación PCI recinto de bombas</t>
    </r>
  </si>
  <si>
    <r>
      <rPr>
        <b/>
        <sz val="8"/>
        <rFont val="Calibri"/>
        <family val="2"/>
      </rPr>
      <t>Cuatrocientos Un Euros con Treinta y Seis Céntimos</t>
    </r>
  </si>
  <si>
    <r>
      <rPr>
        <sz val="8"/>
        <rFont val="Calibri"/>
        <family val="2"/>
      </rPr>
      <t>Extintor polvo 6 kg</t>
    </r>
  </si>
  <si>
    <r>
      <rPr>
        <sz val="8"/>
        <rFont val="Calibri"/>
        <family val="2"/>
      </rPr>
      <t>Treinta y Nueve Euros con Noventa Céntimos</t>
    </r>
  </si>
  <si>
    <r>
      <rPr>
        <sz val="8"/>
        <rFont val="Calibri"/>
        <family val="2"/>
      </rPr>
      <t xml:space="preserve">Suministro e instalacion de extintor cargado con polvo seco ABC Eficacia 27A-183B
</t>
    </r>
    <r>
      <rPr>
        <sz val="8"/>
        <rFont val="Calibri"/>
        <family val="2"/>
      </rPr>
      <t xml:space="preserve">Presión incorporada. Manómetro indicador de presión interna. Fabricado con recubrimientos anticorrosivos. Válvula de disparo rápido.
</t>
    </r>
    <r>
      <rPr>
        <sz val="8"/>
        <rFont val="Calibri"/>
        <family val="2"/>
      </rPr>
      <t xml:space="preserve">Dispositivo de comprobación de presión interna. Presión de diseño: 15 Bar. Contenido de agente extintor: 6 Kg. Gas impulsor: nitrógeno seco. Producto certificado bajo norma UNE-EN 3 Cumple norma 97/23/CE. Extintor cargado con polvo seco ABC Eficacia 27A-183B
</t>
    </r>
    <r>
      <rPr>
        <sz val="8"/>
        <rFont val="Calibri"/>
        <family val="2"/>
      </rPr>
      <t xml:space="preserve">Presión incorporada. Manómetro indicador de presión interna. Fabricado con recubrimientos anticorrosivos. Válvula de disparo rápido.
</t>
    </r>
    <r>
      <rPr>
        <sz val="8"/>
        <rFont val="Calibri"/>
        <family val="2"/>
      </rPr>
      <t xml:space="preserve">Dispositivo de comprobación de presión interna. Presión de diseño: 15 Bar. Contenido de agente extintor: 6 Kg. Gas impulsor: nitrógeno seco. Producto certificado bajo norma UNE-EN 3 Cumple norma
</t>
    </r>
    <r>
      <rPr>
        <sz val="8"/>
        <rFont val="Calibri"/>
        <family val="2"/>
      </rPr>
      <t xml:space="preserve">97/23/CE.
</t>
    </r>
    <r>
      <rPr>
        <sz val="8"/>
        <rFont val="Calibri"/>
        <family val="2"/>
      </rPr>
      <t>Incluso elementos de fijacion, pequeño material.</t>
    </r>
  </si>
  <si>
    <r>
      <rPr>
        <sz val="8"/>
        <rFont val="Calibri"/>
        <family val="2"/>
      </rPr>
      <t>Detector óptico convencional</t>
    </r>
  </si>
  <si>
    <r>
      <rPr>
        <sz val="8"/>
        <rFont val="Calibri"/>
        <family val="2"/>
      </rPr>
      <t>Ochenta y Ocho Euros con Cuarenta Céntimos</t>
    </r>
  </si>
  <si>
    <r>
      <rPr>
        <sz val="8"/>
        <rFont val="Calibri"/>
        <family val="2"/>
      </rPr>
      <t xml:space="preserve">Suministo y instalacion de detector óptico de humo convencional con led indicador de estado y salida para piloto remoto. Color blanco.
</t>
    </r>
    <r>
      <rPr>
        <sz val="8"/>
        <rFont val="Calibri"/>
        <family val="2"/>
      </rPr>
      <t xml:space="preserve">Incluye base de conexión. Certificado CPR EN 54-7
</t>
    </r>
    <r>
      <rPr>
        <sz val="8"/>
        <rFont val="Calibri"/>
        <family val="2"/>
      </rPr>
      <t>Incluye cableado, conexionado y programación con central de incendios.</t>
    </r>
  </si>
  <si>
    <r>
      <rPr>
        <sz val="8"/>
        <rFont val="Calibri"/>
        <family val="2"/>
      </rPr>
      <t>Sirena óptico-acústica de uso interior</t>
    </r>
  </si>
  <si>
    <r>
      <rPr>
        <sz val="8"/>
        <rFont val="Calibri"/>
        <family val="2"/>
      </rPr>
      <t>Ciento Ochenta y Dos Euros con Cincuenta y Un Céntimos</t>
    </r>
  </si>
  <si>
    <r>
      <rPr>
        <sz val="8"/>
        <rFont val="Calibri"/>
        <family val="2"/>
      </rPr>
      <t xml:space="preserve">Suministro e instalacion de sirena con flash de exterior. 32 tonos, 2 volúmenes y 2 coberturas
</t>
    </r>
    <r>
      <rPr>
        <sz val="8"/>
        <rFont val="Calibri"/>
        <family val="2"/>
      </rPr>
      <t xml:space="preserve">seleccionables. Alimentación: 10 a 60 Vcc, consumo: 8 a 14 mA IP65. Color rojo. Potencia acústica
</t>
    </r>
    <r>
      <rPr>
        <sz val="8"/>
        <rFont val="Calibri"/>
        <family val="2"/>
      </rPr>
      <t xml:space="preserve">98dB a 105 dB según volumen seleccionado. Cobertura: W-2.4x7 (0,5Hz) o W-3x8.8 (1Hz). Certificado CPR EN 54-3 yEN 54-23.
</t>
    </r>
    <r>
      <rPr>
        <sz val="8"/>
        <rFont val="Calibri"/>
        <family val="2"/>
      </rPr>
      <t xml:space="preserve">Dimensiones: 62 x 118 x 106 mm. Incluye instalación de bucle de detección para su conexión a central detección realizado con tubería de pvc y manguera de 2 x 1,5mm resistente al fuego AS+.
</t>
    </r>
    <r>
      <rPr>
        <sz val="8"/>
        <rFont val="Calibri"/>
        <family val="2"/>
      </rPr>
      <t>Incluye conexionado y programación con central de incendios.</t>
    </r>
  </si>
  <si>
    <r>
      <rPr>
        <sz val="8"/>
        <rFont val="Calibri"/>
        <family val="2"/>
      </rPr>
      <t>Pulsador de alarma convencional</t>
    </r>
  </si>
  <si>
    <r>
      <rPr>
        <sz val="8"/>
        <rFont val="Calibri"/>
        <family val="2"/>
      </rPr>
      <t>Ochenta Euros con Quince Céntimos</t>
    </r>
  </si>
  <si>
    <r>
      <rPr>
        <sz val="8"/>
        <rFont val="Calibri"/>
        <family val="2"/>
      </rPr>
      <t xml:space="preserve">Pulsador de alarma convencional rearmable IP67, con llave de prueba, montaje de superficie. Uso de exterior. Color rojo.
</t>
    </r>
    <r>
      <rPr>
        <sz val="8"/>
        <rFont val="Calibri"/>
        <family val="2"/>
      </rPr>
      <t xml:space="preserve">Dimensiones 91 x 89 x 72 mm. Certificado CPR EN54-11.
</t>
    </r>
    <r>
      <rPr>
        <sz val="8"/>
        <rFont val="Calibri"/>
        <family val="2"/>
      </rPr>
      <t xml:space="preserve">Tapa basculante de protección.
</t>
    </r>
    <r>
      <rPr>
        <sz val="8"/>
        <rFont val="Calibri"/>
        <family val="2"/>
      </rPr>
      <t xml:space="preserve">Incluye instalación de bucle de detección para su conexión a central detección realizado con tubería de pvc y cable de 2 x
</t>
    </r>
    <r>
      <rPr>
        <sz val="8"/>
        <rFont val="Calibri"/>
        <family val="2"/>
      </rPr>
      <t xml:space="preserve">1,5mm L.H.
</t>
    </r>
    <r>
      <rPr>
        <sz val="8"/>
        <rFont val="Calibri"/>
        <family val="2"/>
      </rPr>
      <t>Incluye conexionado y programación con central de incendios.</t>
    </r>
  </si>
  <si>
    <r>
      <rPr>
        <sz val="8"/>
        <rFont val="Calibri"/>
        <family val="2"/>
      </rPr>
      <t>Señalización Extintor</t>
    </r>
  </si>
  <si>
    <r>
      <rPr>
        <sz val="8"/>
        <rFont val="Calibri"/>
        <family val="2"/>
      </rPr>
      <t>Cinco Euros con Veinte Céntimos</t>
    </r>
  </si>
  <si>
    <r>
      <rPr>
        <sz val="8"/>
        <rFont val="Calibri"/>
        <family val="2"/>
      </rPr>
      <t>Suministro e instalación de cartel señalización PLANO en pvc fotoluminiscente de 210 x 297mm clase “B”.</t>
    </r>
  </si>
  <si>
    <r>
      <rPr>
        <sz val="8"/>
        <rFont val="Calibri"/>
        <family val="2"/>
      </rPr>
      <t>Señalización Pulsador</t>
    </r>
  </si>
  <si>
    <r>
      <rPr>
        <sz val="8"/>
        <rFont val="Calibri"/>
        <family val="2"/>
      </rPr>
      <t>Suministro e instalación de cartel señalización BANDEROLA en pvc fotoluminiscente de 210 x 297mm clase “B”</t>
    </r>
  </si>
  <si>
    <r>
      <rPr>
        <b/>
        <sz val="8"/>
        <rFont val="Calibri"/>
        <family val="2"/>
      </rPr>
      <t>Total Capítulo 7</t>
    </r>
  </si>
  <si>
    <r>
      <rPr>
        <b/>
        <sz val="8"/>
        <rFont val="Calibri"/>
        <family val="2"/>
      </rPr>
      <t>Capítulo 8</t>
    </r>
  </si>
  <si>
    <r>
      <rPr>
        <b/>
        <sz val="8"/>
        <rFont val="Calibri"/>
        <family val="2"/>
      </rPr>
      <t>Reparación red de hidrantes</t>
    </r>
  </si>
  <si>
    <r>
      <rPr>
        <b/>
        <sz val="8"/>
        <rFont val="Calibri"/>
        <family val="2"/>
      </rPr>
      <t>Ochenta y Siete Mil Ochocientos Veinte Euros con Treinta Céntimos</t>
    </r>
  </si>
  <si>
    <r>
      <rPr>
        <sz val="8"/>
        <rFont val="Calibri"/>
        <family val="2"/>
      </rPr>
      <t>Partida opcional a ejecutar en caso de detección de fugas en la red actual de hidrantes. La partida incluye los trabajos de excavación, desmontaje, reparación e instalación del punto de fuga en el sistema de hidrantes actual. Incluye medios auxiliares, ayudas de albañilería, recuperación de los elementos que se consideren según directrices de la Propiedad, retirada y carga de materiales desechados sobre contenedor y posterior transporte a vertedero autorizado o planta de reciclaje según normativa vigente. Incluye los trabajos superficiales necesarios para dejar el terreno en las condiciones de partida.</t>
    </r>
  </si>
  <si>
    <r>
      <rPr>
        <sz val="8"/>
        <rFont val="Calibri"/>
        <family val="2"/>
      </rPr>
      <t>Hidrante de columna seca</t>
    </r>
  </si>
  <si>
    <r>
      <rPr>
        <sz val="8"/>
        <rFont val="Calibri"/>
        <family val="2"/>
      </rPr>
      <t>Nueve Mil Seiscientos Diez Euros con Ochenta Céntimos</t>
    </r>
  </si>
  <si>
    <r>
      <rPr>
        <sz val="8"/>
        <rFont val="Calibri"/>
        <family val="2"/>
      </rPr>
      <t xml:space="preserve">Hidrante de columna seca de 4" DN 100 mm, con toma recta a la red, carrete de 300 mm, una boca de 4" DN 100 mm, dos bocas de 2 1/2" DN 70 mm, racores y tapones, aprobados según UNE 23400 y UNE 23091
</t>
    </r>
    <r>
      <rPr>
        <sz val="8"/>
        <rFont val="Calibri"/>
        <family val="2"/>
      </rPr>
      <t xml:space="preserve">respectivamente y conforme a las exigencias del
</t>
    </r>
    <r>
      <rPr>
        <sz val="8"/>
        <rFont val="Calibri"/>
        <family val="2"/>
      </rPr>
      <t xml:space="preserve">R.D. 513/2017. Se instalará conforme a planos a distancia entre 5-15 m de la fachada.
</t>
    </r>
    <r>
      <rPr>
        <sz val="8"/>
        <rFont val="Calibri"/>
        <family val="2"/>
      </rPr>
      <t xml:space="preserve">Incluye sustitución de caseta de intemperie existente con dotación:
</t>
    </r>
    <r>
      <rPr>
        <sz val="8"/>
        <rFont val="Calibri"/>
        <family val="2"/>
      </rPr>
      <t xml:space="preserve">- 1 manguera de caucho de Ø 70 mm y 15 m de longitud racoradas con racores Barcelona en aluminio estampado. Racores y mangueras aprobados según UNE 23400 y UNE 23091 respectivamente.
</t>
    </r>
    <r>
      <rPr>
        <sz val="8"/>
        <rFont val="Calibri"/>
        <family val="2"/>
      </rPr>
      <t xml:space="preserve">- 2 mangueras de caucho de Ø 45 mm y 15 m de longitud racoradas con racores Barcelona en aluminio estampado. Racores y mangueras aprobados según UNE 23400 y UNE 23091 respectivamente.
</t>
    </r>
    <r>
      <rPr>
        <sz val="8"/>
        <rFont val="Calibri"/>
        <family val="2"/>
      </rPr>
      <t xml:space="preserve">- 1 bifuración de Ø 45 mm sin tapas con racores Barcelona en aluminio estampado. Racores aprobados según UNE 23400.
</t>
    </r>
    <r>
      <rPr>
        <sz val="8"/>
        <rFont val="Calibri"/>
        <family val="2"/>
      </rPr>
      <t xml:space="preserve">- 1 racor Barcelona con rosca exterior de Ø 70 mm en aluminio estampado. Racores aprobados según UNE 23400.
</t>
    </r>
    <r>
      <rPr>
        <sz val="8"/>
        <rFont val="Calibri"/>
        <family val="2"/>
      </rPr>
      <t xml:space="preserve">- 2 lanzas de tres efectos con racor Barcelona de Ø 45 mm en aluminio estampado. Racores aprobados según UNE 23400.
</t>
    </r>
    <r>
      <rPr>
        <sz val="8"/>
        <rFont val="Calibri"/>
        <family val="2"/>
      </rPr>
      <t xml:space="preserve">- 1 lanza de tres efectoscon racor Barcelona de Ø 70 mm en aluminio estampado. Racores aprobados según UNE 23400.
</t>
    </r>
    <r>
      <rPr>
        <sz val="8"/>
        <rFont val="Calibri"/>
        <family val="2"/>
      </rPr>
      <t xml:space="preserve">- 1 reducción Barcelona de Ø 70 mm x 45 mm en aluminio estampado. Racores aprobados según UNE 23400.
</t>
    </r>
    <r>
      <rPr>
        <sz val="8"/>
        <rFont val="Calibri"/>
        <family val="2"/>
      </rPr>
      <t>Elementos de fijación y pequeño material para hidrante y caseta. Todo probado y funcionando.</t>
    </r>
  </si>
  <si>
    <r>
      <rPr>
        <sz val="8"/>
        <rFont val="Calibri"/>
        <family val="2"/>
      </rPr>
      <t>Desmontaje tubería existente</t>
    </r>
  </si>
  <si>
    <r>
      <rPr>
        <sz val="8"/>
        <rFont val="Calibri"/>
        <family val="2"/>
      </rPr>
      <t>Tres Mil Trescientos Sesenta Euros</t>
    </r>
  </si>
  <si>
    <r>
      <rPr>
        <sz val="8"/>
        <rFont val="Calibri"/>
        <family val="2"/>
      </rPr>
      <t>Vaciado y desmontaje de colector enterrado de la red de hidrantes, con métodos mecánicos y manuales y carga mecánica sobre camión o contenedor. El precio incluye la desconexión del entronque del colector a arquetas o pozos de registro y la obturación de las conducciones conectadas al elemento.</t>
    </r>
  </si>
  <si>
    <r>
      <rPr>
        <sz val="8"/>
        <rFont val="Calibri"/>
        <family val="2"/>
      </rPr>
      <t>Tubería 125 mm PE</t>
    </r>
  </si>
  <si>
    <r>
      <rPr>
        <sz val="8"/>
        <rFont val="Calibri"/>
        <family val="2"/>
      </rPr>
      <t>Veintinueve Mil Ciento Cincuenta y Siete Euros con Cincuenta Céntimos</t>
    </r>
  </si>
  <si>
    <r>
      <rPr>
        <sz val="8"/>
        <rFont val="Calibri"/>
        <family val="2"/>
      </rPr>
      <t xml:space="preserve">Suministro y montaje de tubería y accesorios de 125 mm tipo NADIR FM de ITALSAN o similar.
</t>
    </r>
    <r>
      <rPr>
        <sz val="8"/>
        <rFont val="Calibri"/>
        <family val="2"/>
      </rPr>
      <t xml:space="preserve">PE-100
</t>
    </r>
    <r>
      <rPr>
        <sz val="8"/>
        <rFont val="Calibri"/>
        <family val="2"/>
      </rPr>
      <t>Diámetro exterior 125 mm, presion nominal PN 16, SDR 11, conforme a norma UNE-EN 12201 y/o segun normativa vigente.</t>
    </r>
  </si>
  <si>
    <r>
      <rPr>
        <sz val="8"/>
        <rFont val="Calibri"/>
        <family val="2"/>
      </rPr>
      <t>Detección de fuga de agua en tubería de hidrantes</t>
    </r>
  </si>
  <si>
    <r>
      <rPr>
        <sz val="8"/>
        <rFont val="Calibri"/>
        <family val="2"/>
      </rPr>
      <t>Tres Mil Seiscientos Treinta Euros</t>
    </r>
  </si>
  <si>
    <r>
      <rPr>
        <sz val="8"/>
        <rFont val="Calibri"/>
        <family val="2"/>
      </rPr>
      <t xml:space="preserve">Detección de fuga de agua en tubería hasta 500 metros lineales con empresa certificada Fugatec o similar. Incluido prueba de presión y
</t>
    </r>
    <r>
      <rPr>
        <sz val="8"/>
        <rFont val="Calibri"/>
        <family val="2"/>
      </rPr>
      <t>detección de fuga con gas trazador, así como entrega de informe final.</t>
    </r>
  </si>
  <si>
    <r>
      <rPr>
        <sz val="8"/>
        <rFont val="Calibri"/>
        <family val="2"/>
      </rPr>
      <t>m2</t>
    </r>
  </si>
  <si>
    <r>
      <rPr>
        <sz val="8"/>
        <rFont val="Calibri"/>
        <family val="2"/>
      </rPr>
      <t>Demolicion de pavimento exterior aglomerado asfaltico</t>
    </r>
  </si>
  <si>
    <r>
      <rPr>
        <sz val="8"/>
        <rFont val="Calibri"/>
        <family val="2"/>
      </rPr>
      <t>Cinco Mil Euros</t>
    </r>
  </si>
  <si>
    <r>
      <rPr>
        <sz val="8"/>
        <rFont val="Calibri"/>
        <family val="2"/>
      </rPr>
      <t>M2.Demolición de pavimento exterior de aglomerado asfáltico en calzada, hasta descubrir tubería de incendios,mediante martillo neumático o similar y carga manual de escombros sobre camión o contenedor. iNCLUYE CORTE DE ASFALTO CON DISCO</t>
    </r>
  </si>
  <si>
    <r>
      <rPr>
        <sz val="8"/>
        <rFont val="Calibri"/>
        <family val="2"/>
      </rPr>
      <t>Demolicion de pavimento exterior baldosas acera</t>
    </r>
  </si>
  <si>
    <r>
      <rPr>
        <sz val="8"/>
        <rFont val="Calibri"/>
        <family val="2"/>
      </rPr>
      <t>M2.Demolición de pavimento exterior de baldosas, losetas de hormigón, adoquines o similar con martillo neumático, y carga manual sobre camión o contenedor. El precio incluye el picado del material de agarre y la demolición de la base soporte. Se incluye en esta partida la demolición o picado de parte del muro de hormigón para descubrir la tubería. Se incluye en esta partida la demolición de parte proporcional de bordillo si fuera necesario y recuperacion del 80% del material para su posterior reutilizacion sin deteriorar los elementos constructivos contiguos, y carga manual sobre camión o contenedor</t>
    </r>
  </si>
  <si>
    <r>
      <rPr>
        <sz val="8"/>
        <rFont val="Calibri"/>
        <family val="2"/>
      </rPr>
      <t>m3</t>
    </r>
  </si>
  <si>
    <r>
      <rPr>
        <sz val="8"/>
        <rFont val="Calibri"/>
        <family val="2"/>
      </rPr>
      <t>Excavacion en zanja</t>
    </r>
  </si>
  <si>
    <r>
      <rPr>
        <sz val="8"/>
        <rFont val="Calibri"/>
        <family val="2"/>
      </rPr>
      <t>M3.Excavación de zanjas para desmontaje de tubería actual y zanja para instalacion de la nueva en cualquier terreno, con medios mecanicos y retirada de materia excavados y carga a camion</t>
    </r>
  </si>
  <si>
    <r>
      <rPr>
        <sz val="8"/>
        <rFont val="Calibri"/>
        <family val="2"/>
      </rPr>
      <t>Relleno de zanja</t>
    </r>
  </si>
  <si>
    <r>
      <rPr>
        <sz val="8"/>
        <rFont val="Calibri"/>
        <family val="2"/>
      </rPr>
      <t>Cinco Mil Noventa y Cinco Euros</t>
    </r>
  </si>
  <si>
    <r>
      <rPr>
        <sz val="8"/>
        <rFont val="Calibri"/>
        <family val="2"/>
      </rPr>
      <t>M3.Relleno principal de zanjas de tubería existente y nueva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Incluso cinta o distintivo indicador de la instalación.</t>
    </r>
  </si>
  <si>
    <r>
      <rPr>
        <sz val="8"/>
        <rFont val="Calibri"/>
        <family val="2"/>
      </rPr>
      <t>Pavimento de baldosas de hormigon / adoquin acera</t>
    </r>
  </si>
  <si>
    <r>
      <rPr>
        <sz val="8"/>
        <rFont val="Calibri"/>
        <family val="2"/>
      </rPr>
      <t>Diez Mil Ochenta y Siete Euros con Cincuenta Céntimos</t>
    </r>
  </si>
  <si>
    <r>
      <rPr>
        <sz val="8"/>
        <rFont val="Calibri"/>
        <family val="2"/>
      </rPr>
      <t>M2.Solado de baldosa/loseta de hormigón/adoquin para uso exterior, igual a la existente, para uso público en exteriores en zona de acera, colocada al tendido sobre capa de arena-cemento; todo ello realizado sobre solera de hormigón no estructural (HNE- 20/P/20), de 30 cm de espesor, vertido desde camión con extendido y vibrado manual con regla vibrante de 3 m, con acabado maestreado. Se insluye en esta aprtida la colocacion del bordillo recuperado y las nuevas piezas si hicieran falta.</t>
    </r>
  </si>
  <si>
    <r>
      <rPr>
        <sz val="8"/>
        <rFont val="Calibri"/>
        <family val="2"/>
      </rPr>
      <t>Base hormigon para firme</t>
    </r>
  </si>
  <si>
    <r>
      <rPr>
        <sz val="8"/>
        <rFont val="Calibri"/>
        <family val="2"/>
      </rPr>
      <t>Siete Mil Seiscientos Veintisiete Euros con Cincuenta Céntimos</t>
    </r>
  </si>
  <si>
    <r>
      <rPr>
        <sz val="8"/>
        <rFont val="Calibri"/>
        <family val="2"/>
      </rPr>
      <t xml:space="preserve">M2. Formación de base de hormigón para firme para tráfico pesado T42, compuesto por: capa de 18 cm máximo de espesor de hormigón HF- 4,0, resistencia a flexotracción a veintiocho días (28 d) de 4,0 MPa, con cemento de clase resistente 32,5 N, dosificación decemento &gt;= 300 kg/m³ de hormigón fresco, relación ponderal de agua/cemento (a/c) &lt;= 0,46, tamaño máximo del árido grueso &lt; 40 mm, coeficiente de Los Ángeles del árido grueso &lt; 35; juntas longitudinales con barras de unión de acero B 500 S UNE 36068, de 12 mm de diámetro y 80 cm de longitud, colocadas a una separación de 1 m; juntas transversales cada
</t>
    </r>
    <r>
      <rPr>
        <sz val="8"/>
        <rFont val="Calibri"/>
        <family val="2"/>
      </rPr>
      <t>3,5 m; curado con pintura filmógena; sellado de juntas con cordón sintético y masilla bicomponente de alquitrán.</t>
    </r>
  </si>
  <si>
    <r>
      <rPr>
        <sz val="8"/>
        <rFont val="Calibri"/>
        <family val="2"/>
      </rPr>
      <t>Pavimento mezcla bituminosa discontinua en caliente</t>
    </r>
  </si>
  <si>
    <r>
      <rPr>
        <sz val="8"/>
        <rFont val="Calibri"/>
        <family val="2"/>
      </rPr>
      <t>Dos Mil Seiscientos Ochenta y Siete Euros con Cincuenta Céntimos</t>
    </r>
  </si>
  <si>
    <r>
      <rPr>
        <sz val="8"/>
        <rFont val="Calibri"/>
        <family val="2"/>
      </rPr>
      <t>M2.Pavimento de 8 cm de espesor, realizado con mezcla bituminosa discontinua en caliente, tipo BBTM 8B</t>
    </r>
  </si>
  <si>
    <r>
      <rPr>
        <sz val="8"/>
        <rFont val="Calibri"/>
        <family val="2"/>
      </rPr>
      <t>Capa de acabado para pavimento mezcla vituminosa</t>
    </r>
  </si>
  <si>
    <r>
      <rPr>
        <sz val="8"/>
        <rFont val="Calibri"/>
        <family val="2"/>
      </rPr>
      <t>Dos Mil Trescientos Veintidós Euros con Cincuenta Céntimos</t>
    </r>
  </si>
  <si>
    <r>
      <rPr>
        <sz val="8"/>
        <rFont val="Calibri"/>
        <family val="2"/>
      </rPr>
      <t>M2.Capa de acabado para pavimento de mezcla bituminosa, aplicada en dos manos, realizada con lechada bituminosa homogénea (slurry), color negro, formada por áridos y cargas minerales, ligados con emulsión asfáltica, con un rendimiento de 3 kg/m² cada mano, sin incluir la preparación del soporte.</t>
    </r>
  </si>
  <si>
    <r>
      <rPr>
        <sz val="8"/>
        <rFont val="Calibri"/>
        <family val="2"/>
      </rPr>
      <t>Impermeabilizacion exterior muro</t>
    </r>
  </si>
  <si>
    <r>
      <rPr>
        <sz val="8"/>
        <rFont val="Calibri"/>
        <family val="2"/>
      </rPr>
      <t>Ciento Cincuenta y Dos Euros con Veinte Céntimos</t>
    </r>
  </si>
  <si>
    <r>
      <rPr>
        <sz val="8"/>
        <rFont val="Calibri"/>
        <family val="2"/>
      </rPr>
      <t xml:space="preserve">M2.Reparación y/o reposicion de impermeabilizacion exterior de muro enterrado, mediante lámina de betún modificado con elastomero BS, LBM(SBS)-40FV, masa nominal 4kg/m2, con armadura de fieltro de fibra de vidrio de 100g/m2 acabada con film plastico termofusible en armas caras, previa imprimación con emulsión asfaltica no ionica. Incluso P.p. de limpieza y preparación de la superficie, solapes y bandas de refuerzo en la
</t>
    </r>
    <r>
      <rPr>
        <sz val="8"/>
        <rFont val="Calibri"/>
        <family val="2"/>
      </rPr>
      <t>coronacion y en la entrega al pie del muro en su encuentro con la cimentación.</t>
    </r>
  </si>
  <si>
    <r>
      <rPr>
        <sz val="8"/>
        <rFont val="Calibri"/>
        <family val="2"/>
      </rPr>
      <t>Capa drenante exterior para muro</t>
    </r>
  </si>
  <si>
    <r>
      <rPr>
        <sz val="8"/>
        <rFont val="Calibri"/>
        <family val="2"/>
      </rPr>
      <t>Ochenta y Nueve Euros con Ochenta Céntimos</t>
    </r>
  </si>
  <si>
    <r>
      <rPr>
        <sz val="8"/>
        <rFont val="Calibri"/>
        <family val="2"/>
      </rPr>
      <t xml:space="preserve">M2.Reparación y/o reposición de drenaje de muro de sotano por su cara exterior mediante lamina drenante modular de polietileno de alta densidad (PEAD/HDPE) con nodulos de 8 mm de altura, resistencia a la compresión 150KN/m2 capacidad de drenaje 5 l/(s.m) y masas nominal 0.5kg/m2, sujeta al paramento vertical
</t>
    </r>
    <r>
      <rPr>
        <sz val="8"/>
        <rFont val="Calibri"/>
        <family val="2"/>
      </rPr>
      <t xml:space="preserve">mediante fijaciones mecánicas (6ud/m2) con los nodulos contra el muro previamente impermeabilizado. Incluso p.p. de limpieza y preparación de la superficie, solapes horizontales y verticales, remates de esquinas y rincones y colocacion de perfil metalico
</t>
    </r>
    <r>
      <rPr>
        <sz val="8"/>
        <rFont val="Calibri"/>
        <family val="2"/>
      </rPr>
      <t>superior</t>
    </r>
  </si>
  <si>
    <r>
      <rPr>
        <b/>
        <sz val="8"/>
        <rFont val="Calibri"/>
        <family val="2"/>
      </rPr>
      <t>Total Capítulo 8</t>
    </r>
  </si>
  <si>
    <r>
      <rPr>
        <b/>
        <sz val="8"/>
        <rFont val="Calibri"/>
        <family val="2"/>
      </rPr>
      <t>Capítulo 9</t>
    </r>
  </si>
  <si>
    <r>
      <rPr>
        <b/>
        <sz val="8"/>
        <rFont val="Calibri"/>
        <family val="2"/>
      </rPr>
      <t>Actuaciones finales</t>
    </r>
  </si>
  <si>
    <r>
      <rPr>
        <b/>
        <sz val="8"/>
        <rFont val="Calibri"/>
        <family val="2"/>
      </rPr>
      <t>Siete Mil Noventa y Cuatro Euros con Cuarenta Céntimos</t>
    </r>
  </si>
  <si>
    <r>
      <rPr>
        <sz val="8"/>
        <rFont val="Calibri"/>
        <family val="2"/>
      </rPr>
      <t>Regeneración de pradera de césped</t>
    </r>
  </si>
  <si>
    <r>
      <rPr>
        <sz val="8"/>
        <rFont val="Calibri"/>
        <family val="2"/>
      </rPr>
      <t>Mil Cuatrocientos Veinticinco Euros</t>
    </r>
  </si>
  <si>
    <r>
      <rPr>
        <sz val="8"/>
        <rFont val="Calibri"/>
        <family val="2"/>
      </rPr>
      <t>Regeneración de pradera de césped, incluso desbroce inicial de toda la superficie, escarificado, resiembra y cobertura final de semillas con mantillo.</t>
    </r>
  </si>
  <si>
    <r>
      <rPr>
        <sz val="8"/>
        <rFont val="Calibri"/>
        <family val="2"/>
      </rPr>
      <t>Replantación de arboles</t>
    </r>
  </si>
  <si>
    <r>
      <rPr>
        <sz val="8"/>
        <rFont val="Calibri"/>
        <family val="2"/>
      </rPr>
      <t>Cinco Mil Seiscientos Sesenta y Nueve Euros con Cuarenta Céntimos</t>
    </r>
  </si>
  <si>
    <r>
      <rPr>
        <sz val="8"/>
        <rFont val="Calibri"/>
        <family val="2"/>
      </rPr>
      <t xml:space="preserve">Plantación de un árbol por cada 20 m2 de la flora autóctona con el fin de reducir el impacto de las obras.
</t>
    </r>
    <r>
      <rPr>
        <sz val="8"/>
        <rFont val="Calibri"/>
        <family val="2"/>
      </rPr>
      <t xml:space="preserve">Árbol de 300 a 500 cm de altura de tronco, con medios manuales, con aporte de un 25% de tierra vegetal cribada, en hoyo de 120x120x80 cm; suministro con raíz desnuda.
</t>
    </r>
    <r>
      <rPr>
        <sz val="8"/>
        <rFont val="Calibri"/>
        <family val="2"/>
      </rPr>
      <t>Debe garantizarse que el terreno existente es compatible con las exigencias de las especies a sembrar.</t>
    </r>
  </si>
  <si>
    <r>
      <rPr>
        <b/>
        <sz val="8"/>
        <rFont val="Calibri"/>
        <family val="2"/>
      </rPr>
      <t>Total Capítulo 9</t>
    </r>
  </si>
  <si>
    <r>
      <rPr>
        <b/>
        <sz val="8"/>
        <rFont val="Calibri"/>
        <family val="2"/>
      </rPr>
      <t>Capítulo 10</t>
    </r>
  </si>
  <si>
    <r>
      <rPr>
        <b/>
        <sz val="8"/>
        <rFont val="Calibri"/>
        <family val="2"/>
      </rPr>
      <t>Imprevistos</t>
    </r>
  </si>
  <si>
    <r>
      <rPr>
        <b/>
        <sz val="8"/>
        <rFont val="Calibri"/>
        <family val="2"/>
      </rPr>
      <t>Quince Mil Euros</t>
    </r>
  </si>
  <si>
    <r>
      <rPr>
        <sz val="8"/>
        <rFont val="Calibri"/>
        <family val="2"/>
      </rPr>
      <t>Imprevistos</t>
    </r>
  </si>
  <si>
    <r>
      <rPr>
        <sz val="8"/>
        <rFont val="Calibri"/>
        <family val="2"/>
      </rPr>
      <t>Quince Mil Euros</t>
    </r>
  </si>
  <si>
    <r>
      <rPr>
        <sz val="8"/>
        <rFont val="Calibri"/>
        <family val="2"/>
      </rPr>
      <t>Partida alzada correspondiente a remates e imprevistos de obra no contemplados en partidas adjuntas. A justificar y aprobar por la DF y Propiedad.</t>
    </r>
  </si>
  <si>
    <r>
      <rPr>
        <b/>
        <sz val="8"/>
        <rFont val="Calibri"/>
        <family val="2"/>
      </rPr>
      <t>Total Capítulo 10</t>
    </r>
  </si>
  <si>
    <r>
      <rPr>
        <b/>
        <sz val="8"/>
        <rFont val="Calibri"/>
        <family val="2"/>
      </rPr>
      <t>Capítulo 11</t>
    </r>
  </si>
  <si>
    <r>
      <rPr>
        <b/>
        <sz val="8"/>
        <rFont val="Calibri"/>
        <family val="2"/>
      </rPr>
      <t>Gestión de residuos</t>
    </r>
  </si>
  <si>
    <r>
      <rPr>
        <b/>
        <sz val="8"/>
        <rFont val="Calibri"/>
        <family val="2"/>
      </rPr>
      <t>Tres Mil Seiscientos Cincuenta y Cinco Euros con Catorce Céntimos</t>
    </r>
  </si>
  <si>
    <r>
      <rPr>
        <b/>
        <sz val="8"/>
        <rFont val="Calibri"/>
        <family val="2"/>
      </rPr>
      <t>Tratamiento previo de residuos</t>
    </r>
  </si>
  <si>
    <r>
      <rPr>
        <b/>
        <sz val="8"/>
        <rFont val="Calibri"/>
        <family val="2"/>
      </rPr>
      <t>Dos Mil Dos Cientos Sesenta y Ocho Euros</t>
    </r>
  </si>
  <si>
    <r>
      <rPr>
        <sz val="8"/>
        <rFont val="Calibri"/>
        <family val="2"/>
      </rPr>
      <t xml:space="preserve">Clasificación y depósito a pie de obra de los residuos de construcción y/o demolición, separándolos en las siguientes fracciones: hormigón, cerámicos, metales, maderas, vidrios, plásticos, papeles o cartones y residuos peligrosos; dentro de la obra en la que se
</t>
    </r>
    <r>
      <rPr>
        <sz val="8"/>
        <rFont val="Calibri"/>
        <family val="2"/>
      </rPr>
      <t>produzcan, con medios manuales, y carga sobre camión.</t>
    </r>
  </si>
  <si>
    <r>
      <rPr>
        <sz val="8"/>
        <rFont val="Calibri"/>
        <family val="2"/>
      </rPr>
      <t>Clasificación de residuos</t>
    </r>
  </si>
  <si>
    <r>
      <rPr>
        <sz val="8"/>
        <rFont val="Calibri"/>
        <family val="2"/>
      </rPr>
      <t>Mil Dos Cientos Euros</t>
    </r>
  </si>
  <si>
    <r>
      <rPr>
        <sz val="8"/>
        <rFont val="Calibri"/>
        <family val="2"/>
      </rPr>
      <t>Trituración de residuos de la construcción</t>
    </r>
  </si>
  <si>
    <r>
      <rPr>
        <sz val="8"/>
        <rFont val="Calibri"/>
        <family val="2"/>
      </rPr>
      <t>Ciento Cincuenta y Seis Euros</t>
    </r>
  </si>
  <si>
    <r>
      <rPr>
        <sz val="8"/>
        <rFont val="Calibri"/>
        <family val="2"/>
      </rPr>
      <t>Trituración a pie de obra de los residuos de construcción y/o demolición de naturaleza no pétrea, con medios mecánicos, y carga sobre camión.</t>
    </r>
  </si>
  <si>
    <r>
      <rPr>
        <sz val="8"/>
        <rFont val="Calibri"/>
        <family val="2"/>
      </rPr>
      <t>Machaqueo de residuos de la construcción</t>
    </r>
  </si>
  <si>
    <r>
      <rPr>
        <sz val="8"/>
        <rFont val="Calibri"/>
        <family val="2"/>
      </rPr>
      <t>Novecientos Doce Euros</t>
    </r>
  </si>
  <si>
    <r>
      <rPr>
        <sz val="8"/>
        <rFont val="Calibri"/>
        <family val="2"/>
      </rPr>
      <t>Machaqueo a pie de obra de los residuos de construcción y/o demolición de naturaleza pétrea, con medios mecánicos y carga sobre camión.</t>
    </r>
  </si>
  <si>
    <r>
      <rPr>
        <b/>
        <sz val="8"/>
        <rFont val="Calibri"/>
        <family val="2"/>
      </rPr>
      <t>Total 11.01</t>
    </r>
  </si>
  <si>
    <r>
      <rPr>
        <b/>
        <sz val="8"/>
        <rFont val="Calibri"/>
        <family val="2"/>
      </rPr>
      <t>RCD NIVEL I Tierras y pétreos excavación</t>
    </r>
  </si>
  <si>
    <r>
      <rPr>
        <b/>
        <sz val="8"/>
        <rFont val="Calibri"/>
        <family val="2"/>
      </rPr>
      <t>Cuatrocientos Treinta y Ocho Euros con Sesenta Céntimos</t>
    </r>
  </si>
  <si>
    <r>
      <rPr>
        <b/>
        <sz val="8"/>
        <rFont val="Calibri"/>
        <family val="2"/>
      </rPr>
      <t>Carga, transporte y descarga</t>
    </r>
  </si>
  <si>
    <r>
      <rPr>
        <b/>
        <sz val="8"/>
        <rFont val="Calibri"/>
        <family val="2"/>
      </rPr>
      <t>Dos Cientos Cincuenta y Ocho Euros con Sesenta Céntimos</t>
    </r>
  </si>
  <si>
    <r>
      <rPr>
        <sz val="8"/>
        <rFont val="Calibri"/>
        <family val="2"/>
      </rPr>
      <t>Carga, transporte interior en obra y descarga de productos resultantes de excavación (RCD Nivel I)</t>
    </r>
  </si>
  <si>
    <r>
      <rPr>
        <sz val="8"/>
        <rFont val="Calibri"/>
        <family val="2"/>
      </rPr>
      <t>Setenta y Cuatro Euros con Sesenta Céntimos</t>
    </r>
  </si>
  <si>
    <r>
      <rPr>
        <sz val="8"/>
        <rFont val="Calibri"/>
        <family val="2"/>
      </rPr>
      <t>Carga, transporte, descarga y extendido mecánico de productos resultantes de excavación (RCD Nivel I) en la propia obra, carga por medios mecánicos sobre camión basculante de 10 t, medido sobre perfil.</t>
    </r>
  </si>
  <si>
    <r>
      <rPr>
        <sz val="8"/>
        <rFont val="Calibri"/>
        <family val="2"/>
      </rPr>
      <t>Carga, tte. y descarga d&lt;20 km productos resultantes de excavación (RCD Nivel I)</t>
    </r>
  </si>
  <si>
    <r>
      <rPr>
        <sz val="8"/>
        <rFont val="Calibri"/>
        <family val="2"/>
      </rPr>
      <t>Ciento Ochenta y Cuatro Euros</t>
    </r>
  </si>
  <si>
    <r>
      <rPr>
        <sz val="8"/>
        <rFont val="Calibri"/>
        <family val="2"/>
      </rPr>
      <t>Carga, transporte y descarga de productos resultantes de excavación (RCD Nivel I) en otra obra, cantera, centro de clasificación y tratamiento o vertedero autorizado de RCD, para distancias menores o iguales a 20 km, considerando ida y vuelta, carga por medios mecánicos sobre camión basculante de 20 t, medido sobre perfil, sin incluir canon.</t>
    </r>
  </si>
  <si>
    <r>
      <rPr>
        <b/>
        <sz val="8"/>
        <rFont val="Calibri"/>
        <family val="2"/>
      </rPr>
      <t>Total 11.02.01</t>
    </r>
  </si>
  <si>
    <r>
      <rPr>
        <b/>
        <sz val="8"/>
        <rFont val="Calibri"/>
        <family val="2"/>
      </rPr>
      <t>Canon</t>
    </r>
  </si>
  <si>
    <r>
      <rPr>
        <b/>
        <sz val="8"/>
        <rFont val="Calibri"/>
        <family val="2"/>
      </rPr>
      <t>Ciento Ochenta Euros</t>
    </r>
  </si>
  <si>
    <r>
      <rPr>
        <sz val="8"/>
        <rFont val="Calibri"/>
        <family val="2"/>
      </rPr>
      <t>Canon vertido productos resultantes de excavaciones (RCD Nivel I)</t>
    </r>
  </si>
  <si>
    <r>
      <rPr>
        <sz val="8"/>
        <rFont val="Calibri"/>
        <family val="2"/>
      </rPr>
      <t>Deposición controlada en centro de clasificación y tratamiento o vertedero autorizado de RCD, de RCD Nivel I tierras inertes resultantes de excavaciones (17 05 04), medido sobre perfil.</t>
    </r>
  </si>
  <si>
    <r>
      <rPr>
        <b/>
        <sz val="8"/>
        <rFont val="Calibri"/>
        <family val="2"/>
      </rPr>
      <t>Total 11.02.02</t>
    </r>
  </si>
  <si>
    <r>
      <rPr>
        <b/>
        <sz val="8"/>
        <rFont val="Calibri"/>
        <family val="2"/>
      </rPr>
      <t>Total 11.02</t>
    </r>
  </si>
  <si>
    <r>
      <rPr>
        <b/>
        <sz val="8"/>
        <rFont val="Calibri"/>
        <family val="2"/>
      </rPr>
      <t>RCD NIVEL II Residuos construcción y demolición</t>
    </r>
  </si>
  <si>
    <r>
      <rPr>
        <b/>
        <sz val="8"/>
        <rFont val="Calibri"/>
        <family val="2"/>
      </rPr>
      <t>Novecientos Treinta y Cinco Euros con Veinte Céntimos</t>
    </r>
  </si>
  <si>
    <r>
      <rPr>
        <b/>
        <sz val="8"/>
        <rFont val="Calibri"/>
        <family val="2"/>
      </rPr>
      <t>Ocho Cientos Sesenta y Dos Euros con Setenta Céntimos</t>
    </r>
  </si>
  <si>
    <r>
      <rPr>
        <b/>
        <sz val="8"/>
        <rFont val="Calibri"/>
        <family val="2"/>
      </rPr>
      <t>RCD Nivel II naturaleza pétrea</t>
    </r>
  </si>
  <si>
    <r>
      <rPr>
        <b/>
        <sz val="8"/>
        <rFont val="Calibri"/>
        <family val="2"/>
      </rPr>
      <t>Quinientos Noventa y Tres Euros con Cincuenta Céntimos</t>
    </r>
  </si>
  <si>
    <r>
      <rPr>
        <sz val="8"/>
        <rFont val="Calibri"/>
        <family val="2"/>
      </rPr>
      <t>Carga, tte. y descarga d&lt;20 km RCD Nivel II de naturaleza pétrea</t>
    </r>
  </si>
  <si>
    <r>
      <rPr>
        <sz val="8"/>
        <rFont val="Calibri"/>
        <family val="2"/>
      </rPr>
      <t>Quinientos Noventa y Tres Euros con Cincuenta Céntimos</t>
    </r>
  </si>
  <si>
    <r>
      <rPr>
        <sz val="8"/>
        <rFont val="Calibri"/>
        <family val="2"/>
      </rPr>
      <t>Carga, transporte y descarga de RCD Nivel II de naturaleza pétrea a cantera autorizada, centro de clasificación y tratamiento o vertedero autorizado de RCD, por transportista autorizado para distancias menores o iguales a 20 km, considerando ida y vuelta, carga por medios mecánicos sobre camión basculante de 20 t, incluidos medios auxiliares necesarios sin incluir canon</t>
    </r>
  </si>
  <si>
    <r>
      <rPr>
        <b/>
        <sz val="8"/>
        <rFont val="Calibri"/>
        <family val="2"/>
      </rPr>
      <t>Total 11.03.01.01</t>
    </r>
  </si>
  <si>
    <r>
      <rPr>
        <b/>
        <sz val="8"/>
        <rFont val="Calibri"/>
        <family val="2"/>
      </rPr>
      <t>RCD Nivel II naturaleza no pétrea</t>
    </r>
  </si>
  <si>
    <r>
      <rPr>
        <b/>
        <sz val="8"/>
        <rFont val="Calibri"/>
        <family val="2"/>
      </rPr>
      <t>Dos Cientos Sesenta y Nueva Euros con Veinte Céntimos</t>
    </r>
  </si>
  <si>
    <r>
      <rPr>
        <sz val="8"/>
        <rFont val="Calibri"/>
        <family val="2"/>
      </rPr>
      <t>Carga de RCD no peligrosos valorizables naturaleza no pétrea s/dumper mano</t>
    </r>
  </si>
  <si>
    <r>
      <rPr>
        <sz val="8"/>
        <rFont val="Calibri"/>
        <family val="2"/>
      </rPr>
      <t>Ciento Dieciséis Euros con Treinta Céntimos</t>
    </r>
  </si>
  <si>
    <r>
      <rPr>
        <sz val="8"/>
        <rFont val="Calibri"/>
        <family val="2"/>
      </rPr>
      <t>Carga de RCD no peligrosos valorizables (madera, plásticos, cartones, chatarra…) sobre dumper, por medios manuales considerando dos peones ordinarios. Sin incluir clasificación de residuos ni alquiler de contenedor.</t>
    </r>
  </si>
  <si>
    <r>
      <rPr>
        <sz val="8"/>
        <rFont val="Calibri"/>
        <family val="2"/>
      </rPr>
      <t>Suministro de big bag 1 m3</t>
    </r>
  </si>
  <si>
    <r>
      <rPr>
        <sz val="8"/>
        <rFont val="Calibri"/>
        <family val="2"/>
      </rPr>
      <t>Veintisiete Euros con Noventa Céntimos</t>
    </r>
  </si>
  <si>
    <r>
      <rPr>
        <sz val="8"/>
        <rFont val="Calibri"/>
        <family val="2"/>
      </rPr>
      <t>Suministro de big bag (saco) para RCD de 1 m3 de capacidad. Colocado a pie de obra, incluso entrega, recogida y descarga en centro de clasificación y tratamiento o vertedero autorizado. Sin incluir canon.</t>
    </r>
  </si>
  <si>
    <r>
      <rPr>
        <sz val="8"/>
        <rFont val="Calibri"/>
        <family val="2"/>
      </rPr>
      <t>Suministro de contenedor 9 m3</t>
    </r>
  </si>
  <si>
    <r>
      <rPr>
        <sz val="8"/>
        <rFont val="Calibri"/>
        <family val="2"/>
      </rPr>
      <t>Ciento Veinticinco Euros</t>
    </r>
  </si>
  <si>
    <r>
      <rPr>
        <sz val="8"/>
        <rFont val="Calibri"/>
        <family val="2"/>
      </rPr>
      <t>Suministro de contenedor metálico para RCD de 9 m3 de capacidad. Colocado a pie de obra, incluso entrega, recogida y descarga en centro de clasificación y tratamiento o vertedero autorizado. Sin incluir canon.</t>
    </r>
  </si>
  <si>
    <r>
      <rPr>
        <b/>
        <sz val="8"/>
        <rFont val="Calibri"/>
        <family val="2"/>
      </rPr>
      <t>Total 11.03.01.02</t>
    </r>
  </si>
  <si>
    <r>
      <rPr>
        <b/>
        <sz val="8"/>
        <rFont val="Calibri"/>
        <family val="2"/>
      </rPr>
      <t>Dos Cientos Sesenta y Nueve Euros con Veinte Céntimos</t>
    </r>
  </si>
  <si>
    <r>
      <rPr>
        <b/>
        <sz val="8"/>
        <rFont val="Calibri"/>
        <family val="2"/>
      </rPr>
      <t>Total 11.03.01</t>
    </r>
  </si>
  <si>
    <r>
      <rPr>
        <b/>
        <sz val="8"/>
        <rFont val="Calibri"/>
        <family val="2"/>
      </rPr>
      <t>Ochocientos Sesenta y Dos Euros con Setenta Céntimos</t>
    </r>
  </si>
  <si>
    <r>
      <rPr>
        <b/>
        <sz val="8"/>
        <rFont val="Calibri"/>
        <family val="2"/>
      </rPr>
      <t>Setenta y Dos Euros con Cincuenta Céntimos</t>
    </r>
  </si>
  <si>
    <r>
      <rPr>
        <sz val="8"/>
        <rFont val="Calibri"/>
        <family val="2"/>
      </rPr>
      <t>Canon vertido residuos mezclados de construcción y demolición</t>
    </r>
  </si>
  <si>
    <r>
      <rPr>
        <sz val="8"/>
        <rFont val="Calibri"/>
        <family val="2"/>
      </rPr>
      <t>Setenta y Dos Euros con Cincuenta Céntimos</t>
    </r>
  </si>
  <si>
    <r>
      <rPr>
        <sz val="8"/>
        <rFont val="Calibri"/>
        <family val="2"/>
      </rPr>
      <t>Deposición controlada en centro de clasificación y tratamiento o vertedero autorizado de RCD, de residuos mezclados de construcción y demolición Nivel II.</t>
    </r>
  </si>
  <si>
    <r>
      <rPr>
        <b/>
        <sz val="8"/>
        <rFont val="Calibri"/>
        <family val="2"/>
      </rPr>
      <t>Total 11.03.02</t>
    </r>
  </si>
  <si>
    <r>
      <rPr>
        <b/>
        <sz val="8"/>
        <rFont val="Calibri"/>
        <family val="2"/>
      </rPr>
      <t>Total 11.03</t>
    </r>
  </si>
  <si>
    <r>
      <rPr>
        <b/>
        <sz val="8"/>
        <rFont val="Calibri"/>
        <family val="2"/>
      </rPr>
      <t>Residuos peligrosos</t>
    </r>
  </si>
  <si>
    <r>
      <rPr>
        <b/>
        <sz val="8"/>
        <rFont val="Calibri"/>
        <family val="2"/>
      </rPr>
      <t>Trece Euros con Treinta y Cuatro Céntimos</t>
    </r>
  </si>
  <si>
    <r>
      <rPr>
        <sz val="8"/>
        <rFont val="Calibri"/>
        <family val="2"/>
      </rPr>
      <t>Gestión interna de varios tipos de residuos peligrosos</t>
    </r>
  </si>
  <si>
    <r>
      <rPr>
        <sz val="8"/>
        <rFont val="Calibri"/>
        <family val="2"/>
      </rPr>
      <t>Dos Euros con Ocho Céntimos</t>
    </r>
  </si>
  <si>
    <r>
      <rPr>
        <sz val="8"/>
        <rFont val="Calibri"/>
        <family val="2"/>
      </rPr>
      <t>Gestión interna de varios tipos de residuos peligrosos, incluida segregación in situ así como los medios auxiliares necesarios.</t>
    </r>
  </si>
  <si>
    <r>
      <rPr>
        <sz val="8"/>
        <rFont val="Calibri"/>
        <family val="2"/>
      </rPr>
      <t>Carga, transporte y deposición de residuos peligrosos</t>
    </r>
  </si>
  <si>
    <r>
      <rPr>
        <sz val="8"/>
        <rFont val="Calibri"/>
        <family val="2"/>
      </rPr>
      <t>Cinco Euros con Sesenta y Seis Céntimos</t>
    </r>
  </si>
  <si>
    <r>
      <rPr>
        <sz val="8"/>
        <rFont val="Calibri"/>
        <family val="2"/>
      </rPr>
      <t>Carga, transporte y deposición controlada en vertedero autorizado de residuos peligrosos, así como los medios auxiliares necesarios.</t>
    </r>
  </si>
  <si>
    <r>
      <rPr>
        <sz val="8"/>
        <rFont val="Calibri"/>
        <family val="2"/>
      </rPr>
      <t>t</t>
    </r>
  </si>
  <si>
    <r>
      <rPr>
        <sz val="8"/>
        <rFont val="Calibri"/>
        <family val="2"/>
      </rPr>
      <t>Canon vertido residuos peligrosos</t>
    </r>
  </si>
  <si>
    <r>
      <rPr>
        <sz val="8"/>
        <rFont val="Calibri"/>
        <family val="2"/>
      </rPr>
      <t>Cinco Euros con Sesenta Céntimos</t>
    </r>
  </si>
  <si>
    <r>
      <rPr>
        <sz val="8"/>
        <rFont val="Calibri"/>
        <family val="2"/>
      </rPr>
      <t>Deposición controlada en vertedero autorizado de residuos peligrosos.</t>
    </r>
  </si>
  <si>
    <r>
      <rPr>
        <b/>
        <sz val="8"/>
        <rFont val="Calibri"/>
        <family val="2"/>
      </rPr>
      <t>Total 11.04</t>
    </r>
  </si>
  <si>
    <r>
      <rPr>
        <b/>
        <sz val="8"/>
        <rFont val="Calibri"/>
        <family val="2"/>
      </rPr>
      <t>Total Capítulo 11</t>
    </r>
  </si>
  <si>
    <r>
      <rPr>
        <b/>
        <sz val="8"/>
        <rFont val="Calibri"/>
        <family val="2"/>
      </rPr>
      <t>Capítulo 12</t>
    </r>
  </si>
  <si>
    <r>
      <rPr>
        <b/>
        <sz val="8"/>
        <rFont val="Calibri"/>
        <family val="2"/>
      </rPr>
      <t>Control de calidad</t>
    </r>
  </si>
  <si>
    <r>
      <rPr>
        <b/>
        <sz val="8"/>
        <rFont val="Calibri"/>
        <family val="2"/>
      </rPr>
      <t>Mil Quinientos Euros</t>
    </r>
  </si>
  <si>
    <r>
      <rPr>
        <sz val="8"/>
        <rFont val="Calibri"/>
        <family val="2"/>
      </rPr>
      <t>Control de calidad</t>
    </r>
  </si>
  <si>
    <r>
      <rPr>
        <sz val="8"/>
        <rFont val="Calibri"/>
        <family val="2"/>
      </rPr>
      <t xml:space="preserve">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t>
    </r>
    <r>
      <rPr>
        <sz val="8"/>
        <rFont val="Calibri"/>
        <family val="2"/>
      </rPr>
      <t xml:space="preserve">datos, redacción de informes, material y medios auxiliares necesarios Se incluye en esta partida las pruebas de presión de las instalaciones.
</t>
    </r>
    <r>
      <rPr>
        <sz val="8"/>
        <rFont val="Calibri"/>
        <family val="2"/>
      </rPr>
      <t>Se deberá emitir el certificado de final de obra.</t>
    </r>
  </si>
  <si>
    <r>
      <rPr>
        <b/>
        <sz val="8"/>
        <rFont val="Calibri"/>
        <family val="2"/>
      </rPr>
      <t>Total Capítulo 12</t>
    </r>
  </si>
  <si>
    <r>
      <rPr>
        <b/>
        <sz val="8"/>
        <rFont val="Calibri"/>
        <family val="2"/>
      </rPr>
      <t>Capítulo 13</t>
    </r>
  </si>
  <si>
    <r>
      <rPr>
        <b/>
        <sz val="8"/>
        <rFont val="Calibri"/>
        <family val="2"/>
      </rPr>
      <t>Seguridad y salud</t>
    </r>
  </si>
  <si>
    <r>
      <rPr>
        <b/>
        <sz val="8"/>
        <rFont val="Calibri"/>
        <family val="2"/>
      </rPr>
      <t>Dieciocho Mil Treinta y Tres Euros con Dieciséis Céntimos</t>
    </r>
  </si>
  <si>
    <r>
      <rPr>
        <b/>
        <sz val="8"/>
        <rFont val="Calibri"/>
        <family val="2"/>
      </rPr>
      <t>Protecciones individuales</t>
    </r>
  </si>
  <si>
    <r>
      <rPr>
        <b/>
        <sz val="8"/>
        <rFont val="Calibri"/>
        <family val="2"/>
      </rPr>
      <t>Novecientos Ochenta y Siete Euros con Veinte Céntimos</t>
    </r>
  </si>
  <si>
    <r>
      <rPr>
        <b/>
        <sz val="8"/>
        <rFont val="Calibri"/>
        <family val="2"/>
      </rPr>
      <t>Protección de la cabeza</t>
    </r>
  </si>
  <si>
    <r>
      <rPr>
        <b/>
        <sz val="8"/>
        <rFont val="Calibri"/>
        <family val="2"/>
      </rPr>
      <t>Cincuenta y Un Euros con Cincuenta Céntimos</t>
    </r>
  </si>
  <si>
    <r>
      <rPr>
        <sz val="8"/>
        <rFont val="Calibri"/>
        <family val="2"/>
      </rPr>
      <t>Casco de seguridad</t>
    </r>
  </si>
  <si>
    <r>
      <rPr>
        <sz val="8"/>
        <rFont val="Calibri"/>
        <family val="2"/>
      </rPr>
      <t>Cincuenta y Un Euros con Cincuenta Céntimos</t>
    </r>
  </si>
  <si>
    <r>
      <rPr>
        <sz val="8"/>
        <rFont val="Calibri"/>
        <family val="2"/>
      </rPr>
      <t>Suministro de casco de seguridad con atalaje provisto de 6 puntos de anclaje, para uso normal, antigolpes, de polietileno con un peso máximo de 400 g. EPI categoría II, con marcado CE.</t>
    </r>
  </si>
  <si>
    <r>
      <rPr>
        <b/>
        <sz val="8"/>
        <rFont val="Calibri"/>
        <family val="2"/>
      </rPr>
      <t>Total 13.01.01</t>
    </r>
  </si>
  <si>
    <r>
      <rPr>
        <b/>
        <sz val="8"/>
        <rFont val="Calibri"/>
        <family val="2"/>
      </rPr>
      <t>Protecciones faciales y oculares</t>
    </r>
  </si>
  <si>
    <r>
      <rPr>
        <b/>
        <sz val="8"/>
        <rFont val="Calibri"/>
        <family val="2"/>
      </rPr>
      <t>Setenta y Ocho Euros</t>
    </r>
  </si>
  <si>
    <r>
      <rPr>
        <sz val="8"/>
        <rFont val="Calibri"/>
        <family val="2"/>
      </rPr>
      <t>Gafas antipolvo</t>
    </r>
  </si>
  <si>
    <r>
      <rPr>
        <sz val="8"/>
        <rFont val="Calibri"/>
        <family val="2"/>
      </rPr>
      <t>Setenta y Ocho Euros</t>
    </r>
  </si>
  <si>
    <r>
      <rPr>
        <sz val="8"/>
        <rFont val="Calibri"/>
        <family val="2"/>
      </rPr>
      <t>Suministro de gafas antipolvo, antiempañables, panorámicas. EPI categoría I, con marcado CE.</t>
    </r>
  </si>
  <si>
    <r>
      <rPr>
        <b/>
        <sz val="8"/>
        <rFont val="Calibri"/>
        <family val="2"/>
      </rPr>
      <t>Total 13.01.02</t>
    </r>
  </si>
  <si>
    <r>
      <rPr>
        <b/>
        <sz val="8"/>
        <rFont val="Calibri"/>
        <family val="2"/>
      </rPr>
      <t>Protecciones de las vías respiratorias</t>
    </r>
  </si>
  <si>
    <r>
      <rPr>
        <b/>
        <sz val="8"/>
        <rFont val="Calibri"/>
        <family val="2"/>
      </rPr>
      <t>Trescientos Veinte Euros</t>
    </r>
  </si>
  <si>
    <r>
      <rPr>
        <sz val="8"/>
        <rFont val="Calibri"/>
        <family val="2"/>
      </rPr>
      <t>Mascarilla celulosa</t>
    </r>
  </si>
  <si>
    <r>
      <rPr>
        <sz val="8"/>
        <rFont val="Calibri"/>
        <family val="2"/>
      </rPr>
      <t>Trescientos Veinte Euros</t>
    </r>
  </si>
  <si>
    <r>
      <rPr>
        <sz val="8"/>
        <rFont val="Calibri"/>
        <family val="2"/>
      </rPr>
      <t>Suministro de mascarilla autofiltrante de celulosa para trabajo con polvo y humos. EPI categoría I, con marcado CE, desechable.</t>
    </r>
  </si>
  <si>
    <r>
      <rPr>
        <b/>
        <sz val="8"/>
        <rFont val="Calibri"/>
        <family val="2"/>
      </rPr>
      <t>Total 13.01.03</t>
    </r>
  </si>
  <si>
    <r>
      <rPr>
        <b/>
        <sz val="8"/>
        <rFont val="Calibri"/>
        <family val="2"/>
      </rPr>
      <t>Protección total del cuerpo</t>
    </r>
  </si>
  <si>
    <r>
      <rPr>
        <b/>
        <sz val="8"/>
        <rFont val="Calibri"/>
        <family val="2"/>
      </rPr>
      <t>Dos Cientos Setenta y Tres Euros con Veinte Céntimos</t>
    </r>
  </si>
  <si>
    <r>
      <rPr>
        <sz val="8"/>
        <rFont val="Calibri"/>
        <family val="2"/>
      </rPr>
      <t>Chaleco de obra reflectante</t>
    </r>
  </si>
  <si>
    <r>
      <rPr>
        <sz val="8"/>
        <rFont val="Calibri"/>
        <family val="2"/>
      </rPr>
      <t>Setenta y Cinco Euros con Treinta y Cinco Céntimos</t>
    </r>
  </si>
  <si>
    <r>
      <rPr>
        <sz val="8"/>
        <rFont val="Calibri"/>
        <family val="2"/>
      </rPr>
      <t>Suministro de chaleco de alta visibilidad, compuesto de tela amarilla con cinturón y tirantes de tela reflectante. EPI de categoría II, con marcado CE.</t>
    </r>
  </si>
  <si>
    <r>
      <rPr>
        <sz val="8"/>
        <rFont val="Calibri"/>
        <family val="2"/>
      </rPr>
      <t>Cinturón portaherramientas</t>
    </r>
  </si>
  <si>
    <r>
      <rPr>
        <sz val="8"/>
        <rFont val="Calibri"/>
        <family val="2"/>
      </rPr>
      <t>Ochenta y Ocho Euros con Veinticinco Céntimos</t>
    </r>
  </si>
  <si>
    <r>
      <rPr>
        <sz val="8"/>
        <rFont val="Calibri"/>
        <family val="2"/>
      </rPr>
      <t>Suministro de cinturón portaherramientas ajustable, para trabajos generales de obra. EPI categoría I, con marcado CE.</t>
    </r>
  </si>
  <si>
    <r>
      <rPr>
        <sz val="8"/>
        <rFont val="Calibri"/>
        <family val="2"/>
      </rPr>
      <t>Mono de trabajo</t>
    </r>
  </si>
  <si>
    <r>
      <rPr>
        <sz val="8"/>
        <rFont val="Calibri"/>
        <family val="2"/>
      </rPr>
      <t>Ciento Nueve Euros con Sesenta Céntimos</t>
    </r>
  </si>
  <si>
    <r>
      <rPr>
        <sz val="8"/>
        <rFont val="Calibri"/>
        <family val="2"/>
      </rPr>
      <t>Suministro de mono de protección de obra, con bolsillos. EPI categoría I, con marcado CE.</t>
    </r>
  </si>
  <si>
    <r>
      <rPr>
        <b/>
        <sz val="8"/>
        <rFont val="Calibri"/>
        <family val="2"/>
      </rPr>
      <t>Total 13.01.04</t>
    </r>
  </si>
  <si>
    <r>
      <rPr>
        <b/>
        <sz val="8"/>
        <rFont val="Calibri"/>
        <family val="2"/>
      </rPr>
      <t>Protecciones auditivas</t>
    </r>
  </si>
  <si>
    <r>
      <rPr>
        <b/>
        <sz val="8"/>
        <rFont val="Calibri"/>
        <family val="2"/>
      </rPr>
      <t>Ciento Cincuenta y Siete Euros</t>
    </r>
  </si>
  <si>
    <r>
      <rPr>
        <sz val="8"/>
        <rFont val="Calibri"/>
        <family val="2"/>
      </rPr>
      <t>Orejeras antirruido estándar</t>
    </r>
  </si>
  <si>
    <r>
      <rPr>
        <sz val="8"/>
        <rFont val="Calibri"/>
        <family val="2"/>
      </rPr>
      <t>Ciento Cincuenta y Siete Euros</t>
    </r>
  </si>
  <si>
    <r>
      <rPr>
        <sz val="8"/>
        <rFont val="Calibri"/>
        <family val="2"/>
      </rPr>
      <t>Suministro de orejeras antirruido, estándar, con casquetes ajustables que ejercen presión en la cabeza para la atenuación acústica con almohadillas recambiables. EPI categoría II, con marcado CE.</t>
    </r>
  </si>
  <si>
    <r>
      <rPr>
        <b/>
        <sz val="8"/>
        <rFont val="Calibri"/>
        <family val="2"/>
      </rPr>
      <t>Total 13.01.05</t>
    </r>
  </si>
  <si>
    <r>
      <rPr>
        <b/>
        <sz val="8"/>
        <rFont val="Calibri"/>
        <family val="2"/>
      </rPr>
      <t>Protecciones de pies y piernas</t>
    </r>
  </si>
  <si>
    <r>
      <rPr>
        <b/>
        <sz val="8"/>
        <rFont val="Calibri"/>
        <family val="2"/>
      </rPr>
      <t>Ciento Siete Euros con Cincuenta Céntimos</t>
    </r>
  </si>
  <si>
    <r>
      <rPr>
        <sz val="8"/>
        <rFont val="Calibri"/>
        <family val="2"/>
      </rPr>
      <t>Par botas altas de trab. resistentes al agua</t>
    </r>
  </si>
  <si>
    <r>
      <rPr>
        <sz val="8"/>
        <rFont val="Calibri"/>
        <family val="2"/>
      </rPr>
      <t>Ciento Siete Euros con Cincuenta Céntimos</t>
    </r>
  </si>
  <si>
    <r>
      <rPr>
        <sz val="8"/>
        <rFont val="Calibri"/>
        <family val="2"/>
      </rPr>
      <t>Suministro de par de botas altas de trabajo resistentes al agua y barro, fabricadas en caucho u otro polímero, forrada con lona de algodón, suela antideslizante, no garantizan resistencia al impacto ni compresión en la parte delantera del pie. EPI categoría I, con marcado CE.</t>
    </r>
  </si>
  <si>
    <r>
      <rPr>
        <b/>
        <sz val="8"/>
        <rFont val="Calibri"/>
        <family val="2"/>
      </rPr>
      <t>Total 13.01.06</t>
    </r>
  </si>
  <si>
    <r>
      <rPr>
        <b/>
        <sz val="8"/>
        <rFont val="Calibri"/>
        <family val="2"/>
      </rPr>
      <t>Total 13.01</t>
    </r>
  </si>
  <si>
    <r>
      <rPr>
        <b/>
        <sz val="8"/>
        <rFont val="Calibri"/>
        <family val="2"/>
      </rPr>
      <t>Protecciones colectivas</t>
    </r>
  </si>
  <si>
    <r>
      <rPr>
        <b/>
        <sz val="8"/>
        <rFont val="Calibri"/>
        <family val="2"/>
      </rPr>
      <t>Dos Mil Cuatrocientos Setenta y Un Euros con Sesenta y Siete Céntimos</t>
    </r>
  </si>
  <si>
    <r>
      <rPr>
        <b/>
        <sz val="8"/>
        <rFont val="Calibri"/>
        <family val="2"/>
      </rPr>
      <t>Señalización provisional de obra</t>
    </r>
  </si>
  <si>
    <r>
      <rPr>
        <b/>
        <sz val="8"/>
        <rFont val="Calibri"/>
        <family val="2"/>
      </rPr>
      <t>Ciento Sesenta y Tres Euros con Sesenta y Dos Céntimos</t>
    </r>
  </si>
  <si>
    <r>
      <rPr>
        <sz val="8"/>
        <rFont val="Calibri"/>
        <family val="2"/>
      </rPr>
      <t>Señal triangular peligro L=70 cm</t>
    </r>
  </si>
  <si>
    <r>
      <rPr>
        <sz val="8"/>
        <rFont val="Calibri"/>
        <family val="2"/>
      </rPr>
      <t>Diecisiete Euros con Setenta y Dos Céntimos</t>
    </r>
  </si>
  <si>
    <r>
      <rPr>
        <sz val="8"/>
        <rFont val="Calibri"/>
        <family val="2"/>
      </rPr>
      <t>Suministro de señal provisional de obra de peligro, de chapa de acero galvanizado, triangular de L=70 cm, clase de retrorreflexión RA2. Amortizable en 5 usos.</t>
    </r>
  </si>
  <si>
    <r>
      <rPr>
        <sz val="8"/>
        <rFont val="Calibri"/>
        <family val="2"/>
      </rPr>
      <t>Señal circular prohibición/obligación D=60 cm</t>
    </r>
  </si>
  <si>
    <r>
      <rPr>
        <sz val="8"/>
        <rFont val="Calibri"/>
        <family val="2"/>
      </rPr>
      <t>Diecinueve Euros con Sesenta y Seis Céntimos</t>
    </r>
  </si>
  <si>
    <r>
      <rPr>
        <sz val="8"/>
        <rFont val="Calibri"/>
        <family val="2"/>
      </rPr>
      <t>Suministro de señal provisional de obra de prohibición/obligación, de chapa de acero galvanizado, circular de D=60 cm, clase de retrorreflexión RA2, suministrada. Amortizable en 5 usos.</t>
    </r>
  </si>
  <si>
    <r>
      <rPr>
        <sz val="8"/>
        <rFont val="Calibri"/>
        <family val="2"/>
      </rPr>
      <t>Panel direccional 165x45 cm con soporte</t>
    </r>
  </si>
  <si>
    <r>
      <rPr>
        <sz val="8"/>
        <rFont val="Calibri"/>
        <family val="2"/>
      </rPr>
      <t>Noventa y Dos Euros con Veinte Céntimos</t>
    </r>
  </si>
  <si>
    <r>
      <rPr>
        <sz val="8"/>
        <rFont val="Calibri"/>
        <family val="2"/>
      </rPr>
      <t>Suministro y colocación de panel direccional de chapa de acero galvanizado de 165x45 cm, reflectante, con dos soportes tipo pie cruceta metálica y dos postes de 1,50 m amortizable en 5 usos, Incluso fijación y desmontaje de señal sobre soporte.</t>
    </r>
  </si>
  <si>
    <r>
      <rPr>
        <sz val="8"/>
        <rFont val="Calibri"/>
        <family val="2"/>
      </rPr>
      <t>Señal obligación/prohibición/advertencia 45x33 cm</t>
    </r>
  </si>
  <si>
    <r>
      <rPr>
        <sz val="8"/>
        <rFont val="Calibri"/>
        <family val="2"/>
      </rPr>
      <t>Catorce Euros con Seis Céntimos</t>
    </r>
  </si>
  <si>
    <r>
      <rPr>
        <sz val="8"/>
        <rFont val="Calibri"/>
        <family val="2"/>
      </rPr>
      <t>Suministro de señal provisional de obra de obligación/prohibición/advertencia, de chapa metálica, rectangular de 45x33 cm sin soporte. Amortizable en 5 usos.</t>
    </r>
  </si>
  <si>
    <r>
      <rPr>
        <sz val="8"/>
        <rFont val="Calibri"/>
        <family val="2"/>
      </rPr>
      <t>Señal de información 60x60 cm</t>
    </r>
  </si>
  <si>
    <r>
      <rPr>
        <sz val="8"/>
        <rFont val="Calibri"/>
        <family val="2"/>
      </rPr>
      <t>Diecinueve Euros con Noventa y Ocho Céntimos</t>
    </r>
  </si>
  <si>
    <r>
      <rPr>
        <sz val="8"/>
        <rFont val="Calibri"/>
        <family val="2"/>
      </rPr>
      <t xml:space="preserve">Suministro de señal informativa de chapa de acero galvanizado, cuadrada de 60x60 cm, clase de retrorreflexión RA2. Incluso fijación en
</t>
    </r>
    <r>
      <rPr>
        <sz val="8"/>
        <rFont val="Calibri"/>
        <family val="2"/>
      </rPr>
      <t>poste. Amortizable en 5 usos.</t>
    </r>
  </si>
  <si>
    <r>
      <rPr>
        <b/>
        <sz val="8"/>
        <rFont val="Calibri"/>
        <family val="2"/>
      </rPr>
      <t>Total 13.02.01</t>
    </r>
  </si>
  <si>
    <r>
      <rPr>
        <b/>
        <sz val="8"/>
        <rFont val="Calibri"/>
        <family val="2"/>
      </rPr>
      <t>Cerramientos</t>
    </r>
  </si>
  <si>
    <r>
      <rPr>
        <b/>
        <sz val="8"/>
        <rFont val="Calibri"/>
        <family val="2"/>
      </rPr>
      <t>Mil Trescientos Ochenta y Nueva Euros con Treinta Céntimos</t>
    </r>
  </si>
  <si>
    <r>
      <rPr>
        <sz val="8"/>
        <rFont val="Calibri"/>
        <family val="2"/>
      </rPr>
      <t>Valla de contención de peatones</t>
    </r>
  </si>
  <si>
    <r>
      <rPr>
        <sz val="8"/>
        <rFont val="Calibri"/>
        <family val="2"/>
      </rPr>
      <t>Ciento Veintitrés Euros</t>
    </r>
  </si>
  <si>
    <r>
      <rPr>
        <sz val="8"/>
        <rFont val="Calibri"/>
        <family val="2"/>
      </rPr>
      <t xml:space="preserve">Suministro y colocación de valla de contención de peatones metálica, de 2,50 x 1,10 m, de color amarillo, blanco o blanco y rojo, para delimitación provisional de zona de obra.
</t>
    </r>
    <r>
      <rPr>
        <sz val="8"/>
        <rFont val="Calibri"/>
        <family val="2"/>
      </rPr>
      <t>Incluso instalación, traslado y desmontaje. Amortizable en 5 usos.</t>
    </r>
  </si>
  <si>
    <r>
      <rPr>
        <sz val="8"/>
        <rFont val="Calibri"/>
        <family val="2"/>
      </rPr>
      <t>Cerramiento prov. panel conformado metálico</t>
    </r>
  </si>
  <si>
    <r>
      <rPr>
        <sz val="8"/>
        <rFont val="Calibri"/>
        <family val="2"/>
      </rPr>
      <t>Quinientos Setenta y Nueva Euros</t>
    </r>
  </si>
  <si>
    <r>
      <rPr>
        <sz val="8"/>
        <rFont val="Calibri"/>
        <family val="2"/>
      </rPr>
      <t xml:space="preserve">Suministro y colocación de cerramiento provisional de obra con paneles de chapa conformada de acero galvanizado de 0,6 mm de espesor, de 2 m de altura, amortizables en 5 usos, con postes colocados cada 2 m de perfiles metálicos de 2,8 m  de longitud, amortizables
</t>
    </r>
    <r>
      <rPr>
        <sz val="8"/>
        <rFont val="Calibri"/>
        <family val="2"/>
      </rPr>
      <t>en 2 usos, colocados cada 2 m, anclados al terreno mediante dados de hormigón. Incluso cimentación, anclajes, montaje y desmontaje.</t>
    </r>
  </si>
  <si>
    <r>
      <rPr>
        <sz val="8"/>
        <rFont val="Calibri"/>
        <family val="2"/>
      </rPr>
      <t>Plancha acero salvazanjas para peatones e=8 mm</t>
    </r>
  </si>
  <si>
    <r>
      <rPr>
        <sz val="8"/>
        <rFont val="Calibri"/>
        <family val="2"/>
      </rPr>
      <t>Cientos Ochenta y Seis Euros con Noventa Céntimos</t>
    </r>
  </si>
  <si>
    <r>
      <rPr>
        <sz val="8"/>
        <rFont val="Calibri"/>
        <family val="2"/>
      </rPr>
      <t>Suministro y colocación de plancha de acero salvazanjas para paso de peatones de 8 mm de espesor con orificio o elemento de sujeción para su correcta manipulación. Incluso instalación y retirada. Amortizable en 10 usos.</t>
    </r>
  </si>
  <si>
    <r>
      <rPr>
        <sz val="8"/>
        <rFont val="Calibri"/>
        <family val="2"/>
      </rPr>
      <t>Plancha acero salvazanjas para vehículos e=12 mm</t>
    </r>
  </si>
  <si>
    <r>
      <rPr>
        <sz val="8"/>
        <rFont val="Calibri"/>
        <family val="2"/>
      </rPr>
      <t>Quinientos Euros con Cuarenta Céntimos</t>
    </r>
  </si>
  <si>
    <r>
      <rPr>
        <sz val="8"/>
        <rFont val="Calibri"/>
        <family val="2"/>
      </rPr>
      <t xml:space="preserve">Suministro y colocación de plancha de acero salvazanjas para paso de peatones y vehículos de 12 mm de espesor con orificio o elemento de sujeción para su correcta manipulación.
</t>
    </r>
    <r>
      <rPr>
        <sz val="8"/>
        <rFont val="Calibri"/>
        <family val="2"/>
      </rPr>
      <t>Incluso instalación y retirada. Amortizable en 10 usos.</t>
    </r>
  </si>
  <si>
    <r>
      <rPr>
        <b/>
        <sz val="8"/>
        <rFont val="Calibri"/>
        <family val="2"/>
      </rPr>
      <t>Total 13.02.02</t>
    </r>
  </si>
  <si>
    <r>
      <rPr>
        <b/>
        <sz val="8"/>
        <rFont val="Calibri"/>
        <family val="2"/>
      </rPr>
      <t>Mil Trescientos Ochenta y Nueve Euros con Treinta Céntimos</t>
    </r>
  </si>
  <si>
    <r>
      <rPr>
        <b/>
        <sz val="8"/>
        <rFont val="Calibri"/>
        <family val="2"/>
      </rPr>
      <t>Seguridad contra incendios</t>
    </r>
  </si>
  <si>
    <r>
      <rPr>
        <b/>
        <sz val="8"/>
        <rFont val="Calibri"/>
        <family val="2"/>
      </rPr>
      <t>Cincuenta y Siete Euros con Cincuenta Céntimos</t>
    </r>
  </si>
  <si>
    <r>
      <rPr>
        <sz val="8"/>
        <rFont val="Calibri"/>
        <family val="2"/>
      </rPr>
      <t>Extintor portátil polvo ABC 6 kg, 27A-183B</t>
    </r>
  </si>
  <si>
    <r>
      <rPr>
        <sz val="8"/>
        <rFont val="Calibri"/>
        <family val="2"/>
      </rPr>
      <t>Cincuenta y Siete Euros con Cincuenta Céntimos</t>
    </r>
  </si>
  <si>
    <r>
      <rPr>
        <sz val="8"/>
        <rFont val="Calibri"/>
        <family val="2"/>
      </rPr>
      <t>Suministro de extintor portátil de polvo polivalente ABC, de 6 Kg de capacidad, eficacia 27A-183B, con manómetro y manguera con boquilla difusora, incluso soporte para la sujeción a pared y montaje.</t>
    </r>
  </si>
  <si>
    <r>
      <rPr>
        <b/>
        <sz val="8"/>
        <rFont val="Calibri"/>
        <family val="2"/>
      </rPr>
      <t>Total 13.02.03</t>
    </r>
  </si>
  <si>
    <r>
      <rPr>
        <b/>
        <sz val="8"/>
        <rFont val="Calibri"/>
        <family val="2"/>
      </rPr>
      <t>Seguridad en instalaciones eléctricas</t>
    </r>
  </si>
  <si>
    <r>
      <rPr>
        <b/>
        <sz val="8"/>
        <rFont val="Calibri"/>
        <family val="2"/>
      </rPr>
      <t>Setecientos Cuarenta y Cuatro Euros con Veinte Céntimos</t>
    </r>
  </si>
  <si>
    <r>
      <rPr>
        <sz val="8"/>
        <rFont val="Calibri"/>
        <family val="2"/>
      </rPr>
      <t>Instalación toma de tierra</t>
    </r>
  </si>
  <si>
    <r>
      <rPr>
        <sz val="8"/>
        <rFont val="Calibri"/>
        <family val="2"/>
      </rPr>
      <t>Ciento Cincuenta Euros con Un Céntimo</t>
    </r>
  </si>
  <si>
    <r>
      <rPr>
        <sz val="8"/>
        <rFont val="Calibri"/>
        <family val="2"/>
      </rPr>
      <t>Instalación y montaje de toma de tierra provisional de obra, compuesta de: una pica de acero cobre de 2,5 m de longitud y 18 mm de diámetro, 3 metros de cable de cobre de 50 mm2 de sección y grapas de conexión a la pica. Incluso desmontaje, sacos de sales electrolíticas y pequeño material.</t>
    </r>
  </si>
  <si>
    <r>
      <rPr>
        <sz val="8"/>
        <rFont val="Calibri"/>
        <family val="2"/>
      </rPr>
      <t>Interruptor diferencial 300 mA</t>
    </r>
  </si>
  <si>
    <r>
      <rPr>
        <sz val="8"/>
        <rFont val="Calibri"/>
        <family val="2"/>
      </rPr>
      <t>Ciento Ochenta y Dos Euros con Cuarenta y Siete Céntimos</t>
    </r>
  </si>
  <si>
    <r>
      <rPr>
        <sz val="8"/>
        <rFont val="Calibri"/>
        <family val="2"/>
      </rPr>
      <t>Suministro, instalación y desmontaje de interruptor diferencial de media sensibilidad de 300 mA.</t>
    </r>
  </si>
  <si>
    <r>
      <rPr>
        <sz val="8"/>
        <rFont val="Calibri"/>
        <family val="2"/>
      </rPr>
      <t>Interruptor diferencial 30 mA</t>
    </r>
  </si>
  <si>
    <r>
      <rPr>
        <sz val="8"/>
        <rFont val="Calibri"/>
        <family val="2"/>
      </rPr>
      <t>Ciento Dieciocho Euros con Treinta y Cinco Céntimos</t>
    </r>
  </si>
  <si>
    <r>
      <rPr>
        <sz val="8"/>
        <rFont val="Calibri"/>
        <family val="2"/>
      </rPr>
      <t>Suministro, instalación y desmontaje de interruptor diferencial de alta sensibilidad de 30 mA.</t>
    </r>
  </si>
  <si>
    <r>
      <rPr>
        <sz val="8"/>
        <rFont val="Calibri"/>
        <family val="2"/>
      </rPr>
      <t>Cuadro eléctrico</t>
    </r>
  </si>
  <si>
    <r>
      <rPr>
        <sz val="8"/>
        <rFont val="Calibri"/>
        <family val="2"/>
      </rPr>
      <t>Dos Cientos Ochenta y Un Euros con Cinco Céntimos</t>
    </r>
  </si>
  <si>
    <r>
      <rPr>
        <sz val="8"/>
        <rFont val="Calibri"/>
        <family val="2"/>
      </rPr>
      <t>Suministro, instalación y montaje de cuadro eléctrico provisional de obra, formado por: armario de distribución con soporte, 2 tomas P+T de 16 A 220V y una toma 3P+N+T de 16A 380 V, con 1 diferencial de 40 A 30 mA , magnetotérmicos 4P 32 A 6 kA , 1P+N 16 A kKA C y 4P 16A 6kA C.</t>
    </r>
  </si>
  <si>
    <r>
      <rPr>
        <sz val="8"/>
        <rFont val="Calibri"/>
        <family val="2"/>
      </rPr>
      <t>Portátil luminoso</t>
    </r>
  </si>
  <si>
    <r>
      <rPr>
        <sz val="8"/>
        <rFont val="Calibri"/>
        <family val="2"/>
      </rPr>
      <t>Ocho Euros con Treinta y Cuatro Céntimos</t>
    </r>
  </si>
  <si>
    <r>
      <rPr>
        <sz val="8"/>
        <rFont val="Calibri"/>
        <family val="2"/>
      </rPr>
      <t>Suministro de portátil luminoso de mano con mango aislante, cable de 5 m, gancho de sujeción y malla protectora.</t>
    </r>
  </si>
  <si>
    <r>
      <rPr>
        <sz val="8"/>
        <rFont val="Calibri"/>
        <family val="2"/>
      </rPr>
      <t>Foco portátil con soporte interior</t>
    </r>
  </si>
  <si>
    <r>
      <rPr>
        <sz val="8"/>
        <rFont val="Calibri"/>
        <family val="2"/>
      </rPr>
      <t>Tres Euros con Noventa y Ocho Céntimos</t>
    </r>
  </si>
  <si>
    <r>
      <rPr>
        <sz val="8"/>
        <rFont val="Calibri"/>
        <family val="2"/>
      </rPr>
      <t>Suministro de foco portátil para interior con soporte de tubo metálico, cable de 1,5 m y malla protectora.</t>
    </r>
  </si>
  <si>
    <r>
      <rPr>
        <b/>
        <sz val="8"/>
        <rFont val="Calibri"/>
        <family val="2"/>
      </rPr>
      <t>Total 13.02.04</t>
    </r>
  </si>
  <si>
    <r>
      <rPr>
        <b/>
        <sz val="8"/>
        <rFont val="Calibri"/>
        <family val="2"/>
      </rPr>
      <t>Balizamiento</t>
    </r>
  </si>
  <si>
    <r>
      <rPr>
        <b/>
        <sz val="8"/>
        <rFont val="Calibri"/>
        <family val="2"/>
      </rPr>
      <t>Ciento Diecisiete Euros con Cinco Céntimos</t>
    </r>
  </si>
  <si>
    <r>
      <rPr>
        <sz val="8"/>
        <rFont val="Calibri"/>
        <family val="2"/>
      </rPr>
      <t>Cono de balizamiento 50 cm estándar</t>
    </r>
  </si>
  <si>
    <r>
      <rPr>
        <sz val="8"/>
        <rFont val="Calibri"/>
        <family val="2"/>
      </rPr>
      <t>Treinta y Siete Euros con Cuarenta Céntimos</t>
    </r>
  </si>
  <si>
    <r>
      <rPr>
        <sz val="8"/>
        <rFont val="Calibri"/>
        <family val="2"/>
      </rPr>
      <t>Suministro y colocación de cono de balizamiento reflectante de 50 cm de altura, de plástico. Incluso colocación y retirada.</t>
    </r>
  </si>
  <si>
    <r>
      <rPr>
        <sz val="8"/>
        <rFont val="Calibri"/>
        <family val="2"/>
      </rPr>
      <t>Cinta bicolor plástica 10 cm</t>
    </r>
  </si>
  <si>
    <r>
      <rPr>
        <sz val="8"/>
        <rFont val="Calibri"/>
        <family val="2"/>
      </rPr>
      <t>Diez Euros</t>
    </r>
  </si>
  <si>
    <r>
      <rPr>
        <sz val="8"/>
        <rFont val="Calibri"/>
        <family val="2"/>
      </rPr>
      <t>Suministro y colocación de cinta para balizamiento de material plástico de 10 cm de anchura, impresa por ambas caras en franjas de color rojo y blanco.</t>
    </r>
  </si>
  <si>
    <r>
      <rPr>
        <sz val="8"/>
        <rFont val="Calibri"/>
        <family val="2"/>
      </rPr>
      <t>Baliza luminosa intermitente</t>
    </r>
  </si>
  <si>
    <r>
      <rPr>
        <sz val="8"/>
        <rFont val="Calibri"/>
        <family val="2"/>
      </rPr>
      <t>Veintidós Euros con Quince Céntimos</t>
    </r>
  </si>
  <si>
    <r>
      <rPr>
        <sz val="8"/>
        <rFont val="Calibri"/>
        <family val="2"/>
      </rPr>
      <t>Suministro y colocación de baliza luminosa con lámpara amarilla o ámbar para señalización, con batería o pilas incluidas.</t>
    </r>
  </si>
  <si>
    <r>
      <rPr>
        <sz val="8"/>
        <rFont val="Calibri"/>
        <family val="2"/>
      </rPr>
      <t>Piqueta de balizamiento reflectante</t>
    </r>
  </si>
  <si>
    <r>
      <rPr>
        <sz val="8"/>
        <rFont val="Calibri"/>
        <family val="2"/>
      </rPr>
      <t>Cinco Euros con Cincuenta Céntimos</t>
    </r>
  </si>
  <si>
    <r>
      <rPr>
        <sz val="8"/>
        <rFont val="Calibri"/>
        <family val="2"/>
      </rPr>
      <t>Suministro y colocación de piqueta de balizamiento reflectante a una cara, de 40x10 cm, roja y blanca, hincada en el terreno. Incluso instalación y retirada.</t>
    </r>
  </si>
  <si>
    <r>
      <rPr>
        <sz val="8"/>
        <rFont val="Calibri"/>
        <family val="2"/>
      </rPr>
      <t>Cadena de delimitación de plástico</t>
    </r>
  </si>
  <si>
    <r>
      <rPr>
        <sz val="8"/>
        <rFont val="Calibri"/>
        <family val="2"/>
      </rPr>
      <t>Cuarenta y Dos Euros</t>
    </r>
  </si>
  <si>
    <r>
      <rPr>
        <sz val="8"/>
        <rFont val="Calibri"/>
        <family val="2"/>
      </rPr>
      <t>Suministro y colocación de cadena de delimitación de plástico de eslabones de 6 mm, color rojo y blanco, con soporte de acero galvanizado de 10 mm de diámetro, cada 5 m. Incluso instalación y retirada.</t>
    </r>
  </si>
  <si>
    <r>
      <rPr>
        <b/>
        <sz val="8"/>
        <rFont val="Calibri"/>
        <family val="2"/>
      </rPr>
      <t>Total 13.02.05</t>
    </r>
  </si>
  <si>
    <r>
      <rPr>
        <b/>
        <sz val="8"/>
        <rFont val="Calibri"/>
        <family val="2"/>
      </rPr>
      <t>Total 13.02</t>
    </r>
  </si>
  <si>
    <r>
      <rPr>
        <b/>
        <sz val="8"/>
        <rFont val="Calibri"/>
        <family val="2"/>
      </rPr>
      <t>Higiene y bienestar nuevas</t>
    </r>
  </si>
  <si>
    <r>
      <rPr>
        <b/>
        <sz val="8"/>
        <rFont val="Calibri"/>
        <family val="2"/>
      </rPr>
      <t xml:space="preserve">Catorce Mil Euros Quinientos Setenta y Cuatro Mil Euros con Veintinueve
</t>
    </r>
    <r>
      <rPr>
        <b/>
        <sz val="8"/>
        <rFont val="Calibri"/>
        <family val="2"/>
      </rPr>
      <t>Céntimos</t>
    </r>
  </si>
  <si>
    <r>
      <rPr>
        <b/>
        <sz val="8"/>
        <rFont val="Calibri"/>
        <family val="2"/>
      </rPr>
      <t>Acometidas a casetas</t>
    </r>
  </si>
  <si>
    <r>
      <rPr>
        <b/>
        <sz val="8"/>
        <rFont val="Calibri"/>
        <family val="2"/>
      </rPr>
      <t>Doce Mil Quinientos Sesenta y Cinco Euros</t>
    </r>
  </si>
  <si>
    <r>
      <rPr>
        <sz val="8"/>
        <rFont val="Calibri"/>
        <family val="2"/>
      </rPr>
      <t>Acometida eléctrica</t>
    </r>
  </si>
  <si>
    <r>
      <rPr>
        <sz val="8"/>
        <rFont val="Calibri"/>
        <family val="2"/>
      </rPr>
      <t>Mil Setenta Euros con Cincuenta Céntimos</t>
    </r>
  </si>
  <si>
    <r>
      <rPr>
        <sz val="8"/>
        <rFont val="Calibri"/>
        <family val="2"/>
      </rPr>
      <t xml:space="preserve">Acometida provisional de electricidad a caseta de obra desde el cuadro general, según normativa compañía suministradora, mediante manguera flexible de tensión nominal de 750 V, incorporando conductor para toma de tierra. Incluso demolición de firmes, movimiento de tierras y posterior reposición y transporte interior obra de productos resultantes.
</t>
    </r>
    <r>
      <rPr>
        <sz val="8"/>
        <rFont val="Calibri"/>
        <family val="2"/>
      </rPr>
      <t>Totalmente ejecutada.</t>
    </r>
  </si>
  <si>
    <r>
      <rPr>
        <sz val="8"/>
        <rFont val="Calibri"/>
        <family val="2"/>
      </rPr>
      <t>Acometida abastecimiento</t>
    </r>
  </si>
  <si>
    <r>
      <rPr>
        <sz val="8"/>
        <rFont val="Calibri"/>
        <family val="2"/>
      </rPr>
      <t>Acometida provisional de abastecimiento de agua desde la red general municipal de agua para el consumo humano, realizada en tubo de PE de DN 25 y PN 16 máxima, con piezas especiales y conexión según normativa vigente de Canal de Isabel II. Incluso demolición de firmes, movimiento de tierras y posterior reposición y transporte interior obra de productos resultantes. Totalmente ejecutada.</t>
    </r>
  </si>
  <si>
    <r>
      <rPr>
        <sz val="8"/>
        <rFont val="Calibri"/>
        <family val="2"/>
      </rPr>
      <t>Acometida saneamiento</t>
    </r>
  </si>
  <si>
    <r>
      <rPr>
        <sz val="8"/>
        <rFont val="Calibri"/>
        <family val="2"/>
      </rPr>
      <t>Seis Mil Seiscientos Ochenta y Tres Euros con Cincuenta Céntimos</t>
    </r>
  </si>
  <si>
    <r>
      <rPr>
        <sz val="8"/>
        <rFont val="Calibri"/>
        <family val="2"/>
      </rPr>
      <t>Acometida provisional de saneamiento de caseta de obra a la red general municipal (pozo o imbornal), mediante tubería de hormigón de enchufe-campana, según normativa vigente de Canal de Isabel II. Incluso demolición de firmes, movimiento de tierras y posterior reposición y transporte interior obra de productos resultantes. Totalmente ejecutada.</t>
    </r>
  </si>
  <si>
    <r>
      <rPr>
        <b/>
        <sz val="8"/>
        <rFont val="Calibri"/>
        <family val="2"/>
      </rPr>
      <t>Total 13.03.01</t>
    </r>
  </si>
  <si>
    <r>
      <rPr>
        <b/>
        <sz val="8"/>
        <rFont val="Calibri"/>
        <family val="2"/>
      </rPr>
      <t>Alquiler de locales prefabricados</t>
    </r>
  </si>
  <si>
    <r>
      <rPr>
        <b/>
        <sz val="8"/>
        <rFont val="Calibri"/>
        <family val="2"/>
      </rPr>
      <t>Mil Quinientos Cuarenta y Ocho Euros con Cincuenta y Un Céntimos</t>
    </r>
  </si>
  <si>
    <r>
      <rPr>
        <sz val="8"/>
        <rFont val="Calibri"/>
        <family val="2"/>
      </rPr>
      <t>mes</t>
    </r>
  </si>
  <si>
    <r>
      <rPr>
        <sz val="8"/>
        <rFont val="Calibri"/>
        <family val="2"/>
      </rPr>
      <t>Alquiler de caseta de obra para vestuarios</t>
    </r>
  </si>
  <si>
    <r>
      <rPr>
        <sz val="8"/>
        <rFont val="Calibri"/>
        <family val="2"/>
      </rPr>
      <t>Quinientos Setenta y Tres Euros con Noventa y Nueve Céntimos</t>
    </r>
  </si>
  <si>
    <r>
      <rPr>
        <sz val="8"/>
        <rFont val="Calibri"/>
        <family val="2"/>
      </rPr>
      <t>Alquiler de caseta prefabricada para vestuarios en obra, compuesta por: estructura metálica, cerramiento de chapa con terminación de pintura prelacada, cubierta de chapa, aislamiento interior, instalación de electricidad, tubos fluorescentes y punto de luz exterior, ventanas de aluminio con luna y rejas, puerta de entrada de chapa, suelo de aglomerado revestido con PVC continuo y poliestireno con apoyo en base de chapa y revestimiento de tablero en paredes. Incluso instalación, transporte y retirada.</t>
    </r>
  </si>
  <si>
    <r>
      <rPr>
        <sz val="8"/>
        <rFont val="Calibri"/>
        <family val="2"/>
      </rPr>
      <t>Alquiler de caseta de obra para almacén</t>
    </r>
  </si>
  <si>
    <r>
      <rPr>
        <sz val="8"/>
        <rFont val="Calibri"/>
        <family val="2"/>
      </rPr>
      <t>Tres Cientos Noventa y Siete Euros con Treinta y Cinco Céntimos</t>
    </r>
  </si>
  <si>
    <r>
      <rPr>
        <sz val="8"/>
        <rFont val="Calibri"/>
        <family val="2"/>
      </rPr>
      <t>Alquiler de caseta prefabricada para comedor en obra, compuesta por: estructura metálica, cerramiento de chapa con terminación de pintura prelacada, cubierta de chapa, aislamiento interior, instalación de electricidad, tubos fluorescentes y punto de luz exterior, ventanas de aluminio con luna y rejas, puerta de entrada de chapa, suelo de aglomerado revestido con PVC continuo y poliestireno con apoyo en base de chapa y revestimiento de tablero en paredes. Incluso instalación, transporte y retirada.</t>
    </r>
  </si>
  <si>
    <r>
      <rPr>
        <sz val="8"/>
        <rFont val="Calibri"/>
        <family val="2"/>
      </rPr>
      <t>Alquiler de caseta de obra para comedor</t>
    </r>
  </si>
  <si>
    <r>
      <rPr>
        <sz val="8"/>
        <rFont val="Calibri"/>
        <family val="2"/>
      </rPr>
      <t>Quinientos Setenta y Siete Euros con Diecisiete Céntimos</t>
    </r>
  </si>
  <si>
    <r>
      <rPr>
        <b/>
        <sz val="8"/>
        <rFont val="Calibri"/>
        <family val="2"/>
      </rPr>
      <t>Total 13.03.02</t>
    </r>
  </si>
  <si>
    <r>
      <rPr>
        <b/>
        <sz val="8"/>
        <rFont val="Calibri"/>
        <family val="2"/>
      </rPr>
      <t>Equipamiento de locales</t>
    </r>
  </si>
  <si>
    <r>
      <rPr>
        <b/>
        <sz val="8"/>
        <rFont val="Calibri"/>
        <family val="2"/>
      </rPr>
      <t>Cuatrocientos Setenta Euros y Setenta y Ocho Céntimos</t>
    </r>
  </si>
  <si>
    <r>
      <rPr>
        <sz val="8"/>
        <rFont val="Calibri"/>
        <family val="2"/>
      </rPr>
      <t>Percha para aseos o duchas</t>
    </r>
  </si>
  <si>
    <r>
      <rPr>
        <sz val="8"/>
        <rFont val="Calibri"/>
        <family val="2"/>
      </rPr>
      <t>Treinta y Cuatro Euros con Treinta Céntimos</t>
    </r>
  </si>
  <si>
    <r>
      <rPr>
        <sz val="8"/>
        <rFont val="Calibri"/>
        <family val="2"/>
      </rPr>
      <t xml:space="preserve">Suministro y colocación de perchas para aseos o duchas como mobiliario provisional para local de aseos y vestuarios. Incluso instalación.
</t>
    </r>
    <r>
      <rPr>
        <sz val="8"/>
        <rFont val="Calibri"/>
        <family val="2"/>
      </rPr>
      <t>Amortizable en 3 usos.</t>
    </r>
  </si>
  <si>
    <r>
      <rPr>
        <sz val="8"/>
        <rFont val="Calibri"/>
        <family val="2"/>
      </rPr>
      <t>Jabonera industrial 1 L</t>
    </r>
  </si>
  <si>
    <r>
      <rPr>
        <sz val="8"/>
        <rFont val="Calibri"/>
        <family val="2"/>
      </rPr>
      <t>Cuarenta Euros con Diecisiete Céntimos</t>
    </r>
  </si>
  <si>
    <r>
      <rPr>
        <sz val="8"/>
        <rFont val="Calibri"/>
        <family val="2"/>
      </rPr>
      <t>C</t>
    </r>
  </si>
  <si>
    <r>
      <rPr>
        <sz val="8"/>
        <rFont val="Calibri"/>
        <family val="2"/>
      </rPr>
      <t xml:space="preserve">Suministro y colocación de dispensador de jabón líquido con capacidad 1 L como mobiliario provisional para local de aseos y vestuarios.
</t>
    </r>
    <r>
      <rPr>
        <sz val="8"/>
        <rFont val="Calibri"/>
        <family val="2"/>
      </rPr>
      <t>Incluso instalación. Amortizable en 3 usos.</t>
    </r>
  </si>
  <si>
    <r>
      <rPr>
        <sz val="8"/>
        <rFont val="Calibri"/>
        <family val="2"/>
      </rPr>
      <t>Secamanos eléctrico</t>
    </r>
  </si>
  <si>
    <r>
      <rPr>
        <sz val="8"/>
        <rFont val="Calibri"/>
        <family val="2"/>
      </rPr>
      <t>Veintitrés Euros con Treinta y Dos Céntimos</t>
    </r>
  </si>
  <si>
    <r>
      <rPr>
        <sz val="8"/>
        <rFont val="Calibri"/>
        <family val="2"/>
      </rPr>
      <t>Suministro y colocación de secamanos eléctrico como mobiliario provisional para local de aseos y vestuarios. Incluso instalación. Amortizable en 5 usos.</t>
    </r>
  </si>
  <si>
    <r>
      <rPr>
        <sz val="8"/>
        <rFont val="Calibri"/>
        <family val="2"/>
      </rPr>
      <t>Espejo vestuarios y aseos</t>
    </r>
  </si>
  <si>
    <r>
      <rPr>
        <sz val="8"/>
        <rFont val="Calibri"/>
        <family val="2"/>
      </rPr>
      <t>Seis Euros con Sesenta y Cuatro Céntimos</t>
    </r>
  </si>
  <si>
    <r>
      <rPr>
        <sz val="8"/>
        <rFont val="Calibri"/>
        <family val="2"/>
      </rPr>
      <t>Suministro y colocación de espejo como mobiliario provisional para local de aseos y vestuarios. Incluso instalación. Amortizable en 5 usos.</t>
    </r>
  </si>
  <si>
    <r>
      <rPr>
        <sz val="8"/>
        <rFont val="Calibri"/>
        <family val="2"/>
      </rPr>
      <t>Portarrollos industrial</t>
    </r>
  </si>
  <si>
    <r>
      <rPr>
        <sz val="8"/>
        <rFont val="Calibri"/>
        <family val="2"/>
      </rPr>
      <t>Seis Euros con Veintidós Céntimos</t>
    </r>
  </si>
  <si>
    <r>
      <rPr>
        <sz val="8"/>
        <rFont val="Calibri"/>
        <family val="2"/>
      </rPr>
      <t>Suministro y colocación de portarrollos industrial con cerradura como mobiliario provisional para local de aseos. Incluso instalación. Amortizable en 5 usos.</t>
    </r>
  </si>
  <si>
    <r>
      <rPr>
        <sz val="8"/>
        <rFont val="Calibri"/>
        <family val="2"/>
      </rPr>
      <t>Contenedor de residuos</t>
    </r>
  </si>
  <si>
    <r>
      <rPr>
        <sz val="8"/>
        <rFont val="Calibri"/>
        <family val="2"/>
      </rPr>
      <t>Cinco Euros con Cincuenta y Siete Céntimos</t>
    </r>
  </si>
  <si>
    <r>
      <rPr>
        <sz val="8"/>
        <rFont val="Calibri"/>
        <family val="2"/>
      </rPr>
      <t>Suministro y colocación de contenedor de residuos pequeño como mobiliario provisional para local de aseos, vestuarios y comedores. Incluso instalación. Amortizable en 5 usos.</t>
    </r>
  </si>
  <si>
    <r>
      <rPr>
        <sz val="8"/>
        <rFont val="Calibri"/>
        <family val="2"/>
      </rPr>
      <t>Taquilla metálica individual</t>
    </r>
  </si>
  <si>
    <r>
      <rPr>
        <sz val="8"/>
        <rFont val="Calibri"/>
        <family val="2"/>
      </rPr>
      <t>Ciento Cincuenta y Dos Euros con Treinta Céntimos</t>
    </r>
  </si>
  <si>
    <r>
      <rPr>
        <sz val="8"/>
        <rFont val="Calibri"/>
        <family val="2"/>
      </rPr>
      <t>Suministro y colocación de taquilla metálica individual con cerrojo como mobiliario provisional para local de vestuarios. Incluso instalación. Amortizable en 5 usos.</t>
    </r>
  </si>
  <si>
    <r>
      <rPr>
        <sz val="8"/>
        <rFont val="Calibri"/>
        <family val="2"/>
      </rPr>
      <t>Banco madera</t>
    </r>
  </si>
  <si>
    <r>
      <rPr>
        <sz val="8"/>
        <rFont val="Calibri"/>
        <family val="2"/>
      </rPr>
      <t>Diecisiete Euros con Noventa Céntimos</t>
    </r>
  </si>
  <si>
    <r>
      <rPr>
        <sz val="8"/>
        <rFont val="Calibri"/>
        <family val="2"/>
      </rPr>
      <t>Suministro y colocación de banco de madera como mobiliario provisional para local de vestuarios y comedor. Amortizable en 10 usos.</t>
    </r>
  </si>
  <si>
    <r>
      <rPr>
        <sz val="8"/>
        <rFont val="Calibri"/>
        <family val="2"/>
      </rPr>
      <t>Camilla portátil evacuaciones</t>
    </r>
  </si>
  <si>
    <r>
      <rPr>
        <sz val="8"/>
        <rFont val="Calibri"/>
        <family val="2"/>
      </rPr>
      <t>Veintiocho Euros con Cincuenta y Cuatro Céntimos</t>
    </r>
  </si>
  <si>
    <r>
      <rPr>
        <sz val="8"/>
        <rFont val="Calibri"/>
        <family val="2"/>
      </rPr>
      <t>Suministro y colocación de camilla portátil para evacuaciones como material sanitario de primeros auxilios. Amortizable en 5 usos.</t>
    </r>
  </si>
  <si>
    <r>
      <rPr>
        <sz val="8"/>
        <rFont val="Calibri"/>
        <family val="2"/>
      </rPr>
      <t>Botiquín de urgencias</t>
    </r>
  </si>
  <si>
    <r>
      <rPr>
        <sz val="8"/>
        <rFont val="Calibri"/>
        <family val="2"/>
      </rPr>
      <t>Nueve Euros con Cuarenta y Nueve Céntimos</t>
    </r>
  </si>
  <si>
    <r>
      <rPr>
        <sz val="8"/>
        <rFont val="Calibri"/>
        <family val="2"/>
      </rPr>
      <t>Suministro y colocación de botiquín de urgencias como material sanitario de primeros auxilios. Amortizable en 10 usos.</t>
    </r>
  </si>
  <si>
    <r>
      <rPr>
        <sz val="8"/>
        <rFont val="Calibri"/>
        <family val="2"/>
      </rPr>
      <t>Taburete metálico de urgencias</t>
    </r>
  </si>
  <si>
    <r>
      <rPr>
        <sz val="8"/>
        <rFont val="Calibri"/>
        <family val="2"/>
      </rPr>
      <t>Tres Euros con Setenta y Dos Céntimos</t>
    </r>
  </si>
  <si>
    <r>
      <rPr>
        <sz val="8"/>
        <rFont val="Calibri"/>
        <family val="2"/>
      </rPr>
      <t>Suministro y colocación de taburete metálico como mobiliario provisional para local de primeros auxilios. Amortizable en 10 usos.</t>
    </r>
  </si>
  <si>
    <r>
      <rPr>
        <sz val="8"/>
        <rFont val="Calibri"/>
        <family val="2"/>
      </rPr>
      <t>Vitrina medicamentos</t>
    </r>
  </si>
  <si>
    <r>
      <rPr>
        <sz val="8"/>
        <rFont val="Calibri"/>
        <family val="2"/>
      </rPr>
      <t>Cuarenta y Seis Euros con Dos Céntimos</t>
    </r>
  </si>
  <si>
    <r>
      <rPr>
        <sz val="8"/>
        <rFont val="Calibri"/>
        <family val="2"/>
      </rPr>
      <t>Suministro y colocación de vitrina para medicamentos como mobiliario provisional para local de primeros auxilios. Amortizable en 10 usos.</t>
    </r>
  </si>
  <si>
    <r>
      <rPr>
        <sz val="8"/>
        <rFont val="Calibri"/>
        <family val="2"/>
      </rPr>
      <t>Papelera</t>
    </r>
  </si>
  <si>
    <r>
      <rPr>
        <sz val="8"/>
        <rFont val="Calibri"/>
        <family val="2"/>
      </rPr>
      <t>Cuatro Euros con Noventa y Cuatro Céntimos</t>
    </r>
  </si>
  <si>
    <r>
      <rPr>
        <sz val="8"/>
        <rFont val="Calibri"/>
        <family val="2"/>
      </rPr>
      <t>Suministro y colocación de papelera como mobiliario provisional para locales de oficinas y primeros auxilios. Amortizable en 10 usos.</t>
    </r>
  </si>
  <si>
    <r>
      <rPr>
        <sz val="8"/>
        <rFont val="Calibri"/>
        <family val="2"/>
      </rPr>
      <t>Camilla fija</t>
    </r>
  </si>
  <si>
    <r>
      <rPr>
        <sz val="8"/>
        <rFont val="Calibri"/>
        <family val="2"/>
      </rPr>
      <t>Diecisiete Euros con Setenta y Siete Céntimos</t>
    </r>
  </si>
  <si>
    <r>
      <rPr>
        <sz val="8"/>
        <rFont val="Calibri"/>
        <family val="2"/>
      </rPr>
      <t>Suministro y colocación de camilla fija para atención médica como mobiliario provisional en locales de primeros auxilios. Amortizable en 10 usos.</t>
    </r>
  </si>
  <si>
    <r>
      <rPr>
        <sz val="8"/>
        <rFont val="Calibri"/>
        <family val="2"/>
      </rPr>
      <t>Material sanitario</t>
    </r>
  </si>
  <si>
    <r>
      <rPr>
        <sz val="8"/>
        <rFont val="Calibri"/>
        <family val="2"/>
      </rPr>
      <t>Treinta y Cinco Euros con Cincuenta y Tres Céntimos</t>
    </r>
  </si>
  <si>
    <r>
      <rPr>
        <sz val="8"/>
        <rFont val="Calibri"/>
        <family val="2"/>
      </rPr>
      <t>Suministro de material sanitario general de primeros auxilios compuesto por: caja de tiritas, paquete de algodón, rollo de esparadrapo, caja de analgésico de ácido acetilsalicílico, paracetamol e ibuprofeno, botella de agua oxigenada y botella de alcohol de 96° para el botiquín de urgencia.</t>
    </r>
  </si>
  <si>
    <r>
      <rPr>
        <sz val="8"/>
        <rFont val="Calibri"/>
        <family val="2"/>
      </rPr>
      <t>Mesa melamina para 10 personas</t>
    </r>
  </si>
  <si>
    <r>
      <rPr>
        <sz val="8"/>
        <rFont val="Calibri"/>
        <family val="2"/>
      </rPr>
      <t>Quince Euros con Cuarenta y Dos Céntimos</t>
    </r>
  </si>
  <si>
    <r>
      <rPr>
        <sz val="8"/>
        <rFont val="Calibri"/>
        <family val="2"/>
      </rPr>
      <t>Suministro y colocación de mesa de melamina para 10 personas como mobiliario provisional para local comedor. Amortizable en 10 usos.</t>
    </r>
  </si>
  <si>
    <r>
      <rPr>
        <sz val="8"/>
        <rFont val="Calibri"/>
        <family val="2"/>
      </rPr>
      <t>Horno microondas 18 L, 700W</t>
    </r>
  </si>
  <si>
    <r>
      <rPr>
        <sz val="8"/>
        <rFont val="Calibri"/>
        <family val="2"/>
      </rPr>
      <t>Doce Euros con Noventa y Tres Céntimos</t>
    </r>
  </si>
  <si>
    <r>
      <rPr>
        <sz val="8"/>
        <rFont val="Calibri"/>
        <family val="2"/>
      </rPr>
      <t>Suministro y colocación de horno microondas de 18 L de capacidad y 700 W de potencia para local comedor. Amortizable en 10 usos.</t>
    </r>
  </si>
  <si>
    <r>
      <rPr>
        <b/>
        <sz val="8"/>
        <rFont val="Calibri"/>
        <family val="2"/>
      </rPr>
      <t>Total 13.03.03</t>
    </r>
  </si>
  <si>
    <r>
      <rPr>
        <b/>
        <sz val="8"/>
        <rFont val="Calibri"/>
        <family val="2"/>
      </rPr>
      <t>Cuatrocientos Sesenta Euros con Setenta y Ocho Céntimos</t>
    </r>
  </si>
  <si>
    <r>
      <rPr>
        <b/>
        <sz val="8"/>
        <rFont val="Calibri"/>
        <family val="2"/>
      </rPr>
      <t>Total 13.03</t>
    </r>
  </si>
  <si>
    <r>
      <rPr>
        <b/>
        <sz val="8"/>
        <rFont val="Calibri"/>
        <family val="2"/>
      </rPr>
      <t>Catorce Mil Quinientos Setenta y Cuatro Euros con Veintinueve Céntimos</t>
    </r>
  </si>
  <si>
    <r>
      <rPr>
        <b/>
        <sz val="8"/>
        <rFont val="Calibri"/>
        <family val="2"/>
      </rPr>
      <t>Total Capítulo 13</t>
    </r>
  </si>
  <si>
    <t>PRESUPUESTO EJECUCION MATERIAL</t>
  </si>
  <si>
    <t>PRESUPUESTO EJECUCION CONTRATA (Total oferta)</t>
  </si>
  <si>
    <t>Capítulo 11</t>
  </si>
  <si>
    <t>11_01</t>
  </si>
  <si>
    <t>11_01_01</t>
  </si>
  <si>
    <t>11_01_02</t>
  </si>
  <si>
    <t>11_01_03</t>
  </si>
  <si>
    <t>11_02</t>
  </si>
  <si>
    <t>11_02_01</t>
  </si>
  <si>
    <t>11_02_01_01</t>
  </si>
  <si>
    <t>11_02_01_02</t>
  </si>
  <si>
    <t>11_02_02</t>
  </si>
  <si>
    <t>11_03_01</t>
  </si>
  <si>
    <t>11_03_01_01</t>
  </si>
  <si>
    <t>11_03_01_01_01</t>
  </si>
  <si>
    <t>11_03_01_02</t>
  </si>
  <si>
    <t>11_03_01_02_01</t>
  </si>
  <si>
    <t>11_03_01_02_02</t>
  </si>
  <si>
    <t>11_03_01_02_03</t>
  </si>
  <si>
    <t>11_03_02</t>
  </si>
  <si>
    <t>11_03_02_01</t>
  </si>
  <si>
    <t>11_04</t>
  </si>
  <si>
    <t>11_04_01</t>
  </si>
  <si>
    <t>11_04_02</t>
  </si>
  <si>
    <t>11_04_03</t>
  </si>
  <si>
    <t>11_02_02_01</t>
  </si>
  <si>
    <t>11_03</t>
  </si>
  <si>
    <t>12_01</t>
  </si>
  <si>
    <t>Capítulo 13</t>
  </si>
  <si>
    <t>13_01</t>
  </si>
  <si>
    <t>13_01_01</t>
  </si>
  <si>
    <t>13_01_01_01</t>
  </si>
  <si>
    <t>13_01_02</t>
  </si>
  <si>
    <t>13_01_02_01</t>
  </si>
  <si>
    <t>13_01_03</t>
  </si>
  <si>
    <t>13_01_03_01</t>
  </si>
  <si>
    <t>13_01_04</t>
  </si>
  <si>
    <t>13_01_04_01</t>
  </si>
  <si>
    <t>13_01_04_02</t>
  </si>
  <si>
    <t>13_01_04_03</t>
  </si>
  <si>
    <t>13_01_05</t>
  </si>
  <si>
    <t>13_01_05_01</t>
  </si>
  <si>
    <t>13_01_06</t>
  </si>
  <si>
    <t>13_01_06_01</t>
  </si>
  <si>
    <t>13_02</t>
  </si>
  <si>
    <t>13_02_01</t>
  </si>
  <si>
    <t>13_02_01_01</t>
  </si>
  <si>
    <t>13_02_01_02</t>
  </si>
  <si>
    <t>13_02_01_03</t>
  </si>
  <si>
    <t>13_02_01_04</t>
  </si>
  <si>
    <t>13_02_01_05</t>
  </si>
  <si>
    <t>13_02_02</t>
  </si>
  <si>
    <t>13_02_02_01</t>
  </si>
  <si>
    <t>13_02_02_02</t>
  </si>
  <si>
    <t>13_02_02_03</t>
  </si>
  <si>
    <t>13_02_02_04</t>
  </si>
  <si>
    <t>13_02_03</t>
  </si>
  <si>
    <t>13_02_03_01</t>
  </si>
  <si>
    <t>13_02_04</t>
  </si>
  <si>
    <t>13_02_04_01</t>
  </si>
  <si>
    <t>13_02_04_02</t>
  </si>
  <si>
    <t>13_02_04_03</t>
  </si>
  <si>
    <t>13_02_04_04</t>
  </si>
  <si>
    <t>13_02_04_05</t>
  </si>
  <si>
    <t>13_02_04_06</t>
  </si>
  <si>
    <t>13_02_05</t>
  </si>
  <si>
    <t>13_02_05_01</t>
  </si>
  <si>
    <t>13_02_05_02</t>
  </si>
  <si>
    <t>13_02_05_03</t>
  </si>
  <si>
    <t>13_02_05_04</t>
  </si>
  <si>
    <t>13_02_05_05</t>
  </si>
  <si>
    <t>13_03</t>
  </si>
  <si>
    <t>13_03_01</t>
  </si>
  <si>
    <t>13_03_01_01</t>
  </si>
  <si>
    <t>13_03_01_02</t>
  </si>
  <si>
    <t>13_03_01_03</t>
  </si>
  <si>
    <t>13_03_02</t>
  </si>
  <si>
    <t>13_03_02_01</t>
  </si>
  <si>
    <t>13_03_02_02</t>
  </si>
  <si>
    <t>13_03_02_03</t>
  </si>
  <si>
    <t>13_03_03</t>
  </si>
  <si>
    <t>13_03_03_01</t>
  </si>
  <si>
    <t>13_03_03_02</t>
  </si>
  <si>
    <t>C</t>
  </si>
  <si>
    <t>13_03_03_03</t>
  </si>
  <si>
    <t>13_03_03_04</t>
  </si>
  <si>
    <t>13_03_03_05</t>
  </si>
  <si>
    <t>13_03_03_06</t>
  </si>
  <si>
    <t>13_03_03_07</t>
  </si>
  <si>
    <t>13_03_03_08</t>
  </si>
  <si>
    <t>13_03_03_09</t>
  </si>
  <si>
    <t>13_03_03_10</t>
  </si>
  <si>
    <t>13_03_03_11</t>
  </si>
  <si>
    <t>13_03_03_12</t>
  </si>
  <si>
    <t>13_03_03_13</t>
  </si>
  <si>
    <t>13_03_03_14</t>
  </si>
  <si>
    <t>13_03_03_15</t>
  </si>
  <si>
    <t>13_03_03_16</t>
  </si>
  <si>
    <t>13_03_03_17</t>
  </si>
  <si>
    <t>01_01</t>
  </si>
  <si>
    <t>01_02</t>
  </si>
  <si>
    <t>01_03</t>
  </si>
  <si>
    <t>01_04</t>
  </si>
  <si>
    <t>01_05</t>
  </si>
  <si>
    <t>01_06</t>
  </si>
  <si>
    <t>01_07</t>
  </si>
  <si>
    <t>01_08</t>
  </si>
  <si>
    <t>01_09</t>
  </si>
  <si>
    <t>01_10</t>
  </si>
  <si>
    <t>01_11</t>
  </si>
  <si>
    <t>02_01</t>
  </si>
  <si>
    <t>02_02</t>
  </si>
  <si>
    <t>02_03</t>
  </si>
  <si>
    <t>02_04</t>
  </si>
  <si>
    <t>02_05</t>
  </si>
  <si>
    <t>02_06</t>
  </si>
  <si>
    <t>02_07</t>
  </si>
  <si>
    <t>02_08</t>
  </si>
  <si>
    <t>02_09</t>
  </si>
  <si>
    <t>02_10</t>
  </si>
  <si>
    <t>02_11</t>
  </si>
  <si>
    <t>02_12</t>
  </si>
  <si>
    <t>02_13</t>
  </si>
  <si>
    <t>02_14</t>
  </si>
  <si>
    <t>02_15</t>
  </si>
  <si>
    <t>02_16</t>
  </si>
  <si>
    <t>02_17</t>
  </si>
  <si>
    <t>02_18</t>
  </si>
  <si>
    <t>02_19</t>
  </si>
  <si>
    <t>02_20</t>
  </si>
  <si>
    <t>02_21</t>
  </si>
  <si>
    <t>03_01</t>
  </si>
  <si>
    <t>03_02</t>
  </si>
  <si>
    <t>03_03</t>
  </si>
  <si>
    <t>03_04</t>
  </si>
  <si>
    <t>03_05</t>
  </si>
  <si>
    <t>04_01</t>
  </si>
  <si>
    <t>04_02</t>
  </si>
  <si>
    <t>04_03</t>
  </si>
  <si>
    <t>04_04</t>
  </si>
  <si>
    <t>04_05</t>
  </si>
  <si>
    <t>04_06</t>
  </si>
  <si>
    <t>04_07</t>
  </si>
  <si>
    <t>04_08</t>
  </si>
  <si>
    <t>04_09</t>
  </si>
  <si>
    <t>04_10</t>
  </si>
  <si>
    <t>04_11</t>
  </si>
  <si>
    <t>04_12</t>
  </si>
  <si>
    <t>04_13</t>
  </si>
  <si>
    <t>04_14</t>
  </si>
  <si>
    <t>04_15</t>
  </si>
  <si>
    <t>04_16</t>
  </si>
  <si>
    <t>04_17</t>
  </si>
  <si>
    <t>04_18</t>
  </si>
  <si>
    <t>05_01</t>
  </si>
  <si>
    <t>05_02</t>
  </si>
  <si>
    <t>05_03</t>
  </si>
  <si>
    <t>05_04</t>
  </si>
  <si>
    <t>05_05</t>
  </si>
  <si>
    <t>05_06</t>
  </si>
  <si>
    <t>06_01</t>
  </si>
  <si>
    <t>06_02</t>
  </si>
  <si>
    <t>06_03</t>
  </si>
  <si>
    <t>06_04</t>
  </si>
  <si>
    <t>06_05</t>
  </si>
  <si>
    <t>06_06</t>
  </si>
  <si>
    <t>06_07</t>
  </si>
  <si>
    <t>06_08</t>
  </si>
  <si>
    <t>06_09</t>
  </si>
  <si>
    <t>06_10</t>
  </si>
  <si>
    <t>06_11</t>
  </si>
  <si>
    <t>06_12</t>
  </si>
  <si>
    <t>07_01</t>
  </si>
  <si>
    <t>07_02</t>
  </si>
  <si>
    <t>07_03</t>
  </si>
  <si>
    <t>07_04</t>
  </si>
  <si>
    <t>07_05</t>
  </si>
  <si>
    <t>07_06</t>
  </si>
  <si>
    <t>08_01</t>
  </si>
  <si>
    <t>08_02</t>
  </si>
  <si>
    <t>08_03</t>
  </si>
  <si>
    <t>08_04</t>
  </si>
  <si>
    <t>08_05</t>
  </si>
  <si>
    <t>08_06</t>
  </si>
  <si>
    <t>08_07</t>
  </si>
  <si>
    <t>08_08</t>
  </si>
  <si>
    <t>08_09</t>
  </si>
  <si>
    <t>08_10</t>
  </si>
  <si>
    <t>08_11</t>
  </si>
  <si>
    <t>08_12</t>
  </si>
  <si>
    <t>08_13</t>
  </si>
  <si>
    <t>08_14</t>
  </si>
  <si>
    <t>09_01</t>
  </si>
  <si>
    <t>09_02</t>
  </si>
  <si>
    <t>06_13</t>
  </si>
  <si>
    <t>06_14</t>
  </si>
  <si>
    <t>10_01</t>
  </si>
  <si>
    <t>t</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</si>
  <si>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el licitador debe verificar que los capítulos y contenidos de la oferta presentada correspondan exactamente con las mediciones del Proyecto</t>
    </r>
  </si>
  <si>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</si>
  <si>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</si>
  <si>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Código</t>
  </si>
  <si>
    <t>Nat</t>
  </si>
  <si>
    <t>Ud</t>
  </si>
  <si>
    <t>Resumen</t>
  </si>
  <si>
    <t>CanPres</t>
  </si>
  <si>
    <t>Precio Unitario (€)</t>
  </si>
  <si>
    <t>Precio Total (€)</t>
  </si>
  <si>
    <r>
      <t>Gastos Generales</t>
    </r>
    <r>
      <rPr>
        <b/>
        <sz val="9"/>
        <color rgb="FFFF0000"/>
        <rFont val="Calibri"/>
        <family val="2"/>
        <scheme val="minor"/>
      </rPr>
      <t xml:space="preserve"> XX %</t>
    </r>
    <r>
      <rPr>
        <b/>
        <sz val="9"/>
        <color rgb="FF000000"/>
        <rFont val="Calibri"/>
        <family val="2"/>
        <scheme val="minor"/>
      </rPr>
      <t xml:space="preserve"> (*)</t>
    </r>
  </si>
  <si>
    <r>
      <t xml:space="preserve">Beneficio Industrial </t>
    </r>
    <r>
      <rPr>
        <b/>
        <sz val="9"/>
        <color rgb="FFFF0000"/>
        <rFont val="Calibri"/>
        <family val="2"/>
        <scheme val="minor"/>
      </rPr>
      <t>XX %</t>
    </r>
    <r>
      <rPr>
        <b/>
        <sz val="9"/>
        <color rgb="FF000000"/>
        <rFont val="Calibri"/>
        <family val="2"/>
        <scheme val="minor"/>
      </rPr>
      <t xml:space="preserve"> (*)</t>
    </r>
  </si>
  <si>
    <t xml:space="preserve">XX % </t>
  </si>
  <si>
    <t xml:space="preserve"> XX % </t>
  </si>
  <si>
    <t xml:space="preserve"> S-05587-2021 - Adecuación instalación activa de protección contra incendios en C.T. TVE GALICIA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</si>
</sst>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0;#,##0,000"/>
    <numFmt numFmtId="167" formatCode="###0.00;###0.00"/>
    <numFmt numFmtId="168" formatCode="#,##0;#,##0"/>
    <numFmt numFmtId="169" formatCode="yy\.mm\.dd;@"/>
  </numFmts>
  <fonts count="18" x14ac:knownFonts="1">
    <font>
      <sz val="10"/>
      <color rgb="FF000000"/>
      <name val="Times New Roman"/>
      <charset val="204"/>
    </font>
    <font>
      <b/>
      <sz val="10"/>
      <name val="Calibri"/>
      <family val="2"/>
    </font>
    <font>
      <b/>
      <sz val="8"/>
      <name val="Calibri"/>
      <family val="2"/>
    </font>
    <font>
      <b/>
      <sz val="8"/>
      <color rgb="FF000000"/>
      <name val="Calibri"/>
      <family val="2"/>
    </font>
    <font>
      <sz val="8"/>
      <color rgb="FF000000"/>
      <name val="Calibri"/>
      <family val="2"/>
    </font>
    <font>
      <sz val="8"/>
      <name val="Calibri"/>
      <family val="2"/>
    </font>
    <font>
      <b/>
      <sz val="12"/>
      <name val="Arial"/>
      <family val="2"/>
    </font>
    <font>
      <b/>
      <u/>
      <sz val="12"/>
      <name val="Arial"/>
      <family val="2"/>
    </font>
    <font>
      <sz val="10"/>
      <color rgb="FF000000"/>
      <name val="Times New Roman"/>
      <family val="1"/>
    </font>
    <font>
      <b/>
      <sz val="9"/>
      <color rgb="FF000000"/>
      <name val="Calibri"/>
      <family val="2"/>
      <scheme val="minor"/>
    </font>
    <font>
      <sz val="11"/>
      <color rgb="FFFF0000"/>
      <name val="Calibri"/>
      <family val="2"/>
      <scheme val="minor"/>
    </font>
    <font>
      <sz val="10"/>
      <color theme="0"/>
      <name val="Times New Roman"/>
      <family val="1"/>
    </font>
    <font>
      <sz val="11"/>
      <name val="Calibri"/>
      <family val="2"/>
      <scheme val="minor"/>
    </font>
    <font>
      <b/>
      <sz val="9"/>
      <name val="Calibri"/>
      <family val="2"/>
    </font>
    <font>
      <sz val="8"/>
      <color rgb="FF000000"/>
      <name val="Times New Roman"/>
      <family val="1"/>
    </font>
    <font>
      <b/>
      <sz val="8"/>
      <color rgb="FF000000"/>
      <name val="Calibri"/>
      <family val="2"/>
      <scheme val="minor"/>
    </font>
    <font>
      <b/>
      <sz val="9"/>
      <color rgb="FFFF0000"/>
      <name val="Calibri"/>
      <family val="2"/>
      <scheme val="minor"/>
    </font>
    <font>
      <b/>
      <sz val="8"/>
      <color rgb="FFFF0000"/>
      <name val="Calibri"/>
      <family val="2"/>
      <scheme val="minor"/>
    </font>
  </fonts>
  <fills count="19">
    <fill>
      <patternFill patternType="none"/>
    </fill>
    <fill>
      <patternFill patternType="gray125"/>
    </fill>
    <fill>
      <patternFill patternType="solid">
        <fgColor rgb="FFB4CADF"/>
      </patternFill>
    </fill>
    <fill>
      <patternFill patternType="solid">
        <fgColor rgb="FFEFEFEF"/>
      </patternFill>
    </fill>
    <fill>
      <patternFill patternType="solid">
        <fgColor rgb="FFBFBFBF"/>
      </patternFill>
    </fill>
    <fill>
      <patternFill patternType="solid">
        <fgColor rgb="FFB3CADF"/>
      </patternFill>
    </fill>
    <fill>
      <patternFill patternType="solid">
        <fgColor rgb="FFC0C0C0"/>
      </patternFill>
    </fill>
    <fill>
      <patternFill patternType="solid">
        <fgColor rgb="FFC1D4E6"/>
      </patternFill>
    </fill>
    <fill>
      <patternFill patternType="solid">
        <fgColor rgb="FFC2D4E7"/>
      </patternFill>
    </fill>
    <fill>
      <patternFill patternType="solid">
        <fgColor rgb="FFD1E0EC"/>
      </patternFill>
    </fill>
    <fill>
      <patternFill patternType="solid">
        <fgColor rgb="FFE1E9F0"/>
      </patternFill>
    </fill>
    <fill>
      <patternFill patternType="solid">
        <fgColor rgb="FFD1E1ED"/>
      </patternFill>
    </fill>
    <fill>
      <patternFill patternType="solid">
        <fgColor rgb="FFC1D4E6"/>
        <bgColor indexed="64"/>
      </patternFill>
    </fill>
    <fill>
      <patternFill patternType="solid">
        <fgColor rgb="FFC2D4E7"/>
        <bgColor indexed="64"/>
      </patternFill>
    </fill>
    <fill>
      <patternFill patternType="solid">
        <fgColor rgb="FFD1E0EC"/>
        <bgColor indexed="64"/>
      </patternFill>
    </fill>
    <fill>
      <patternFill patternType="solid">
        <fgColor rgb="FFE1E9F0"/>
        <bgColor indexed="64"/>
      </patternFill>
    </fill>
    <fill>
      <patternFill patternType="solid">
        <fgColor rgb="FFD1E1ED"/>
        <bgColor indexed="64"/>
      </patternFill>
    </fill>
    <fill>
      <patternFill patternType="solid">
        <fgColor rgb="FFFFFFCC"/>
        <bgColor indexed="64"/>
      </patternFill>
    </fill>
    <fill>
      <patternFill patternType="solid">
        <fgColor theme="4" tint="0.79998168889431442"/>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FBFBF"/>
      </left>
      <right style="thin">
        <color rgb="FF000000"/>
      </right>
      <top style="thin">
        <color rgb="FF000000"/>
      </top>
      <bottom style="thin">
        <color rgb="FF000000"/>
      </bottom>
      <diagonal/>
    </border>
    <border>
      <left style="thin">
        <color rgb="FF000000"/>
      </left>
      <right style="thin">
        <color rgb="FFBFBFBF"/>
      </right>
      <top style="thin">
        <color rgb="FF000000"/>
      </top>
      <bottom style="thin">
        <color rgb="FF000000"/>
      </bottom>
      <diagonal/>
    </border>
    <border>
      <left style="thin">
        <color rgb="FFC0C0C0"/>
      </left>
      <right style="thin">
        <color rgb="FF000000"/>
      </right>
      <top style="thin">
        <color rgb="FF000000"/>
      </top>
      <bottom style="thin">
        <color rgb="FF000000"/>
      </bottom>
      <diagonal/>
    </border>
    <border>
      <left style="thin">
        <color rgb="FF000000"/>
      </left>
      <right style="thin">
        <color rgb="FFC0C0C0"/>
      </right>
      <top style="thin">
        <color rgb="FF000000"/>
      </top>
      <bottom style="thin">
        <color rgb="FF000000"/>
      </bottom>
      <diagonal/>
    </border>
    <border>
      <left style="thin">
        <color rgb="FF000000"/>
      </left>
      <right style="thin">
        <color rgb="FFC1D4E6"/>
      </right>
      <top style="thin">
        <color rgb="FF000000"/>
      </top>
      <bottom style="thin">
        <color rgb="FF000000"/>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auto="1"/>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s>
  <cellStyleXfs count="1">
    <xf numFmtId="0" fontId="0" fillId="0" borderId="0"/>
  </cellStyleXfs>
  <cellXfs count="171">
    <xf numFmtId="0" fontId="0" fillId="0" borderId="0" xfId="0" applyFill="1" applyBorder="1" applyAlignment="1">
      <alignment horizontal="left" vertical="top"/>
    </xf>
    <xf numFmtId="0" fontId="1" fillId="0" borderId="1" xfId="0" applyFont="1" applyFill="1" applyBorder="1" applyAlignment="1">
      <alignment horizontal="left" vertical="top" wrapText="1"/>
    </xf>
    <xf numFmtId="0" fontId="2" fillId="2" borderId="1" xfId="0" applyFont="1" applyFill="1" applyBorder="1" applyAlignment="1">
      <alignment horizontal="left" vertical="top" wrapText="1"/>
    </xf>
    <xf numFmtId="164" fontId="3" fillId="2" borderId="1" xfId="0" applyNumberFormat="1" applyFont="1" applyFill="1" applyBorder="1" applyAlignment="1">
      <alignment horizontal="right" vertical="top" wrapText="1"/>
    </xf>
    <xf numFmtId="165" fontId="3" fillId="2" borderId="1" xfId="0" applyNumberFormat="1" applyFont="1" applyFill="1" applyBorder="1" applyAlignment="1">
      <alignment horizontal="left" vertical="top" wrapText="1"/>
    </xf>
    <xf numFmtId="166" fontId="4" fillId="3" borderId="1" xfId="0" applyNumberFormat="1" applyFont="1" applyFill="1" applyBorder="1" applyAlignment="1">
      <alignment horizontal="left" vertical="top" wrapText="1"/>
    </xf>
    <xf numFmtId="0" fontId="5" fillId="0" borderId="1" xfId="0" applyFont="1" applyFill="1" applyBorder="1" applyAlignment="1">
      <alignment horizontal="left" vertical="top" wrapText="1"/>
    </xf>
    <xf numFmtId="0" fontId="0" fillId="0" borderId="1" xfId="0" applyFill="1" applyBorder="1" applyAlignment="1">
      <alignment horizontal="left" vertical="top" wrapText="1"/>
    </xf>
    <xf numFmtId="167" fontId="4" fillId="0" borderId="1" xfId="0" applyNumberFormat="1" applyFont="1" applyFill="1" applyBorder="1" applyAlignment="1">
      <alignment horizontal="left" vertical="top" wrapText="1"/>
    </xf>
    <xf numFmtId="165" fontId="4" fillId="0" borderId="1" xfId="0" applyNumberFormat="1" applyFont="1" applyFill="1" applyBorder="1" applyAlignment="1">
      <alignment horizontal="left" vertical="top" wrapText="1"/>
    </xf>
    <xf numFmtId="167" fontId="4" fillId="0" borderId="1" xfId="0" applyNumberFormat="1" applyFont="1" applyFill="1" applyBorder="1" applyAlignment="1">
      <alignment horizontal="right" vertical="top" wrapText="1"/>
    </xf>
    <xf numFmtId="0" fontId="5" fillId="0" borderId="1" xfId="0" applyFont="1" applyFill="1" applyBorder="1" applyAlignment="1">
      <alignment horizontal="right" vertical="top" wrapText="1"/>
    </xf>
    <xf numFmtId="0" fontId="2" fillId="0" borderId="1" xfId="0" applyFont="1" applyFill="1" applyBorder="1" applyAlignment="1">
      <alignment horizontal="left" vertical="top" wrapText="1"/>
    </xf>
    <xf numFmtId="164" fontId="4" fillId="0" borderId="1" xfId="0" applyNumberFormat="1" applyFont="1" applyFill="1" applyBorder="1" applyAlignment="1">
      <alignment horizontal="right" vertical="top" wrapText="1"/>
    </xf>
    <xf numFmtId="165" fontId="3" fillId="0" borderId="1" xfId="0" applyNumberFormat="1" applyFont="1" applyFill="1" applyBorder="1" applyAlignment="1">
      <alignment horizontal="left" vertical="top" wrapText="1"/>
    </xf>
    <xf numFmtId="0" fontId="0" fillId="4" borderId="4" xfId="0" applyFill="1" applyBorder="1" applyAlignment="1">
      <alignment horizontal="left" vertical="top" wrapText="1"/>
    </xf>
    <xf numFmtId="0" fontId="0" fillId="4" borderId="1" xfId="0" applyFill="1" applyBorder="1" applyAlignment="1">
      <alignment horizontal="left" vertical="top" wrapText="1"/>
    </xf>
    <xf numFmtId="0" fontId="0" fillId="4" borderId="5" xfId="0" applyFill="1" applyBorder="1" applyAlignment="1">
      <alignment horizontal="left" vertical="top" wrapText="1"/>
    </xf>
    <xf numFmtId="0" fontId="2" fillId="5" borderId="1" xfId="0" applyFont="1" applyFill="1" applyBorder="1" applyAlignment="1">
      <alignment horizontal="left" vertical="top" wrapText="1"/>
    </xf>
    <xf numFmtId="164" fontId="3" fillId="5" borderId="1" xfId="0" applyNumberFormat="1" applyFont="1" applyFill="1" applyBorder="1" applyAlignment="1">
      <alignment horizontal="right" vertical="top" wrapText="1"/>
    </xf>
    <xf numFmtId="165" fontId="3" fillId="5" borderId="1" xfId="0" applyNumberFormat="1" applyFont="1" applyFill="1" applyBorder="1" applyAlignment="1">
      <alignment horizontal="left" vertical="top" wrapText="1"/>
    </xf>
    <xf numFmtId="0" fontId="0" fillId="6" borderId="6" xfId="0" applyFill="1" applyBorder="1" applyAlignment="1">
      <alignment horizontal="left" vertical="top" wrapText="1"/>
    </xf>
    <xf numFmtId="0" fontId="0" fillId="6" borderId="1" xfId="0" applyFill="1" applyBorder="1" applyAlignment="1">
      <alignment horizontal="left" vertical="top" wrapText="1"/>
    </xf>
    <xf numFmtId="0" fontId="0" fillId="6" borderId="7" xfId="0" applyFill="1" applyBorder="1" applyAlignment="1">
      <alignment horizontal="left" vertical="top" wrapText="1"/>
    </xf>
    <xf numFmtId="0" fontId="0" fillId="0" borderId="1" xfId="0" applyFill="1" applyBorder="1" applyAlignment="1">
      <alignment horizontal="right" vertical="top" wrapText="1"/>
    </xf>
    <xf numFmtId="0" fontId="0" fillId="3" borderId="1" xfId="0" applyFill="1" applyBorder="1" applyAlignment="1">
      <alignment horizontal="left" vertical="top" wrapText="1"/>
    </xf>
    <xf numFmtId="167" fontId="3" fillId="2" borderId="1" xfId="0" applyNumberFormat="1" applyFont="1" applyFill="1" applyBorder="1" applyAlignment="1">
      <alignment horizontal="right" vertical="top" wrapText="1"/>
    </xf>
    <xf numFmtId="167" fontId="3" fillId="2" borderId="1" xfId="0" applyNumberFormat="1" applyFont="1" applyFill="1" applyBorder="1" applyAlignment="1">
      <alignment horizontal="left" vertical="top" wrapText="1"/>
    </xf>
    <xf numFmtId="167" fontId="3" fillId="0" borderId="1" xfId="0" applyNumberFormat="1" applyFont="1" applyFill="1" applyBorder="1" applyAlignment="1">
      <alignment horizontal="right" vertical="top" wrapText="1"/>
    </xf>
    <xf numFmtId="167" fontId="3" fillId="0" borderId="1" xfId="0" applyNumberFormat="1" applyFont="1" applyFill="1" applyBorder="1" applyAlignment="1">
      <alignment horizontal="left" vertical="top" wrapText="1"/>
    </xf>
    <xf numFmtId="0" fontId="0" fillId="5" borderId="1" xfId="0" applyFill="1" applyBorder="1" applyAlignment="1">
      <alignment horizontal="left" vertical="top" wrapText="1"/>
    </xf>
    <xf numFmtId="0" fontId="2" fillId="5" borderId="1" xfId="0" applyFont="1" applyFill="1" applyBorder="1" applyAlignment="1">
      <alignment horizontal="right" vertical="top" wrapText="1"/>
    </xf>
    <xf numFmtId="168" fontId="4" fillId="3" borderId="1" xfId="0" applyNumberFormat="1" applyFont="1" applyFill="1" applyBorder="1" applyAlignment="1">
      <alignment horizontal="left" vertical="top" wrapText="1"/>
    </xf>
    <xf numFmtId="0" fontId="2" fillId="0" borderId="1" xfId="0" applyFont="1" applyFill="1" applyBorder="1" applyAlignment="1">
      <alignment horizontal="right" vertical="top" wrapText="1"/>
    </xf>
    <xf numFmtId="168" fontId="3" fillId="7" borderId="1" xfId="0" applyNumberFormat="1" applyFont="1" applyFill="1" applyBorder="1" applyAlignment="1">
      <alignment horizontal="left" vertical="top" wrapText="1"/>
    </xf>
    <xf numFmtId="0" fontId="2" fillId="7" borderId="1" xfId="0" applyFont="1" applyFill="1" applyBorder="1" applyAlignment="1">
      <alignment horizontal="left" vertical="top" wrapText="1"/>
    </xf>
    <xf numFmtId="0" fontId="0" fillId="7" borderId="1" xfId="0" applyFill="1" applyBorder="1" applyAlignment="1">
      <alignment horizontal="left" vertical="top" wrapText="1"/>
    </xf>
    <xf numFmtId="167" fontId="3" fillId="7" borderId="1" xfId="0" applyNumberFormat="1" applyFont="1" applyFill="1" applyBorder="1" applyAlignment="1">
      <alignment horizontal="left" vertical="top" wrapText="1"/>
    </xf>
    <xf numFmtId="165" fontId="3" fillId="7" borderId="1" xfId="0" applyNumberFormat="1" applyFont="1" applyFill="1" applyBorder="1" applyAlignment="1">
      <alignment horizontal="left" vertical="top" wrapText="1"/>
    </xf>
    <xf numFmtId="169" fontId="4" fillId="3" borderId="1" xfId="0" applyNumberFormat="1" applyFont="1" applyFill="1" applyBorder="1" applyAlignment="1">
      <alignment horizontal="left" vertical="top" wrapText="1"/>
    </xf>
    <xf numFmtId="168" fontId="3" fillId="8" borderId="1" xfId="0" applyNumberFormat="1" applyFont="1" applyFill="1" applyBorder="1" applyAlignment="1">
      <alignment horizontal="left" vertical="top" wrapText="1"/>
    </xf>
    <xf numFmtId="0" fontId="2" fillId="8" borderId="1" xfId="0" applyFont="1" applyFill="1" applyBorder="1" applyAlignment="1">
      <alignment horizontal="left" vertical="top" wrapText="1"/>
    </xf>
    <xf numFmtId="0" fontId="0" fillId="8" borderId="1" xfId="0" applyFill="1" applyBorder="1" applyAlignment="1">
      <alignment horizontal="left" vertical="top" wrapText="1"/>
    </xf>
    <xf numFmtId="167" fontId="3" fillId="8" borderId="1" xfId="0" applyNumberFormat="1" applyFont="1" applyFill="1" applyBorder="1" applyAlignment="1">
      <alignment horizontal="left" vertical="top" wrapText="1"/>
    </xf>
    <xf numFmtId="167" fontId="3" fillId="8" borderId="1" xfId="0" applyNumberFormat="1" applyFont="1" applyFill="1" applyBorder="1" applyAlignment="1">
      <alignment horizontal="right" vertical="top" wrapText="1"/>
    </xf>
    <xf numFmtId="169" fontId="3" fillId="9" borderId="1" xfId="0" applyNumberFormat="1" applyFont="1" applyFill="1" applyBorder="1" applyAlignment="1">
      <alignment horizontal="left" vertical="top" wrapText="1"/>
    </xf>
    <xf numFmtId="0" fontId="2" fillId="9" borderId="1" xfId="0" applyFont="1" applyFill="1" applyBorder="1" applyAlignment="1">
      <alignment horizontal="left" vertical="top" wrapText="1"/>
    </xf>
    <xf numFmtId="0" fontId="0" fillId="9" borderId="1" xfId="0" applyFill="1" applyBorder="1" applyAlignment="1">
      <alignment horizontal="left" vertical="top" wrapText="1"/>
    </xf>
    <xf numFmtId="167" fontId="3" fillId="9" borderId="1" xfId="0" applyNumberFormat="1" applyFont="1" applyFill="1" applyBorder="1" applyAlignment="1">
      <alignment horizontal="left" vertical="top" wrapText="1"/>
    </xf>
    <xf numFmtId="167" fontId="3" fillId="9" borderId="1" xfId="0" applyNumberFormat="1" applyFont="1" applyFill="1" applyBorder="1" applyAlignment="1">
      <alignment horizontal="right" vertical="top" wrapText="1"/>
    </xf>
    <xf numFmtId="0" fontId="2" fillId="9" borderId="1" xfId="0" applyFont="1" applyFill="1" applyBorder="1" applyAlignment="1">
      <alignment horizontal="right" vertical="top" wrapText="1"/>
    </xf>
    <xf numFmtId="168" fontId="3" fillId="10" borderId="1" xfId="0" applyNumberFormat="1" applyFont="1" applyFill="1" applyBorder="1" applyAlignment="1">
      <alignment horizontal="left" vertical="top" wrapText="1"/>
    </xf>
    <xf numFmtId="0" fontId="2" fillId="10" borderId="1" xfId="0" applyFont="1" applyFill="1" applyBorder="1" applyAlignment="1">
      <alignment horizontal="left" vertical="top" wrapText="1"/>
    </xf>
    <xf numFmtId="0" fontId="0" fillId="10" borderId="1" xfId="0" applyFill="1" applyBorder="1" applyAlignment="1">
      <alignment horizontal="left" vertical="top" wrapText="1"/>
    </xf>
    <xf numFmtId="167" fontId="3" fillId="10" borderId="1" xfId="0" applyNumberFormat="1" applyFont="1" applyFill="1" applyBorder="1" applyAlignment="1">
      <alignment horizontal="left" vertical="top" wrapText="1"/>
    </xf>
    <xf numFmtId="167" fontId="3" fillId="10" borderId="1" xfId="0" applyNumberFormat="1" applyFont="1" applyFill="1" applyBorder="1" applyAlignment="1">
      <alignment horizontal="right" vertical="top" wrapText="1"/>
    </xf>
    <xf numFmtId="167" fontId="3" fillId="7" borderId="1" xfId="0" applyNumberFormat="1" applyFont="1" applyFill="1" applyBorder="1" applyAlignment="1">
      <alignment horizontal="right" vertical="top" wrapText="1"/>
    </xf>
    <xf numFmtId="0" fontId="0" fillId="2" borderId="1" xfId="0" applyFill="1" applyBorder="1" applyAlignment="1">
      <alignment horizontal="left" vertical="top" wrapText="1"/>
    </xf>
    <xf numFmtId="169" fontId="3" fillId="11" borderId="1" xfId="0" applyNumberFormat="1" applyFont="1" applyFill="1" applyBorder="1" applyAlignment="1">
      <alignment horizontal="left" vertical="top" wrapText="1"/>
    </xf>
    <xf numFmtId="0" fontId="2" fillId="11" borderId="1" xfId="0" applyFont="1" applyFill="1" applyBorder="1" applyAlignment="1">
      <alignment horizontal="left" vertical="top" wrapText="1"/>
    </xf>
    <xf numFmtId="0" fontId="0" fillId="11" borderId="1" xfId="0" applyFill="1" applyBorder="1" applyAlignment="1">
      <alignment horizontal="left" vertical="top" wrapText="1"/>
    </xf>
    <xf numFmtId="167" fontId="3" fillId="11" borderId="1" xfId="0" applyNumberFormat="1" applyFont="1" applyFill="1" applyBorder="1" applyAlignment="1">
      <alignment horizontal="left" vertical="top" wrapText="1"/>
    </xf>
    <xf numFmtId="167" fontId="3" fillId="11" borderId="1" xfId="0" applyNumberFormat="1" applyFont="1" applyFill="1" applyBorder="1" applyAlignment="1">
      <alignment horizontal="right" vertical="top" wrapText="1"/>
    </xf>
    <xf numFmtId="0" fontId="2" fillId="11" borderId="1" xfId="0" applyFont="1" applyFill="1" applyBorder="1" applyAlignment="1">
      <alignment horizontal="right" vertical="top" wrapText="1"/>
    </xf>
    <xf numFmtId="165" fontId="3" fillId="11" borderId="1" xfId="0" applyNumberFormat="1" applyFont="1" applyFill="1" applyBorder="1" applyAlignment="1">
      <alignment horizontal="left" vertical="top" wrapText="1"/>
    </xf>
    <xf numFmtId="0" fontId="0" fillId="7" borderId="8" xfId="0" applyFill="1" applyBorder="1" applyAlignment="1">
      <alignment horizontal="right" vertical="top" wrapText="1"/>
    </xf>
    <xf numFmtId="0" fontId="17" fillId="17" borderId="10" xfId="0" applyNumberFormat="1" applyFont="1" applyFill="1" applyBorder="1" applyAlignment="1" applyProtection="1">
      <alignment horizontal="center" vertical="top"/>
      <protection locked="0"/>
    </xf>
    <xf numFmtId="0" fontId="17" fillId="17" borderId="10" xfId="0" applyFont="1" applyFill="1" applyBorder="1" applyAlignment="1" applyProtection="1">
      <alignment horizontal="center" vertical="top"/>
      <protection locked="0"/>
    </xf>
    <xf numFmtId="0" fontId="0" fillId="0" borderId="0" xfId="0" applyFill="1" applyBorder="1" applyAlignment="1" applyProtection="1">
      <alignment horizontal="left" vertical="top"/>
    </xf>
    <xf numFmtId="0" fontId="0" fillId="0" borderId="0" xfId="0" applyFill="1" applyBorder="1" applyAlignment="1" applyProtection="1">
      <alignment horizontal="right" vertical="top"/>
    </xf>
    <xf numFmtId="0" fontId="13" fillId="0" borderId="10" xfId="0" applyFont="1" applyFill="1" applyBorder="1" applyAlignment="1" applyProtection="1">
      <alignment horizontal="center" vertical="top" wrapText="1"/>
    </xf>
    <xf numFmtId="0" fontId="13" fillId="0" borderId="19" xfId="0" applyFont="1" applyFill="1" applyBorder="1" applyAlignment="1" applyProtection="1">
      <alignment horizontal="center" vertical="top" wrapText="1"/>
    </xf>
    <xf numFmtId="0" fontId="13" fillId="0" borderId="20" xfId="0" applyFont="1" applyFill="1" applyBorder="1" applyAlignment="1" applyProtection="1">
      <alignment horizontal="center" vertical="top" wrapText="1"/>
    </xf>
    <xf numFmtId="0" fontId="13" fillId="0" borderId="21" xfId="0" applyFont="1" applyFill="1" applyBorder="1" applyAlignment="1" applyProtection="1">
      <alignment horizontal="center" vertical="top" wrapText="1"/>
    </xf>
    <xf numFmtId="0" fontId="2" fillId="18" borderId="17" xfId="0" applyFont="1" applyFill="1" applyBorder="1" applyAlignment="1" applyProtection="1">
      <alignment horizontal="left" vertical="top" wrapText="1"/>
    </xf>
    <xf numFmtId="0" fontId="2" fillId="18" borderId="18" xfId="0" applyFont="1" applyFill="1" applyBorder="1" applyAlignment="1" applyProtection="1">
      <alignment horizontal="left" vertical="top" wrapText="1"/>
    </xf>
    <xf numFmtId="0" fontId="2" fillId="18" borderId="13" xfId="0" applyFont="1" applyFill="1" applyBorder="1" applyAlignment="1" applyProtection="1">
      <alignment horizontal="left" vertical="top" wrapText="1"/>
    </xf>
    <xf numFmtId="164" fontId="3" fillId="18" borderId="13" xfId="0" applyNumberFormat="1" applyFont="1" applyFill="1" applyBorder="1" applyAlignment="1" applyProtection="1">
      <alignment horizontal="right" vertical="top" wrapText="1"/>
    </xf>
    <xf numFmtId="165" fontId="3" fillId="18" borderId="13" xfId="0" applyNumberFormat="1" applyFont="1" applyFill="1" applyBorder="1" applyAlignment="1" applyProtection="1">
      <alignment horizontal="right" vertical="top" wrapText="1"/>
    </xf>
    <xf numFmtId="166" fontId="4" fillId="0" borderId="10" xfId="0" applyNumberFormat="1" applyFont="1" applyFill="1" applyBorder="1" applyAlignment="1" applyProtection="1">
      <alignment horizontal="left" vertical="top" wrapText="1"/>
    </xf>
    <xf numFmtId="0" fontId="5" fillId="0" borderId="3" xfId="0" applyFont="1" applyFill="1" applyBorder="1" applyAlignment="1" applyProtection="1">
      <alignment horizontal="left" vertical="top" wrapText="1"/>
    </xf>
    <xf numFmtId="0" fontId="5" fillId="0" borderId="1" xfId="0" applyFont="1" applyFill="1" applyBorder="1" applyAlignment="1" applyProtection="1">
      <alignment horizontal="left" vertical="top" wrapText="1"/>
    </xf>
    <xf numFmtId="0" fontId="0" fillId="0" borderId="1" xfId="0" applyFill="1" applyBorder="1" applyAlignment="1" applyProtection="1">
      <alignment horizontal="left" vertical="top" wrapText="1"/>
    </xf>
    <xf numFmtId="167" fontId="4" fillId="0" borderId="1" xfId="0" applyNumberFormat="1" applyFont="1" applyFill="1" applyBorder="1" applyAlignment="1" applyProtection="1">
      <alignment horizontal="right" vertical="top" wrapText="1"/>
    </xf>
    <xf numFmtId="4" fontId="4" fillId="17" borderId="1" xfId="0" applyNumberFormat="1" applyFont="1" applyFill="1" applyBorder="1" applyAlignment="1" applyProtection="1">
      <alignment horizontal="right" vertical="top" wrapText="1"/>
    </xf>
    <xf numFmtId="0" fontId="0" fillId="0" borderId="10" xfId="0" applyFill="1" applyBorder="1" applyAlignment="1" applyProtection="1">
      <alignment horizontal="left" vertical="top" wrapText="1"/>
    </xf>
    <xf numFmtId="0" fontId="0" fillId="0" borderId="3" xfId="0" applyFill="1" applyBorder="1" applyAlignment="1" applyProtection="1">
      <alignment horizontal="left" vertical="top" wrapText="1"/>
    </xf>
    <xf numFmtId="0" fontId="0" fillId="0" borderId="1" xfId="0" applyFill="1" applyBorder="1" applyAlignment="1" applyProtection="1">
      <alignment horizontal="right" vertical="top" wrapText="1"/>
    </xf>
    <xf numFmtId="4" fontId="0" fillId="0" borderId="1" xfId="0" applyNumberFormat="1" applyFill="1" applyBorder="1" applyAlignment="1" applyProtection="1">
      <alignment horizontal="right" vertical="top" wrapText="1"/>
    </xf>
    <xf numFmtId="0" fontId="11" fillId="0" borderId="3" xfId="0" applyFont="1" applyFill="1" applyBorder="1" applyAlignment="1" applyProtection="1">
      <alignment horizontal="left" vertical="top" wrapText="1"/>
    </xf>
    <xf numFmtId="0" fontId="2" fillId="0" borderId="1" xfId="0" applyFont="1" applyFill="1" applyBorder="1" applyAlignment="1" applyProtection="1">
      <alignment horizontal="left" vertical="top" wrapText="1"/>
    </xf>
    <xf numFmtId="164" fontId="4" fillId="0" borderId="1" xfId="0" applyNumberFormat="1" applyFont="1" applyFill="1" applyBorder="1" applyAlignment="1" applyProtection="1">
      <alignment horizontal="right" vertical="top" wrapText="1"/>
    </xf>
    <xf numFmtId="4" fontId="3" fillId="0" borderId="1" xfId="0" applyNumberFormat="1" applyFont="1" applyFill="1" applyBorder="1" applyAlignment="1" applyProtection="1">
      <alignment horizontal="right" vertical="top" wrapText="1"/>
    </xf>
    <xf numFmtId="4" fontId="3" fillId="17" borderId="1" xfId="0" applyNumberFormat="1" applyFont="1" applyFill="1" applyBorder="1" applyAlignment="1" applyProtection="1">
      <alignment horizontal="right" vertical="top" wrapText="1"/>
    </xf>
    <xf numFmtId="0" fontId="2" fillId="18" borderId="10" xfId="0" applyFont="1" applyFill="1" applyBorder="1" applyAlignment="1" applyProtection="1">
      <alignment horizontal="left" vertical="top" wrapText="1"/>
    </xf>
    <xf numFmtId="0" fontId="2" fillId="18" borderId="3" xfId="0" applyFont="1" applyFill="1" applyBorder="1" applyAlignment="1" applyProtection="1">
      <alignment horizontal="left" vertical="top" wrapText="1"/>
    </xf>
    <xf numFmtId="0" fontId="2" fillId="18" borderId="1" xfId="0" applyFont="1" applyFill="1" applyBorder="1" applyAlignment="1" applyProtection="1">
      <alignment horizontal="left" vertical="top" wrapText="1"/>
    </xf>
    <xf numFmtId="164" fontId="3" fillId="18" borderId="1" xfId="0" applyNumberFormat="1" applyFont="1" applyFill="1" applyBorder="1" applyAlignment="1" applyProtection="1">
      <alignment horizontal="right" vertical="top" wrapText="1"/>
    </xf>
    <xf numFmtId="4" fontId="3" fillId="18" borderId="1" xfId="0" applyNumberFormat="1" applyFont="1" applyFill="1" applyBorder="1" applyAlignment="1" applyProtection="1">
      <alignment horizontal="right" vertical="top" wrapText="1"/>
    </xf>
    <xf numFmtId="165" fontId="4" fillId="0" borderId="1" xfId="0" applyNumberFormat="1" applyFont="1" applyFill="1" applyBorder="1" applyAlignment="1" applyProtection="1">
      <alignment horizontal="right" vertical="top" wrapText="1"/>
    </xf>
    <xf numFmtId="0" fontId="0" fillId="18" borderId="1" xfId="0" applyFill="1" applyBorder="1" applyAlignment="1" applyProtection="1">
      <alignment horizontal="left" vertical="top" wrapText="1"/>
    </xf>
    <xf numFmtId="168" fontId="4" fillId="0" borderId="10" xfId="0" applyNumberFormat="1" applyFont="1" applyFill="1" applyBorder="1" applyAlignment="1" applyProtection="1">
      <alignment horizontal="left" vertical="top" wrapText="1"/>
    </xf>
    <xf numFmtId="0" fontId="3" fillId="18" borderId="10" xfId="0" applyFont="1" applyFill="1" applyBorder="1" applyAlignment="1" applyProtection="1">
      <alignment horizontal="left" vertical="top" wrapText="1"/>
    </xf>
    <xf numFmtId="0" fontId="3" fillId="12" borderId="10" xfId="0" applyFont="1" applyFill="1" applyBorder="1" applyAlignment="1" applyProtection="1">
      <alignment horizontal="left" vertical="top" wrapText="1"/>
    </xf>
    <xf numFmtId="0" fontId="2" fillId="7" borderId="3" xfId="0" applyFont="1" applyFill="1" applyBorder="1" applyAlignment="1" applyProtection="1">
      <alignment horizontal="left" vertical="top" wrapText="1"/>
    </xf>
    <xf numFmtId="0" fontId="0" fillId="7" borderId="1" xfId="0" applyFill="1" applyBorder="1" applyAlignment="1" applyProtection="1">
      <alignment horizontal="left" vertical="top" wrapText="1"/>
    </xf>
    <xf numFmtId="0" fontId="2" fillId="7" borderId="1" xfId="0" applyFont="1" applyFill="1" applyBorder="1" applyAlignment="1" applyProtection="1">
      <alignment horizontal="left" vertical="top" wrapText="1"/>
    </xf>
    <xf numFmtId="167" fontId="3" fillId="7" borderId="1" xfId="0" applyNumberFormat="1" applyFont="1" applyFill="1" applyBorder="1" applyAlignment="1" applyProtection="1">
      <alignment horizontal="right" vertical="top" wrapText="1"/>
    </xf>
    <xf numFmtId="4" fontId="3" fillId="7" borderId="1" xfId="0" applyNumberFormat="1" applyFont="1" applyFill="1" applyBorder="1" applyAlignment="1" applyProtection="1">
      <alignment horizontal="right" vertical="top" wrapText="1"/>
    </xf>
    <xf numFmtId="0" fontId="8" fillId="0" borderId="10" xfId="0" applyFont="1" applyFill="1" applyBorder="1" applyAlignment="1" applyProtection="1">
      <alignment horizontal="left" vertical="top" wrapText="1"/>
    </xf>
    <xf numFmtId="0" fontId="4" fillId="0" borderId="10" xfId="0" applyFont="1" applyFill="1" applyBorder="1" applyAlignment="1" applyProtection="1">
      <alignment horizontal="left" vertical="top" wrapText="1"/>
    </xf>
    <xf numFmtId="0" fontId="3" fillId="13" borderId="10" xfId="0" applyFont="1" applyFill="1" applyBorder="1" applyAlignment="1" applyProtection="1">
      <alignment horizontal="left" vertical="top" wrapText="1"/>
    </xf>
    <xf numFmtId="0" fontId="2" fillId="8" borderId="3" xfId="0" applyFont="1" applyFill="1" applyBorder="1" applyAlignment="1" applyProtection="1">
      <alignment horizontal="left" vertical="top" wrapText="1"/>
    </xf>
    <xf numFmtId="0" fontId="0" fillId="8" borderId="1" xfId="0" applyFill="1" applyBorder="1" applyAlignment="1" applyProtection="1">
      <alignment horizontal="left" vertical="top" wrapText="1"/>
    </xf>
    <xf numFmtId="0" fontId="2" fillId="8" borderId="1" xfId="0" applyFont="1" applyFill="1" applyBorder="1" applyAlignment="1" applyProtection="1">
      <alignment horizontal="left" vertical="top" wrapText="1"/>
    </xf>
    <xf numFmtId="167" fontId="3" fillId="8" borderId="1" xfId="0" applyNumberFormat="1" applyFont="1" applyFill="1" applyBorder="1" applyAlignment="1" applyProtection="1">
      <alignment horizontal="right" vertical="top" wrapText="1"/>
    </xf>
    <xf numFmtId="4" fontId="3" fillId="8" borderId="1" xfId="0" applyNumberFormat="1" applyFont="1" applyFill="1" applyBorder="1" applyAlignment="1" applyProtection="1">
      <alignment horizontal="right" vertical="top" wrapText="1"/>
    </xf>
    <xf numFmtId="0" fontId="3" fillId="14" borderId="10" xfId="0" applyFont="1" applyFill="1" applyBorder="1" applyAlignment="1" applyProtection="1">
      <alignment horizontal="left" vertical="top" wrapText="1"/>
    </xf>
    <xf numFmtId="0" fontId="2" fillId="9" borderId="3" xfId="0" applyFont="1" applyFill="1" applyBorder="1" applyAlignment="1" applyProtection="1">
      <alignment horizontal="left" vertical="top" wrapText="1"/>
    </xf>
    <xf numFmtId="0" fontId="0" fillId="9" borderId="1" xfId="0" applyFill="1" applyBorder="1" applyAlignment="1" applyProtection="1">
      <alignment horizontal="left" vertical="top" wrapText="1"/>
    </xf>
    <xf numFmtId="0" fontId="2" fillId="9" borderId="1" xfId="0" applyFont="1" applyFill="1" applyBorder="1" applyAlignment="1" applyProtection="1">
      <alignment horizontal="left" vertical="top" wrapText="1"/>
    </xf>
    <xf numFmtId="167" fontId="3" fillId="9" borderId="1" xfId="0" applyNumberFormat="1" applyFont="1" applyFill="1" applyBorder="1" applyAlignment="1" applyProtection="1">
      <alignment horizontal="right" vertical="top" wrapText="1"/>
    </xf>
    <xf numFmtId="4" fontId="3" fillId="9" borderId="1" xfId="0" applyNumberFormat="1" applyFont="1" applyFill="1" applyBorder="1" applyAlignment="1" applyProtection="1">
      <alignment horizontal="right" vertical="top" wrapText="1"/>
    </xf>
    <xf numFmtId="3" fontId="3" fillId="13" borderId="10" xfId="0" applyNumberFormat="1" applyFont="1" applyFill="1" applyBorder="1" applyAlignment="1" applyProtection="1">
      <alignment horizontal="left" vertical="top" wrapText="1"/>
    </xf>
    <xf numFmtId="0" fontId="3" fillId="15" borderId="10" xfId="0" applyFont="1" applyFill="1" applyBorder="1" applyAlignment="1" applyProtection="1">
      <alignment horizontal="left" vertical="top" wrapText="1"/>
    </xf>
    <xf numFmtId="0" fontId="2" fillId="10" borderId="3" xfId="0" applyFont="1" applyFill="1" applyBorder="1" applyAlignment="1" applyProtection="1">
      <alignment horizontal="left" vertical="top" wrapText="1"/>
    </xf>
    <xf numFmtId="0" fontId="0" fillId="10" borderId="1" xfId="0" applyFill="1" applyBorder="1" applyAlignment="1" applyProtection="1">
      <alignment horizontal="left" vertical="top" wrapText="1"/>
    </xf>
    <xf numFmtId="0" fontId="2" fillId="10" borderId="1" xfId="0" applyFont="1" applyFill="1" applyBorder="1" applyAlignment="1" applyProtection="1">
      <alignment horizontal="left" vertical="top" wrapText="1"/>
    </xf>
    <xf numFmtId="167" fontId="3" fillId="10" borderId="1" xfId="0" applyNumberFormat="1" applyFont="1" applyFill="1" applyBorder="1" applyAlignment="1" applyProtection="1">
      <alignment horizontal="right" vertical="top" wrapText="1"/>
    </xf>
    <xf numFmtId="4" fontId="3" fillId="10" borderId="1" xfId="0" applyNumberFormat="1" applyFont="1" applyFill="1" applyBorder="1" applyAlignment="1" applyProtection="1">
      <alignment horizontal="right" vertical="top" wrapText="1"/>
    </xf>
    <xf numFmtId="0" fontId="3" fillId="16" borderId="10" xfId="0" applyFont="1" applyFill="1" applyBorder="1" applyAlignment="1" applyProtection="1">
      <alignment horizontal="left" vertical="top" wrapText="1"/>
    </xf>
    <xf numFmtId="0" fontId="2" fillId="11" borderId="3" xfId="0" applyFont="1" applyFill="1" applyBorder="1" applyAlignment="1" applyProtection="1">
      <alignment horizontal="left" vertical="top" wrapText="1"/>
    </xf>
    <xf numFmtId="0" fontId="0" fillId="11" borderId="1" xfId="0" applyFill="1" applyBorder="1" applyAlignment="1" applyProtection="1">
      <alignment horizontal="left" vertical="top" wrapText="1"/>
    </xf>
    <xf numFmtId="0" fontId="2" fillId="11" borderId="1" xfId="0" applyFont="1" applyFill="1" applyBorder="1" applyAlignment="1" applyProtection="1">
      <alignment horizontal="left" vertical="top" wrapText="1"/>
    </xf>
    <xf numFmtId="167" fontId="3" fillId="11" borderId="1" xfId="0" applyNumberFormat="1" applyFont="1" applyFill="1" applyBorder="1" applyAlignment="1" applyProtection="1">
      <alignment horizontal="right" vertical="top" wrapText="1"/>
    </xf>
    <xf numFmtId="4" fontId="3" fillId="11" borderId="1" xfId="0" applyNumberFormat="1" applyFont="1" applyFill="1" applyBorder="1" applyAlignment="1" applyProtection="1">
      <alignment horizontal="right" vertical="top" wrapText="1"/>
    </xf>
    <xf numFmtId="0" fontId="4" fillId="0" borderId="10" xfId="0" applyFont="1" applyFill="1" applyBorder="1" applyAlignment="1" applyProtection="1">
      <alignment horizontal="right" vertical="top" wrapText="1"/>
    </xf>
    <xf numFmtId="0" fontId="2" fillId="0" borderId="11" xfId="0" applyFont="1" applyFill="1" applyBorder="1" applyAlignment="1" applyProtection="1">
      <alignment horizontal="left" vertical="top" wrapText="1"/>
    </xf>
    <xf numFmtId="164" fontId="4" fillId="0" borderId="11" xfId="0" applyNumberFormat="1" applyFont="1" applyFill="1" applyBorder="1" applyAlignment="1" applyProtection="1">
      <alignment horizontal="right" vertical="top" wrapText="1"/>
    </xf>
    <xf numFmtId="4" fontId="3" fillId="0" borderId="11" xfId="0" applyNumberFormat="1" applyFont="1" applyFill="1" applyBorder="1" applyAlignment="1" applyProtection="1">
      <alignment horizontal="right" vertical="top" wrapText="1"/>
    </xf>
    <xf numFmtId="4" fontId="3" fillId="17" borderId="11" xfId="0" applyNumberFormat="1" applyFont="1" applyFill="1" applyBorder="1" applyAlignment="1" applyProtection="1">
      <alignment horizontal="right" vertical="top" wrapText="1"/>
    </xf>
    <xf numFmtId="0" fontId="0" fillId="0" borderId="0" xfId="0" applyFill="1" applyBorder="1" applyAlignment="1" applyProtection="1">
      <alignment horizontal="left" vertical="top" wrapText="1"/>
    </xf>
    <xf numFmtId="0" fontId="11" fillId="0" borderId="0" xfId="0" applyFont="1" applyFill="1" applyBorder="1" applyAlignment="1" applyProtection="1">
      <alignment horizontal="left" vertical="top" wrapText="1"/>
    </xf>
    <xf numFmtId="0" fontId="9" fillId="0" borderId="12" xfId="0" applyFont="1" applyBorder="1" applyAlignment="1" applyProtection="1">
      <alignment vertical="top" wrapText="1"/>
    </xf>
    <xf numFmtId="0" fontId="9" fillId="0" borderId="9" xfId="0" applyFont="1" applyBorder="1" applyAlignment="1" applyProtection="1">
      <alignment horizontal="right" vertical="top" wrapText="1"/>
    </xf>
    <xf numFmtId="4" fontId="9" fillId="0" borderId="9" xfId="0" applyNumberFormat="1" applyFont="1" applyBorder="1" applyAlignment="1" applyProtection="1">
      <alignment horizontal="right" vertical="top" wrapText="1"/>
    </xf>
    <xf numFmtId="4" fontId="9" fillId="17" borderId="10" xfId="0" applyNumberFormat="1" applyFont="1" applyFill="1" applyBorder="1" applyAlignment="1" applyProtection="1">
      <alignment horizontal="right" vertical="top" wrapText="1"/>
    </xf>
    <xf numFmtId="0" fontId="2" fillId="0" borderId="0" xfId="0" applyFont="1" applyFill="1" applyBorder="1" applyAlignment="1" applyProtection="1">
      <alignment horizontal="left" vertical="top" wrapText="1"/>
    </xf>
    <xf numFmtId="164" fontId="4" fillId="0" borderId="0" xfId="0" applyNumberFormat="1" applyFont="1" applyFill="1" applyBorder="1" applyAlignment="1" applyProtection="1">
      <alignment horizontal="right" vertical="top" wrapText="1"/>
    </xf>
    <xf numFmtId="165" fontId="3" fillId="0" borderId="0" xfId="0" applyNumberFormat="1" applyFont="1" applyFill="1" applyBorder="1" applyAlignment="1" applyProtection="1">
      <alignment horizontal="right" vertical="top" wrapText="1"/>
    </xf>
    <xf numFmtId="0" fontId="14" fillId="0" borderId="0" xfId="0" applyFont="1" applyFill="1" applyBorder="1" applyAlignment="1" applyProtection="1">
      <alignment horizontal="left" vertical="top"/>
    </xf>
    <xf numFmtId="0" fontId="14" fillId="0" borderId="0" xfId="0" applyFont="1" applyFill="1" applyBorder="1" applyAlignment="1" applyProtection="1">
      <alignment horizontal="left" vertical="top" wrapText="1"/>
    </xf>
    <xf numFmtId="0" fontId="4" fillId="0" borderId="0" xfId="0" applyFont="1" applyFill="1" applyBorder="1" applyAlignment="1" applyProtection="1">
      <alignment horizontal="left" vertical="top" wrapText="1"/>
    </xf>
    <xf numFmtId="0" fontId="5" fillId="0" borderId="0" xfId="0" applyFont="1" applyFill="1" applyBorder="1" applyAlignment="1" applyProtection="1">
      <alignment horizontal="left" vertical="top" wrapText="1"/>
    </xf>
    <xf numFmtId="167" fontId="4" fillId="0" borderId="0" xfId="0" applyNumberFormat="1" applyFont="1" applyFill="1" applyBorder="1" applyAlignment="1" applyProtection="1">
      <alignment horizontal="right" vertical="top" wrapText="1"/>
    </xf>
    <xf numFmtId="0" fontId="8" fillId="0" borderId="0" xfId="0" applyFont="1" applyFill="1" applyBorder="1" applyAlignment="1" applyProtection="1">
      <alignment horizontal="left" vertical="top" wrapText="1"/>
    </xf>
    <xf numFmtId="0" fontId="0" fillId="0" borderId="0" xfId="0" applyFill="1" applyBorder="1" applyAlignment="1" applyProtection="1">
      <alignment horizontal="right" vertical="top" wrapText="1"/>
    </xf>
    <xf numFmtId="167" fontId="3" fillId="0" borderId="0" xfId="0" applyNumberFormat="1" applyFont="1" applyFill="1" applyBorder="1" applyAlignment="1" applyProtection="1">
      <alignment horizontal="right" vertical="top" wrapText="1"/>
    </xf>
    <xf numFmtId="0" fontId="9" fillId="0" borderId="0" xfId="0" applyFont="1" applyFill="1" applyBorder="1" applyAlignment="1" applyProtection="1">
      <alignment vertical="top" wrapText="1"/>
    </xf>
    <xf numFmtId="0" fontId="9" fillId="0" borderId="0" xfId="0" applyFont="1" applyFill="1" applyBorder="1" applyAlignment="1" applyProtection="1">
      <alignment horizontal="right" vertical="top" wrapText="1"/>
    </xf>
    <xf numFmtId="4" fontId="9" fillId="0" borderId="0" xfId="0" applyNumberFormat="1" applyFont="1" applyFill="1" applyBorder="1" applyAlignment="1" applyProtection="1">
      <alignment horizontal="right" vertical="top" wrapText="1"/>
    </xf>
    <xf numFmtId="9" fontId="9" fillId="0" borderId="0" xfId="0" applyNumberFormat="1" applyFont="1" applyFill="1" applyBorder="1" applyAlignment="1" applyProtection="1">
      <alignment horizontal="right" vertical="top" wrapText="1"/>
    </xf>
    <xf numFmtId="0" fontId="8" fillId="0" borderId="0" xfId="0" applyFont="1" applyFill="1" applyBorder="1" applyAlignment="1" applyProtection="1">
      <alignment horizontal="right" vertical="top"/>
    </xf>
    <xf numFmtId="4" fontId="4" fillId="17" borderId="1" xfId="0" applyNumberFormat="1" applyFont="1" applyFill="1" applyBorder="1" applyAlignment="1" applyProtection="1">
      <alignment horizontal="right" vertical="top" wrapText="1"/>
      <protection locked="0"/>
    </xf>
    <xf numFmtId="4" fontId="9" fillId="17" borderId="10" xfId="0" applyNumberFormat="1" applyFont="1" applyFill="1" applyBorder="1" applyAlignment="1" applyProtection="1">
      <alignment horizontal="right" vertical="top" wrapText="1"/>
      <protection locked="0"/>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2" fillId="0" borderId="14" xfId="0" applyFont="1" applyFill="1" applyBorder="1" applyAlignment="1" applyProtection="1">
      <alignment horizontal="left" vertical="top" wrapText="1"/>
    </xf>
    <xf numFmtId="0" fontId="12" fillId="0" borderId="15" xfId="0" applyFont="1" applyFill="1" applyBorder="1" applyAlignment="1" applyProtection="1">
      <alignment horizontal="left" vertical="top" wrapText="1"/>
    </xf>
    <xf numFmtId="0" fontId="12" fillId="0" borderId="16" xfId="0" applyFont="1" applyFill="1" applyBorder="1" applyAlignment="1" applyProtection="1">
      <alignment horizontal="left" vertical="top" wrapText="1"/>
    </xf>
    <xf numFmtId="0" fontId="15" fillId="0" borderId="0" xfId="0" applyFont="1" applyFill="1" applyBorder="1" applyAlignment="1" applyProtection="1">
      <alignment horizontal="left" vertical="top" wrapText="1"/>
    </xf>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55"/>
  <sheetViews>
    <sheetView topLeftCell="A436" workbookViewId="0">
      <selection activeCell="A436" sqref="A1:XFD1048576"/>
    </sheetView>
  </sheetViews>
  <sheetFormatPr baseColWidth="10" defaultColWidth="9.33203125" defaultRowHeight="13.2" x14ac:dyDescent="0.25"/>
  <cols>
    <col min="1" max="1" width="14" customWidth="1"/>
    <col min="2" max="2" width="8" customWidth="1"/>
    <col min="3" max="3" width="4.6640625" customWidth="1"/>
    <col min="4" max="4" width="38.44140625" customWidth="1"/>
    <col min="5" max="5" width="9.33203125" customWidth="1"/>
    <col min="6" max="6" width="19.77734375" customWidth="1"/>
    <col min="7" max="7" width="10.44140625" customWidth="1"/>
    <col min="8" max="8" width="64" customWidth="1"/>
    <col min="9" max="9" width="2.109375" customWidth="1"/>
  </cols>
  <sheetData>
    <row r="1" spans="1:8" ht="17.100000000000001" customHeight="1" x14ac:dyDescent="0.25">
      <c r="A1" t="s">
        <v>0</v>
      </c>
    </row>
    <row r="2" spans="1:8" ht="15" customHeight="1" x14ac:dyDescent="0.25">
      <c r="A2" s="1" t="s">
        <v>1</v>
      </c>
      <c r="B2" s="1" t="s">
        <v>2</v>
      </c>
      <c r="C2" s="1" t="s">
        <v>3</v>
      </c>
      <c r="D2" s="1" t="s">
        <v>4</v>
      </c>
      <c r="E2" s="1" t="s">
        <v>5</v>
      </c>
      <c r="F2" s="1" t="s">
        <v>6</v>
      </c>
      <c r="G2" s="165" t="s">
        <v>7</v>
      </c>
      <c r="H2" s="166"/>
    </row>
    <row r="3" spans="1:8" ht="21.9" customHeight="1" x14ac:dyDescent="0.25">
      <c r="A3" s="2" t="s">
        <v>8</v>
      </c>
      <c r="B3" s="2" t="s">
        <v>9</v>
      </c>
      <c r="C3" s="2" t="s">
        <v>10</v>
      </c>
      <c r="D3" s="2" t="s">
        <v>11</v>
      </c>
      <c r="E3" s="3">
        <v>1</v>
      </c>
      <c r="F3" s="4">
        <v>29684.799999999999</v>
      </c>
      <c r="G3" s="4">
        <v>29684.799999999999</v>
      </c>
      <c r="H3" s="2" t="s">
        <v>12</v>
      </c>
    </row>
    <row r="4" spans="1:8" ht="33.9" customHeight="1" x14ac:dyDescent="0.25">
      <c r="A4" s="5">
        <v>101</v>
      </c>
      <c r="B4" s="6" t="s">
        <v>13</v>
      </c>
      <c r="C4" s="6" t="s">
        <v>14</v>
      </c>
      <c r="D4" s="7" t="s">
        <v>15</v>
      </c>
      <c r="E4" s="8">
        <v>1</v>
      </c>
      <c r="F4" s="9">
        <v>2320</v>
      </c>
      <c r="G4" s="9">
        <v>2320</v>
      </c>
      <c r="H4" s="6" t="s">
        <v>16</v>
      </c>
    </row>
    <row r="5" spans="1:8" ht="180" customHeight="1" x14ac:dyDescent="0.25">
      <c r="A5" s="7"/>
      <c r="B5" s="7"/>
      <c r="C5" s="7"/>
      <c r="D5" s="7" t="s">
        <v>17</v>
      </c>
      <c r="E5" s="7"/>
      <c r="F5" s="7"/>
      <c r="G5" s="7"/>
      <c r="H5" s="7"/>
    </row>
    <row r="6" spans="1:8" ht="23.1" customHeight="1" x14ac:dyDescent="0.25">
      <c r="A6" s="5">
        <v>102</v>
      </c>
      <c r="B6" s="6" t="s">
        <v>13</v>
      </c>
      <c r="C6" s="6" t="s">
        <v>18</v>
      </c>
      <c r="D6" s="6" t="s">
        <v>19</v>
      </c>
      <c r="E6" s="8">
        <v>20</v>
      </c>
      <c r="F6" s="10">
        <v>40</v>
      </c>
      <c r="G6" s="8">
        <v>800</v>
      </c>
      <c r="H6" s="11" t="s">
        <v>20</v>
      </c>
    </row>
    <row r="7" spans="1:8" ht="111.9" customHeight="1" x14ac:dyDescent="0.25">
      <c r="A7" s="7"/>
      <c r="B7" s="7"/>
      <c r="C7" s="7"/>
      <c r="D7" s="7" t="s">
        <v>21</v>
      </c>
      <c r="E7" s="7"/>
      <c r="F7" s="7"/>
      <c r="G7" s="7"/>
      <c r="H7" s="7"/>
    </row>
    <row r="8" spans="1:8" ht="15" customHeight="1" x14ac:dyDescent="0.25">
      <c r="A8" s="5">
        <v>103</v>
      </c>
      <c r="B8" s="6" t="s">
        <v>13</v>
      </c>
      <c r="C8" s="6" t="s">
        <v>14</v>
      </c>
      <c r="D8" s="6" t="s">
        <v>22</v>
      </c>
      <c r="E8" s="8">
        <v>1</v>
      </c>
      <c r="F8" s="9">
        <v>1100</v>
      </c>
      <c r="G8" s="9">
        <v>1100</v>
      </c>
      <c r="H8" s="11" t="s">
        <v>23</v>
      </c>
    </row>
    <row r="9" spans="1:8" ht="158.1" customHeight="1" x14ac:dyDescent="0.25">
      <c r="A9" s="7"/>
      <c r="B9" s="7"/>
      <c r="C9" s="7"/>
      <c r="D9" s="7" t="s">
        <v>24</v>
      </c>
      <c r="E9" s="7"/>
      <c r="F9" s="7"/>
      <c r="G9" s="7"/>
      <c r="H9" s="7"/>
    </row>
    <row r="10" spans="1:8" ht="15" customHeight="1" x14ac:dyDescent="0.25">
      <c r="A10" s="5">
        <v>104</v>
      </c>
      <c r="B10" s="6" t="s">
        <v>13</v>
      </c>
      <c r="C10" s="6" t="s">
        <v>14</v>
      </c>
      <c r="D10" s="6" t="s">
        <v>25</v>
      </c>
      <c r="E10" s="8">
        <v>1</v>
      </c>
      <c r="F10" s="9">
        <v>2000</v>
      </c>
      <c r="G10" s="9">
        <v>2000</v>
      </c>
      <c r="H10" s="11" t="s">
        <v>26</v>
      </c>
    </row>
    <row r="11" spans="1:8" ht="78.900000000000006" customHeight="1" x14ac:dyDescent="0.25">
      <c r="A11" s="7"/>
      <c r="B11" s="7"/>
      <c r="C11" s="7"/>
      <c r="D11" s="6" t="s">
        <v>27</v>
      </c>
      <c r="E11" s="7"/>
      <c r="F11" s="7"/>
      <c r="G11" s="7"/>
      <c r="H11" s="7"/>
    </row>
    <row r="12" spans="1:8" ht="15" customHeight="1" x14ac:dyDescent="0.25">
      <c r="A12" s="5">
        <v>105</v>
      </c>
      <c r="B12" s="6" t="s">
        <v>13</v>
      </c>
      <c r="C12" s="6" t="s">
        <v>14</v>
      </c>
      <c r="D12" s="6" t="s">
        <v>28</v>
      </c>
      <c r="E12" s="8">
        <v>1</v>
      </c>
      <c r="F12" s="9">
        <v>5679.8</v>
      </c>
      <c r="G12" s="9">
        <v>5679.8</v>
      </c>
      <c r="H12" s="6" t="s">
        <v>29</v>
      </c>
    </row>
    <row r="13" spans="1:8" ht="158.1" customHeight="1" x14ac:dyDescent="0.25">
      <c r="A13" s="7"/>
      <c r="B13" s="7"/>
      <c r="C13" s="7"/>
      <c r="D13" s="7" t="s">
        <v>30</v>
      </c>
      <c r="E13" s="7"/>
      <c r="F13" s="7"/>
      <c r="G13" s="7"/>
      <c r="H13" s="7"/>
    </row>
    <row r="14" spans="1:8" ht="33.9" customHeight="1" x14ac:dyDescent="0.25">
      <c r="A14" s="5">
        <v>106</v>
      </c>
      <c r="B14" s="6" t="s">
        <v>13</v>
      </c>
      <c r="C14" s="6" t="s">
        <v>18</v>
      </c>
      <c r="D14" s="6" t="s">
        <v>31</v>
      </c>
      <c r="E14" s="8">
        <v>400</v>
      </c>
      <c r="F14" s="10">
        <v>20</v>
      </c>
      <c r="G14" s="9">
        <v>8000</v>
      </c>
      <c r="H14" s="11" t="s">
        <v>32</v>
      </c>
    </row>
    <row r="15" spans="1:8" ht="123.9" customHeight="1" x14ac:dyDescent="0.25">
      <c r="A15" s="7"/>
      <c r="B15" s="7"/>
      <c r="C15" s="7"/>
      <c r="D15" s="6" t="s">
        <v>33</v>
      </c>
      <c r="E15" s="7"/>
      <c r="F15" s="7"/>
      <c r="G15" s="7"/>
      <c r="H15" s="7"/>
    </row>
    <row r="16" spans="1:8" ht="23.1" customHeight="1" x14ac:dyDescent="0.25">
      <c r="A16" s="5">
        <v>107</v>
      </c>
      <c r="B16" s="6" t="s">
        <v>13</v>
      </c>
      <c r="C16" s="6" t="s">
        <v>18</v>
      </c>
      <c r="D16" s="6" t="s">
        <v>34</v>
      </c>
      <c r="E16" s="8">
        <v>100</v>
      </c>
      <c r="F16" s="10">
        <v>20</v>
      </c>
      <c r="G16" s="9">
        <v>2000</v>
      </c>
      <c r="H16" s="11" t="s">
        <v>26</v>
      </c>
    </row>
    <row r="17" spans="1:8" ht="123.9" customHeight="1" x14ac:dyDescent="0.25">
      <c r="A17" s="7"/>
      <c r="B17" s="7"/>
      <c r="C17" s="7"/>
      <c r="D17" s="6" t="s">
        <v>35</v>
      </c>
      <c r="E17" s="7"/>
      <c r="F17" s="7"/>
      <c r="G17" s="7"/>
      <c r="H17" s="7"/>
    </row>
    <row r="18" spans="1:8" ht="33.9" customHeight="1" x14ac:dyDescent="0.25">
      <c r="A18" s="5">
        <v>108</v>
      </c>
      <c r="B18" s="6" t="s">
        <v>13</v>
      </c>
      <c r="C18" s="6" t="s">
        <v>18</v>
      </c>
      <c r="D18" s="6" t="s">
        <v>36</v>
      </c>
      <c r="E18" s="8">
        <v>200</v>
      </c>
      <c r="F18" s="10">
        <v>20</v>
      </c>
      <c r="G18" s="9">
        <v>4000</v>
      </c>
      <c r="H18" s="11" t="s">
        <v>37</v>
      </c>
    </row>
    <row r="19" spans="1:8" ht="113.1" customHeight="1" x14ac:dyDescent="0.25">
      <c r="A19" s="7"/>
      <c r="B19" s="7"/>
      <c r="C19" s="7"/>
      <c r="D19" s="6" t="s">
        <v>38</v>
      </c>
      <c r="E19" s="7"/>
      <c r="F19" s="7"/>
      <c r="G19" s="7"/>
      <c r="H19" s="7"/>
    </row>
    <row r="20" spans="1:8" ht="33.9" customHeight="1" x14ac:dyDescent="0.25">
      <c r="A20" s="5">
        <v>109</v>
      </c>
      <c r="B20" s="6" t="s">
        <v>13</v>
      </c>
      <c r="C20" s="6" t="s">
        <v>18</v>
      </c>
      <c r="D20" s="6" t="s">
        <v>39</v>
      </c>
      <c r="E20" s="8">
        <v>50</v>
      </c>
      <c r="F20" s="10">
        <v>20</v>
      </c>
      <c r="G20" s="9">
        <v>1000</v>
      </c>
      <c r="H20" s="11" t="s">
        <v>40</v>
      </c>
    </row>
    <row r="21" spans="1:8" ht="78.900000000000006" customHeight="1" x14ac:dyDescent="0.25">
      <c r="A21" s="7"/>
      <c r="B21" s="7"/>
      <c r="C21" s="7"/>
      <c r="D21" s="6" t="s">
        <v>41</v>
      </c>
      <c r="E21" s="7"/>
      <c r="F21" s="7"/>
      <c r="G21" s="7"/>
      <c r="H21" s="7"/>
    </row>
    <row r="22" spans="1:8" ht="23.1" customHeight="1" x14ac:dyDescent="0.25">
      <c r="A22" s="5">
        <v>110</v>
      </c>
      <c r="B22" s="6" t="s">
        <v>13</v>
      </c>
      <c r="C22" s="6" t="s">
        <v>14</v>
      </c>
      <c r="D22" s="6" t="s">
        <v>42</v>
      </c>
      <c r="E22" s="8">
        <v>1</v>
      </c>
      <c r="F22" s="9">
        <v>2200</v>
      </c>
      <c r="G22" s="9">
        <v>2200</v>
      </c>
      <c r="H22" s="11" t="s">
        <v>43</v>
      </c>
    </row>
    <row r="23" spans="1:8" ht="101.1" customHeight="1" x14ac:dyDescent="0.25">
      <c r="A23" s="7"/>
      <c r="B23" s="7"/>
      <c r="C23" s="7"/>
      <c r="D23" s="6" t="s">
        <v>44</v>
      </c>
      <c r="E23" s="7"/>
      <c r="F23" s="7"/>
      <c r="G23" s="7"/>
      <c r="H23" s="7"/>
    </row>
    <row r="24" spans="1:8" ht="23.1" customHeight="1" x14ac:dyDescent="0.25">
      <c r="A24" s="5">
        <v>111</v>
      </c>
      <c r="B24" s="6" t="s">
        <v>13</v>
      </c>
      <c r="C24" s="6" t="s">
        <v>14</v>
      </c>
      <c r="D24" s="6" t="s">
        <v>45</v>
      </c>
      <c r="E24" s="8">
        <v>1</v>
      </c>
      <c r="F24" s="10">
        <v>585</v>
      </c>
      <c r="G24" s="8">
        <v>585</v>
      </c>
      <c r="H24" s="6" t="s">
        <v>46</v>
      </c>
    </row>
    <row r="25" spans="1:8" ht="66.900000000000006" customHeight="1" x14ac:dyDescent="0.25">
      <c r="A25" s="7"/>
      <c r="B25" s="7"/>
      <c r="C25" s="7"/>
      <c r="D25" s="6" t="s">
        <v>47</v>
      </c>
      <c r="E25" s="7"/>
      <c r="F25" s="7"/>
      <c r="G25" s="7"/>
      <c r="H25" s="7"/>
    </row>
    <row r="26" spans="1:8" ht="15" customHeight="1" x14ac:dyDescent="0.25">
      <c r="A26" s="7"/>
      <c r="B26" s="7"/>
      <c r="C26" s="7"/>
      <c r="D26" s="12" t="s">
        <v>48</v>
      </c>
      <c r="E26" s="13">
        <v>1</v>
      </c>
      <c r="F26" s="14">
        <v>29684.799999999999</v>
      </c>
      <c r="G26" s="14">
        <v>29684.799999999999</v>
      </c>
      <c r="H26" s="12" t="s">
        <v>49</v>
      </c>
    </row>
    <row r="27" spans="1:8" ht="9.9" customHeight="1" x14ac:dyDescent="0.25">
      <c r="A27" s="15"/>
      <c r="B27" s="16"/>
      <c r="C27" s="16"/>
      <c r="D27" s="16"/>
      <c r="E27" s="16"/>
      <c r="F27" s="16"/>
      <c r="G27" s="16"/>
      <c r="H27" s="17"/>
    </row>
    <row r="28" spans="1:8" ht="15" customHeight="1" x14ac:dyDescent="0.25">
      <c r="A28" s="18" t="s">
        <v>50</v>
      </c>
      <c r="B28" s="18" t="s">
        <v>9</v>
      </c>
      <c r="C28" s="18" t="s">
        <v>10</v>
      </c>
      <c r="D28" s="18" t="s">
        <v>51</v>
      </c>
      <c r="E28" s="19">
        <v>1</v>
      </c>
      <c r="F28" s="20">
        <v>39045.339999999997</v>
      </c>
      <c r="G28" s="20">
        <v>39045.339999999997</v>
      </c>
      <c r="H28" s="18" t="s">
        <v>52</v>
      </c>
    </row>
    <row r="29" spans="1:8" ht="15" customHeight="1" x14ac:dyDescent="0.25">
      <c r="A29" s="5">
        <v>201</v>
      </c>
      <c r="B29" s="6" t="s">
        <v>13</v>
      </c>
      <c r="C29" s="6" t="s">
        <v>53</v>
      </c>
      <c r="D29" s="6" t="s">
        <v>54</v>
      </c>
      <c r="E29" s="8">
        <v>60.79</v>
      </c>
      <c r="F29" s="10">
        <v>20.63</v>
      </c>
      <c r="G29" s="9">
        <v>1254.0999999999999</v>
      </c>
      <c r="H29" s="6" t="s">
        <v>55</v>
      </c>
    </row>
    <row r="30" spans="1:8" ht="23.1" customHeight="1" x14ac:dyDescent="0.25">
      <c r="A30" s="7"/>
      <c r="B30" s="7"/>
      <c r="C30" s="7"/>
      <c r="D30" s="6" t="s">
        <v>56</v>
      </c>
      <c r="E30" s="7"/>
      <c r="F30" s="7"/>
      <c r="G30" s="7"/>
      <c r="H30" s="7"/>
    </row>
    <row r="31" spans="1:8" ht="15" customHeight="1" x14ac:dyDescent="0.25">
      <c r="A31" s="5">
        <v>202</v>
      </c>
      <c r="B31" s="6" t="s">
        <v>13</v>
      </c>
      <c r="C31" s="6" t="s">
        <v>53</v>
      </c>
      <c r="D31" s="6" t="s">
        <v>57</v>
      </c>
      <c r="E31" s="8">
        <v>19.18</v>
      </c>
      <c r="F31" s="10">
        <v>6.26</v>
      </c>
      <c r="G31" s="8">
        <v>120.07</v>
      </c>
      <c r="H31" s="6" t="s">
        <v>58</v>
      </c>
    </row>
    <row r="32" spans="1:8" ht="90" customHeight="1" x14ac:dyDescent="0.25">
      <c r="A32" s="7"/>
      <c r="B32" s="7"/>
      <c r="C32" s="7"/>
      <c r="D32" s="6" t="s">
        <v>59</v>
      </c>
      <c r="E32" s="7"/>
      <c r="F32" s="7"/>
      <c r="G32" s="7"/>
      <c r="H32" s="7"/>
    </row>
    <row r="33" spans="1:8" ht="15" customHeight="1" x14ac:dyDescent="0.25">
      <c r="A33" s="5">
        <v>203</v>
      </c>
      <c r="B33" s="6" t="s">
        <v>13</v>
      </c>
      <c r="C33" s="6" t="s">
        <v>53</v>
      </c>
      <c r="D33" s="6" t="s">
        <v>60</v>
      </c>
      <c r="E33" s="8">
        <v>9.06</v>
      </c>
      <c r="F33" s="10">
        <v>51.72</v>
      </c>
      <c r="G33" s="8">
        <v>468.58</v>
      </c>
      <c r="H33" s="6" t="s">
        <v>61</v>
      </c>
    </row>
    <row r="34" spans="1:8" ht="56.1" customHeight="1" x14ac:dyDescent="0.25">
      <c r="A34" s="7"/>
      <c r="B34" s="7"/>
      <c r="C34" s="7"/>
      <c r="D34" s="6" t="s">
        <v>62</v>
      </c>
      <c r="E34" s="7"/>
      <c r="F34" s="7"/>
      <c r="G34" s="7"/>
      <c r="H34" s="7"/>
    </row>
    <row r="35" spans="1:8" ht="15" customHeight="1" x14ac:dyDescent="0.25">
      <c r="A35" s="5">
        <v>204</v>
      </c>
      <c r="B35" s="6" t="s">
        <v>13</v>
      </c>
      <c r="C35" s="6" t="s">
        <v>63</v>
      </c>
      <c r="D35" s="6" t="s">
        <v>64</v>
      </c>
      <c r="E35" s="8">
        <v>371.6</v>
      </c>
      <c r="F35" s="10">
        <v>31.77</v>
      </c>
      <c r="G35" s="9">
        <v>11805.73</v>
      </c>
      <c r="H35" s="6" t="s">
        <v>65</v>
      </c>
    </row>
    <row r="36" spans="1:8" ht="101.1" customHeight="1" x14ac:dyDescent="0.25">
      <c r="A36" s="7"/>
      <c r="B36" s="7"/>
      <c r="C36" s="7"/>
      <c r="D36" s="6" t="s">
        <v>66</v>
      </c>
      <c r="E36" s="7"/>
      <c r="F36" s="7"/>
      <c r="G36" s="7"/>
      <c r="H36" s="7"/>
    </row>
    <row r="37" spans="1:8" ht="15" customHeight="1" x14ac:dyDescent="0.25">
      <c r="A37" s="5">
        <v>205</v>
      </c>
      <c r="B37" s="6" t="s">
        <v>13</v>
      </c>
      <c r="C37" s="6" t="s">
        <v>53</v>
      </c>
      <c r="D37" s="6" t="s">
        <v>67</v>
      </c>
      <c r="E37" s="8">
        <v>20.63</v>
      </c>
      <c r="F37" s="10">
        <v>96.51</v>
      </c>
      <c r="G37" s="9">
        <v>1991</v>
      </c>
      <c r="H37" s="6" t="s">
        <v>68</v>
      </c>
    </row>
    <row r="38" spans="1:8" ht="158.1" customHeight="1" x14ac:dyDescent="0.25">
      <c r="A38" s="7"/>
      <c r="B38" s="7"/>
      <c r="C38" s="7"/>
      <c r="D38" s="6" t="s">
        <v>69</v>
      </c>
      <c r="E38" s="7"/>
      <c r="F38" s="7"/>
      <c r="G38" s="7"/>
      <c r="H38" s="7"/>
    </row>
    <row r="39" spans="1:8" ht="23.1" customHeight="1" x14ac:dyDescent="0.25">
      <c r="A39" s="5">
        <v>206</v>
      </c>
      <c r="B39" s="6" t="s">
        <v>13</v>
      </c>
      <c r="C39" s="6" t="s">
        <v>53</v>
      </c>
      <c r="D39" s="6" t="s">
        <v>70</v>
      </c>
      <c r="E39" s="8">
        <v>52.14</v>
      </c>
      <c r="F39" s="10">
        <v>100.87</v>
      </c>
      <c r="G39" s="9">
        <v>5259.36</v>
      </c>
      <c r="H39" s="6" t="s">
        <v>71</v>
      </c>
    </row>
    <row r="40" spans="1:8" ht="158.1" customHeight="1" x14ac:dyDescent="0.25">
      <c r="A40" s="7"/>
      <c r="B40" s="7"/>
      <c r="C40" s="7"/>
      <c r="D40" s="6" t="s">
        <v>72</v>
      </c>
      <c r="E40" s="7"/>
      <c r="F40" s="7"/>
      <c r="G40" s="7"/>
      <c r="H40" s="7"/>
    </row>
    <row r="41" spans="1:8" ht="15" customHeight="1" x14ac:dyDescent="0.25">
      <c r="A41" s="5">
        <v>207</v>
      </c>
      <c r="B41" s="6" t="s">
        <v>13</v>
      </c>
      <c r="C41" s="6" t="s">
        <v>53</v>
      </c>
      <c r="D41" s="6" t="s">
        <v>73</v>
      </c>
      <c r="E41" s="9">
        <v>8620.65</v>
      </c>
      <c r="F41" s="10">
        <v>0.94</v>
      </c>
      <c r="G41" s="9">
        <v>8103.41</v>
      </c>
      <c r="H41" s="6" t="s">
        <v>74</v>
      </c>
    </row>
    <row r="42" spans="1:8" ht="45" customHeight="1" x14ac:dyDescent="0.25">
      <c r="A42" s="7"/>
      <c r="B42" s="7"/>
      <c r="C42" s="7"/>
      <c r="D42" s="7" t="s">
        <v>75</v>
      </c>
      <c r="E42" s="7"/>
      <c r="F42" s="7"/>
      <c r="G42" s="7"/>
      <c r="H42" s="7"/>
    </row>
    <row r="43" spans="1:8" ht="33.9" customHeight="1" x14ac:dyDescent="0.25">
      <c r="A43" s="5">
        <v>208</v>
      </c>
      <c r="B43" s="6" t="s">
        <v>13</v>
      </c>
      <c r="C43" s="6" t="s">
        <v>53</v>
      </c>
      <c r="D43" s="6" t="s">
        <v>76</v>
      </c>
      <c r="E43" s="8">
        <v>142.97</v>
      </c>
      <c r="F43" s="10">
        <v>3.67</v>
      </c>
      <c r="G43" s="8">
        <v>524.70000000000005</v>
      </c>
      <c r="H43" s="6" t="s">
        <v>77</v>
      </c>
    </row>
    <row r="44" spans="1:8" ht="66.900000000000006" customHeight="1" x14ac:dyDescent="0.25">
      <c r="A44" s="7"/>
      <c r="B44" s="7"/>
      <c r="C44" s="7"/>
      <c r="D44" s="6" t="s">
        <v>78</v>
      </c>
      <c r="E44" s="7"/>
      <c r="F44" s="7"/>
      <c r="G44" s="7"/>
      <c r="H44" s="7"/>
    </row>
    <row r="45" spans="1:8" ht="23.1" customHeight="1" x14ac:dyDescent="0.25">
      <c r="A45" s="5">
        <v>209</v>
      </c>
      <c r="B45" s="6" t="s">
        <v>13</v>
      </c>
      <c r="C45" s="6" t="s">
        <v>14</v>
      </c>
      <c r="D45" s="6" t="s">
        <v>79</v>
      </c>
      <c r="E45" s="8">
        <v>25</v>
      </c>
      <c r="F45" s="10">
        <v>66.930000000000007</v>
      </c>
      <c r="G45" s="9">
        <v>1673.25</v>
      </c>
      <c r="H45" s="6" t="s">
        <v>80</v>
      </c>
    </row>
    <row r="46" spans="1:8" ht="33.9" customHeight="1" x14ac:dyDescent="0.25">
      <c r="A46" s="7"/>
      <c r="B46" s="7"/>
      <c r="C46" s="7"/>
      <c r="D46" s="6" t="s">
        <v>81</v>
      </c>
      <c r="E46" s="7"/>
      <c r="F46" s="7"/>
      <c r="G46" s="7"/>
      <c r="H46" s="7"/>
    </row>
    <row r="47" spans="1:8" ht="23.1" customHeight="1" x14ac:dyDescent="0.25">
      <c r="A47" s="5">
        <v>210</v>
      </c>
      <c r="B47" s="6" t="s">
        <v>13</v>
      </c>
      <c r="C47" s="6" t="s">
        <v>53</v>
      </c>
      <c r="D47" s="6" t="s">
        <v>82</v>
      </c>
      <c r="E47" s="8">
        <v>27</v>
      </c>
      <c r="F47" s="10">
        <v>11.64</v>
      </c>
      <c r="G47" s="8">
        <v>314.27999999999997</v>
      </c>
      <c r="H47" s="6" t="s">
        <v>83</v>
      </c>
    </row>
    <row r="48" spans="1:8" ht="33.9" customHeight="1" x14ac:dyDescent="0.25">
      <c r="A48" s="7"/>
      <c r="B48" s="7"/>
      <c r="C48" s="7"/>
      <c r="D48" s="6" t="s">
        <v>84</v>
      </c>
      <c r="E48" s="7"/>
      <c r="F48" s="7"/>
      <c r="G48" s="7"/>
      <c r="H48" s="7"/>
    </row>
    <row r="49" spans="1:8" ht="23.1" customHeight="1" x14ac:dyDescent="0.25">
      <c r="A49" s="5">
        <v>211</v>
      </c>
      <c r="B49" s="6" t="s">
        <v>13</v>
      </c>
      <c r="C49" s="6" t="s">
        <v>63</v>
      </c>
      <c r="D49" s="6" t="s">
        <v>85</v>
      </c>
      <c r="E49" s="8">
        <v>96</v>
      </c>
      <c r="F49" s="10">
        <v>25</v>
      </c>
      <c r="G49" s="9">
        <v>2400</v>
      </c>
      <c r="H49" s="6" t="s">
        <v>86</v>
      </c>
    </row>
    <row r="50" spans="1:8" ht="56.1" customHeight="1" x14ac:dyDescent="0.25">
      <c r="A50" s="7"/>
      <c r="B50" s="7"/>
      <c r="C50" s="7"/>
      <c r="D50" s="7" t="s">
        <v>87</v>
      </c>
      <c r="E50" s="7"/>
      <c r="F50" s="7"/>
      <c r="G50" s="7"/>
      <c r="H50" s="7"/>
    </row>
    <row r="51" spans="1:8" ht="15" customHeight="1" x14ac:dyDescent="0.25">
      <c r="A51" s="5">
        <v>212</v>
      </c>
      <c r="B51" s="6" t="s">
        <v>13</v>
      </c>
      <c r="C51" s="6" t="s">
        <v>14</v>
      </c>
      <c r="D51" s="6" t="s">
        <v>88</v>
      </c>
      <c r="E51" s="8">
        <v>1</v>
      </c>
      <c r="F51" s="9">
        <v>1000</v>
      </c>
      <c r="G51" s="9">
        <v>1000</v>
      </c>
      <c r="H51" s="11" t="s">
        <v>40</v>
      </c>
    </row>
    <row r="52" spans="1:8" ht="45" customHeight="1" x14ac:dyDescent="0.25">
      <c r="A52" s="7"/>
      <c r="B52" s="7"/>
      <c r="C52" s="7"/>
      <c r="D52" s="6" t="s">
        <v>89</v>
      </c>
      <c r="E52" s="7"/>
      <c r="F52" s="7"/>
      <c r="G52" s="7"/>
      <c r="H52" s="7"/>
    </row>
    <row r="53" spans="1:8" ht="15" customHeight="1" x14ac:dyDescent="0.25">
      <c r="A53" s="5">
        <v>213</v>
      </c>
      <c r="B53" s="6" t="s">
        <v>13</v>
      </c>
      <c r="C53" s="6" t="s">
        <v>14</v>
      </c>
      <c r="D53" s="6" t="s">
        <v>90</v>
      </c>
      <c r="E53" s="8">
        <v>1</v>
      </c>
      <c r="F53" s="10">
        <v>251.3</v>
      </c>
      <c r="G53" s="8">
        <v>251.3</v>
      </c>
      <c r="H53" s="6" t="s">
        <v>91</v>
      </c>
    </row>
    <row r="54" spans="1:8" ht="78.900000000000006" customHeight="1" x14ac:dyDescent="0.25">
      <c r="A54" s="7"/>
      <c r="B54" s="7"/>
      <c r="C54" s="7"/>
      <c r="D54" s="6" t="s">
        <v>92</v>
      </c>
      <c r="E54" s="7"/>
      <c r="F54" s="7"/>
      <c r="G54" s="7"/>
      <c r="H54" s="7"/>
    </row>
    <row r="55" spans="1:8" ht="15" customHeight="1" x14ac:dyDescent="0.25">
      <c r="A55" s="5">
        <v>214</v>
      </c>
      <c r="B55" s="6" t="s">
        <v>13</v>
      </c>
      <c r="C55" s="6" t="s">
        <v>14</v>
      </c>
      <c r="D55" s="6" t="s">
        <v>93</v>
      </c>
      <c r="E55" s="8">
        <v>2</v>
      </c>
      <c r="F55" s="10">
        <v>40.5</v>
      </c>
      <c r="G55" s="8">
        <v>81</v>
      </c>
      <c r="H55" s="11" t="s">
        <v>94</v>
      </c>
    </row>
    <row r="56" spans="1:8" ht="45" customHeight="1" x14ac:dyDescent="0.25">
      <c r="A56" s="7"/>
      <c r="B56" s="7"/>
      <c r="C56" s="7"/>
      <c r="D56" s="6" t="s">
        <v>95</v>
      </c>
      <c r="E56" s="7"/>
      <c r="F56" s="7"/>
      <c r="G56" s="7"/>
      <c r="H56" s="7"/>
    </row>
    <row r="57" spans="1:8" ht="15" customHeight="1" x14ac:dyDescent="0.25">
      <c r="A57" s="5">
        <v>215</v>
      </c>
      <c r="B57" s="6" t="s">
        <v>13</v>
      </c>
      <c r="C57" s="6" t="s">
        <v>63</v>
      </c>
      <c r="D57" s="6" t="s">
        <v>96</v>
      </c>
      <c r="E57" s="8">
        <v>25</v>
      </c>
      <c r="F57" s="10">
        <v>50</v>
      </c>
      <c r="G57" s="9">
        <v>1250</v>
      </c>
      <c r="H57" s="6" t="s">
        <v>97</v>
      </c>
    </row>
    <row r="58" spans="1:8" ht="56.1" customHeight="1" x14ac:dyDescent="0.25">
      <c r="A58" s="7"/>
      <c r="B58" s="7"/>
      <c r="C58" s="7"/>
      <c r="D58" s="6" t="s">
        <v>98</v>
      </c>
      <c r="E58" s="7"/>
      <c r="F58" s="7"/>
      <c r="G58" s="7"/>
      <c r="H58" s="7"/>
    </row>
    <row r="59" spans="1:8" ht="15" customHeight="1" x14ac:dyDescent="0.25">
      <c r="A59" s="5">
        <v>216</v>
      </c>
      <c r="B59" s="6" t="s">
        <v>13</v>
      </c>
      <c r="C59" s="6" t="s">
        <v>99</v>
      </c>
      <c r="D59" s="6" t="s">
        <v>100</v>
      </c>
      <c r="E59" s="8">
        <v>1</v>
      </c>
      <c r="F59" s="10">
        <v>79.760000000000005</v>
      </c>
      <c r="G59" s="8">
        <v>79.760000000000005</v>
      </c>
      <c r="H59" s="6" t="s">
        <v>101</v>
      </c>
    </row>
    <row r="60" spans="1:8" ht="56.1" customHeight="1" x14ac:dyDescent="0.25">
      <c r="A60" s="7"/>
      <c r="B60" s="7"/>
      <c r="C60" s="7"/>
      <c r="D60" s="6" t="s">
        <v>102</v>
      </c>
      <c r="E60" s="7"/>
      <c r="F60" s="7"/>
      <c r="G60" s="7"/>
      <c r="H60" s="7"/>
    </row>
    <row r="61" spans="1:8" ht="23.1" customHeight="1" x14ac:dyDescent="0.25">
      <c r="A61" s="5">
        <v>217</v>
      </c>
      <c r="B61" s="6" t="s">
        <v>13</v>
      </c>
      <c r="C61" s="6" t="s">
        <v>63</v>
      </c>
      <c r="D61" s="6" t="s">
        <v>103</v>
      </c>
      <c r="E61" s="8">
        <v>70</v>
      </c>
      <c r="F61" s="10">
        <v>8.94</v>
      </c>
      <c r="G61" s="8">
        <v>625.79999999999995</v>
      </c>
      <c r="H61" s="6" t="s">
        <v>104</v>
      </c>
    </row>
    <row r="62" spans="1:8" ht="68.099999999999994" customHeight="1" x14ac:dyDescent="0.25">
      <c r="A62" s="7"/>
      <c r="B62" s="7"/>
      <c r="C62" s="7"/>
      <c r="D62" s="6" t="s">
        <v>105</v>
      </c>
      <c r="E62" s="7"/>
      <c r="F62" s="7"/>
      <c r="G62" s="7"/>
      <c r="H62" s="7"/>
    </row>
    <row r="63" spans="1:8" ht="15" customHeight="1" x14ac:dyDescent="0.25">
      <c r="A63" s="5">
        <v>218</v>
      </c>
      <c r="B63" s="6" t="s">
        <v>13</v>
      </c>
      <c r="C63" s="6" t="s">
        <v>14</v>
      </c>
      <c r="D63" s="6" t="s">
        <v>106</v>
      </c>
      <c r="E63" s="8">
        <v>1</v>
      </c>
      <c r="F63" s="9">
        <v>1000</v>
      </c>
      <c r="G63" s="9">
        <v>1000</v>
      </c>
      <c r="H63" s="11" t="s">
        <v>40</v>
      </c>
    </row>
    <row r="64" spans="1:8" ht="135" customHeight="1" x14ac:dyDescent="0.25">
      <c r="A64" s="7"/>
      <c r="B64" s="7"/>
      <c r="C64" s="7"/>
      <c r="D64" s="7" t="s">
        <v>107</v>
      </c>
      <c r="E64" s="7"/>
      <c r="F64" s="7"/>
      <c r="G64" s="7"/>
      <c r="H64" s="7"/>
    </row>
    <row r="65" spans="1:8" ht="15" customHeight="1" x14ac:dyDescent="0.25">
      <c r="A65" s="5">
        <v>219</v>
      </c>
      <c r="B65" s="6" t="s">
        <v>13</v>
      </c>
      <c r="C65" s="6" t="s">
        <v>14</v>
      </c>
      <c r="D65" s="6" t="s">
        <v>108</v>
      </c>
      <c r="E65" s="8">
        <v>1</v>
      </c>
      <c r="F65" s="10">
        <v>150</v>
      </c>
      <c r="G65" s="8">
        <v>150</v>
      </c>
      <c r="H65" s="11" t="s">
        <v>109</v>
      </c>
    </row>
    <row r="66" spans="1:8" ht="56.1" customHeight="1" x14ac:dyDescent="0.25">
      <c r="A66" s="7"/>
      <c r="B66" s="7"/>
      <c r="C66" s="7"/>
      <c r="D66" s="6" t="s">
        <v>110</v>
      </c>
      <c r="E66" s="7"/>
      <c r="F66" s="7"/>
      <c r="G66" s="7"/>
      <c r="H66" s="7"/>
    </row>
    <row r="67" spans="1:8" ht="15" customHeight="1" x14ac:dyDescent="0.25">
      <c r="A67" s="5">
        <v>220</v>
      </c>
      <c r="B67" s="6" t="s">
        <v>13</v>
      </c>
      <c r="C67" s="6" t="s">
        <v>14</v>
      </c>
      <c r="D67" s="6" t="s">
        <v>111</v>
      </c>
      <c r="E67" s="8">
        <v>1</v>
      </c>
      <c r="F67" s="10">
        <v>193</v>
      </c>
      <c r="G67" s="8">
        <v>193</v>
      </c>
      <c r="H67" s="6" t="s">
        <v>112</v>
      </c>
    </row>
    <row r="68" spans="1:8" ht="146.1" customHeight="1" x14ac:dyDescent="0.25">
      <c r="A68" s="7"/>
      <c r="B68" s="7"/>
      <c r="C68" s="7"/>
      <c r="D68" s="7" t="s">
        <v>113</v>
      </c>
      <c r="E68" s="7"/>
      <c r="F68" s="7"/>
      <c r="G68" s="7"/>
      <c r="H68" s="7"/>
    </row>
    <row r="69" spans="1:8" ht="15" customHeight="1" x14ac:dyDescent="0.25">
      <c r="A69" s="5">
        <v>221</v>
      </c>
      <c r="B69" s="6" t="s">
        <v>13</v>
      </c>
      <c r="C69" s="6" t="s">
        <v>14</v>
      </c>
      <c r="D69" s="6" t="s">
        <v>114</v>
      </c>
      <c r="E69" s="8">
        <v>1</v>
      </c>
      <c r="F69" s="10">
        <v>500</v>
      </c>
      <c r="G69" s="8">
        <v>500</v>
      </c>
      <c r="H69" s="11" t="s">
        <v>115</v>
      </c>
    </row>
    <row r="70" spans="1:8" ht="123.9" customHeight="1" x14ac:dyDescent="0.25">
      <c r="A70" s="7"/>
      <c r="B70" s="7"/>
      <c r="C70" s="7"/>
      <c r="D70" s="7" t="s">
        <v>116</v>
      </c>
      <c r="E70" s="7"/>
      <c r="F70" s="7"/>
      <c r="G70" s="7"/>
      <c r="H70" s="7"/>
    </row>
    <row r="71" spans="1:8" ht="15" customHeight="1" x14ac:dyDescent="0.25">
      <c r="A71" s="7"/>
      <c r="B71" s="7"/>
      <c r="C71" s="7"/>
      <c r="D71" s="12" t="s">
        <v>117</v>
      </c>
      <c r="E71" s="13">
        <v>1</v>
      </c>
      <c r="F71" s="14">
        <v>39045.339999999997</v>
      </c>
      <c r="G71" s="14">
        <v>39045.339999999997</v>
      </c>
      <c r="H71" s="12" t="s">
        <v>52</v>
      </c>
    </row>
    <row r="72" spans="1:8" ht="9.9" customHeight="1" x14ac:dyDescent="0.25">
      <c r="A72" s="21"/>
      <c r="B72" s="22"/>
      <c r="C72" s="22"/>
      <c r="D72" s="22"/>
      <c r="E72" s="22"/>
      <c r="F72" s="22"/>
      <c r="G72" s="22"/>
      <c r="H72" s="23"/>
    </row>
    <row r="73" spans="1:8" ht="15" customHeight="1" x14ac:dyDescent="0.25">
      <c r="A73" s="2" t="s">
        <v>118</v>
      </c>
      <c r="B73" s="2" t="s">
        <v>9</v>
      </c>
      <c r="C73" s="2" t="s">
        <v>10</v>
      </c>
      <c r="D73" s="2" t="s">
        <v>119</v>
      </c>
      <c r="E73" s="3">
        <v>1</v>
      </c>
      <c r="F73" s="4">
        <v>15508.64</v>
      </c>
      <c r="G73" s="4">
        <v>15508.64</v>
      </c>
      <c r="H73" s="2" t="s">
        <v>120</v>
      </c>
    </row>
    <row r="74" spans="1:8" ht="15" customHeight="1" x14ac:dyDescent="0.25">
      <c r="A74" s="5">
        <v>301</v>
      </c>
      <c r="B74" s="6" t="s">
        <v>13</v>
      </c>
      <c r="C74" s="6" t="s">
        <v>14</v>
      </c>
      <c r="D74" s="6" t="s">
        <v>121</v>
      </c>
      <c r="E74" s="8">
        <v>1</v>
      </c>
      <c r="F74" s="9">
        <v>13498</v>
      </c>
      <c r="G74" s="9">
        <v>13498</v>
      </c>
      <c r="H74" s="6" t="s">
        <v>122</v>
      </c>
    </row>
    <row r="75" spans="1:8" ht="408.9" customHeight="1" x14ac:dyDescent="0.25">
      <c r="A75" s="7"/>
      <c r="B75" s="7"/>
      <c r="C75" s="7"/>
      <c r="D75" s="7" t="s">
        <v>123</v>
      </c>
      <c r="E75" s="7"/>
      <c r="F75" s="7"/>
      <c r="G75" s="7"/>
      <c r="H75" s="7"/>
    </row>
    <row r="76" spans="1:8" ht="15" customHeight="1" x14ac:dyDescent="0.25">
      <c r="A76" s="5">
        <v>302</v>
      </c>
      <c r="B76" s="6" t="s">
        <v>13</v>
      </c>
      <c r="C76" s="6" t="s">
        <v>14</v>
      </c>
      <c r="D76" s="6" t="s">
        <v>124</v>
      </c>
      <c r="E76" s="8">
        <v>1</v>
      </c>
      <c r="F76" s="9">
        <v>1500</v>
      </c>
      <c r="G76" s="9">
        <v>1500</v>
      </c>
      <c r="H76" s="11" t="s">
        <v>125</v>
      </c>
    </row>
    <row r="77" spans="1:8" ht="248.1" customHeight="1" x14ac:dyDescent="0.25">
      <c r="A77" s="7"/>
      <c r="B77" s="7"/>
      <c r="C77" s="7"/>
      <c r="D77" s="7" t="s">
        <v>126</v>
      </c>
      <c r="E77" s="7"/>
      <c r="F77" s="7"/>
      <c r="G77" s="7"/>
      <c r="H77" s="7"/>
    </row>
    <row r="78" spans="1:8" ht="15" customHeight="1" x14ac:dyDescent="0.25">
      <c r="A78" s="5">
        <v>303</v>
      </c>
      <c r="B78" s="6" t="s">
        <v>13</v>
      </c>
      <c r="C78" s="6" t="s">
        <v>14</v>
      </c>
      <c r="D78" s="6" t="s">
        <v>127</v>
      </c>
      <c r="E78" s="8">
        <v>1</v>
      </c>
      <c r="F78" s="10">
        <v>350</v>
      </c>
      <c r="G78" s="8">
        <v>350</v>
      </c>
      <c r="H78" s="6" t="s">
        <v>128</v>
      </c>
    </row>
    <row r="79" spans="1:8" ht="101.1" customHeight="1" x14ac:dyDescent="0.25">
      <c r="A79" s="7"/>
      <c r="B79" s="7"/>
      <c r="C79" s="7"/>
      <c r="D79" s="7" t="s">
        <v>129</v>
      </c>
      <c r="E79" s="7"/>
      <c r="F79" s="7"/>
      <c r="G79" s="7"/>
      <c r="H79" s="7"/>
    </row>
    <row r="80" spans="1:8" ht="15" customHeight="1" x14ac:dyDescent="0.25">
      <c r="A80" s="5">
        <v>304</v>
      </c>
      <c r="B80" s="6" t="s">
        <v>13</v>
      </c>
      <c r="C80" s="6" t="s">
        <v>14</v>
      </c>
      <c r="D80" s="6" t="s">
        <v>130</v>
      </c>
      <c r="E80" s="8">
        <v>2</v>
      </c>
      <c r="F80" s="10">
        <v>50.32</v>
      </c>
      <c r="G80" s="8">
        <v>100.64</v>
      </c>
      <c r="H80" s="6" t="s">
        <v>131</v>
      </c>
    </row>
    <row r="81" spans="1:8" ht="56.1" customHeight="1" x14ac:dyDescent="0.25">
      <c r="A81" s="7"/>
      <c r="B81" s="7"/>
      <c r="C81" s="7"/>
      <c r="D81" s="6" t="s">
        <v>132</v>
      </c>
      <c r="E81" s="7"/>
      <c r="F81" s="7"/>
      <c r="G81" s="7"/>
      <c r="H81" s="7"/>
    </row>
    <row r="82" spans="1:8" ht="15" customHeight="1" x14ac:dyDescent="0.25">
      <c r="A82" s="5">
        <v>305</v>
      </c>
      <c r="B82" s="6" t="s">
        <v>13</v>
      </c>
      <c r="C82" s="6" t="s">
        <v>14</v>
      </c>
      <c r="D82" s="6" t="s">
        <v>133</v>
      </c>
      <c r="E82" s="8">
        <v>2</v>
      </c>
      <c r="F82" s="10">
        <v>30</v>
      </c>
      <c r="G82" s="8">
        <v>60</v>
      </c>
      <c r="H82" s="11" t="s">
        <v>134</v>
      </c>
    </row>
    <row r="83" spans="1:8" ht="45" customHeight="1" x14ac:dyDescent="0.25">
      <c r="A83" s="7"/>
      <c r="B83" s="7"/>
      <c r="C83" s="7"/>
      <c r="D83" s="6" t="s">
        <v>135</v>
      </c>
      <c r="E83" s="7"/>
      <c r="F83" s="7"/>
      <c r="G83" s="7"/>
      <c r="H83" s="7"/>
    </row>
    <row r="84" spans="1:8" ht="15" customHeight="1" x14ac:dyDescent="0.25">
      <c r="A84" s="7"/>
      <c r="B84" s="7"/>
      <c r="C84" s="7"/>
      <c r="D84" s="12" t="s">
        <v>136</v>
      </c>
      <c r="E84" s="13">
        <v>1</v>
      </c>
      <c r="F84" s="14">
        <v>15508.64</v>
      </c>
      <c r="G84" s="14">
        <v>15508.64</v>
      </c>
      <c r="H84" s="12" t="s">
        <v>120</v>
      </c>
    </row>
    <row r="85" spans="1:8" ht="9.9" customHeight="1" x14ac:dyDescent="0.25">
      <c r="A85" s="15"/>
      <c r="B85" s="16"/>
      <c r="C85" s="16"/>
      <c r="D85" s="16"/>
      <c r="E85" s="16"/>
      <c r="F85" s="16"/>
      <c r="G85" s="16"/>
      <c r="H85" s="17"/>
    </row>
    <row r="86" spans="1:8" ht="15" customHeight="1" x14ac:dyDescent="0.25">
      <c r="A86" s="18" t="s">
        <v>137</v>
      </c>
      <c r="B86" s="18" t="s">
        <v>9</v>
      </c>
      <c r="C86" s="18" t="s">
        <v>138</v>
      </c>
      <c r="D86" s="18" t="s">
        <v>139</v>
      </c>
      <c r="E86" s="19">
        <v>1</v>
      </c>
      <c r="F86" s="20">
        <v>19246.259999999998</v>
      </c>
      <c r="G86" s="20">
        <v>19246.259999999998</v>
      </c>
      <c r="H86" s="18" t="s">
        <v>140</v>
      </c>
    </row>
    <row r="87" spans="1:8" ht="33.9" customHeight="1" x14ac:dyDescent="0.25">
      <c r="A87" s="5">
        <v>401</v>
      </c>
      <c r="B87" s="6" t="s">
        <v>13</v>
      </c>
      <c r="C87" s="6" t="s">
        <v>18</v>
      </c>
      <c r="D87" s="6" t="s">
        <v>141</v>
      </c>
      <c r="E87" s="8">
        <v>10</v>
      </c>
      <c r="F87" s="10">
        <v>25.43</v>
      </c>
      <c r="G87" s="8">
        <v>254.3</v>
      </c>
      <c r="H87" s="6" t="s">
        <v>142</v>
      </c>
    </row>
    <row r="88" spans="1:8" ht="338.1" customHeight="1" x14ac:dyDescent="0.25">
      <c r="A88" s="7"/>
      <c r="B88" s="7"/>
      <c r="C88" s="7"/>
      <c r="D88" s="7" t="s">
        <v>143</v>
      </c>
      <c r="E88" s="7"/>
      <c r="F88" s="7"/>
      <c r="G88" s="7"/>
      <c r="H88" s="7"/>
    </row>
    <row r="89" spans="1:8" ht="33.9" customHeight="1" x14ac:dyDescent="0.25">
      <c r="A89" s="5">
        <v>402</v>
      </c>
      <c r="B89" s="6" t="s">
        <v>13</v>
      </c>
      <c r="C89" s="6" t="s">
        <v>18</v>
      </c>
      <c r="D89" s="6" t="s">
        <v>144</v>
      </c>
      <c r="E89" s="8">
        <v>10</v>
      </c>
      <c r="F89" s="10">
        <v>25.43</v>
      </c>
      <c r="G89" s="8">
        <v>254.3</v>
      </c>
      <c r="H89" s="6" t="s">
        <v>142</v>
      </c>
    </row>
    <row r="90" spans="1:8" ht="348.9" customHeight="1" x14ac:dyDescent="0.25">
      <c r="A90" s="7"/>
      <c r="B90" s="7"/>
      <c r="C90" s="7"/>
      <c r="D90" s="7" t="s">
        <v>145</v>
      </c>
      <c r="E90" s="7"/>
      <c r="F90" s="7"/>
      <c r="G90" s="7"/>
      <c r="H90" s="7"/>
    </row>
    <row r="91" spans="1:8" ht="33.9" customHeight="1" x14ac:dyDescent="0.25">
      <c r="A91" s="5">
        <v>403</v>
      </c>
      <c r="B91" s="6" t="s">
        <v>13</v>
      </c>
      <c r="C91" s="6" t="s">
        <v>18</v>
      </c>
      <c r="D91" s="6" t="s">
        <v>146</v>
      </c>
      <c r="E91" s="8">
        <v>20</v>
      </c>
      <c r="F91" s="10">
        <v>84</v>
      </c>
      <c r="G91" s="9">
        <v>1680</v>
      </c>
      <c r="H91" s="6" t="s">
        <v>147</v>
      </c>
    </row>
    <row r="92" spans="1:8" ht="213.9" customHeight="1" x14ac:dyDescent="0.25">
      <c r="A92" s="7"/>
      <c r="B92" s="7"/>
      <c r="C92" s="7"/>
      <c r="D92" s="7" t="s">
        <v>148</v>
      </c>
      <c r="E92" s="7"/>
      <c r="F92" s="7"/>
      <c r="G92" s="7"/>
      <c r="H92" s="7"/>
    </row>
    <row r="93" spans="1:8" ht="33.9" customHeight="1" x14ac:dyDescent="0.25">
      <c r="A93" s="5">
        <v>404</v>
      </c>
      <c r="B93" s="6" t="s">
        <v>13</v>
      </c>
      <c r="C93" s="6" t="s">
        <v>18</v>
      </c>
      <c r="D93" s="6" t="s">
        <v>149</v>
      </c>
      <c r="E93" s="8">
        <v>60</v>
      </c>
      <c r="F93" s="10">
        <v>48.82</v>
      </c>
      <c r="G93" s="9">
        <v>2929.2</v>
      </c>
      <c r="H93" s="6" t="s">
        <v>150</v>
      </c>
    </row>
    <row r="94" spans="1:8" ht="135" customHeight="1" x14ac:dyDescent="0.25">
      <c r="A94" s="7"/>
      <c r="B94" s="7"/>
      <c r="C94" s="7"/>
      <c r="D94" s="7" t="s">
        <v>151</v>
      </c>
      <c r="E94" s="7"/>
      <c r="F94" s="7"/>
      <c r="G94" s="7"/>
      <c r="H94" s="7"/>
    </row>
    <row r="95" spans="1:8" ht="23.1" customHeight="1" x14ac:dyDescent="0.25">
      <c r="A95" s="5">
        <v>405</v>
      </c>
      <c r="B95" s="6" t="s">
        <v>13</v>
      </c>
      <c r="C95" s="6" t="s">
        <v>18</v>
      </c>
      <c r="D95" s="6" t="s">
        <v>152</v>
      </c>
      <c r="E95" s="8">
        <v>40</v>
      </c>
      <c r="F95" s="10">
        <v>26.26</v>
      </c>
      <c r="G95" s="9">
        <v>1050.4000000000001</v>
      </c>
      <c r="H95" s="6" t="s">
        <v>153</v>
      </c>
    </row>
    <row r="96" spans="1:8" ht="146.1" customHeight="1" x14ac:dyDescent="0.25">
      <c r="A96" s="7"/>
      <c r="B96" s="7"/>
      <c r="C96" s="7"/>
      <c r="D96" s="7" t="s">
        <v>154</v>
      </c>
      <c r="E96" s="7"/>
      <c r="F96" s="7"/>
      <c r="G96" s="7"/>
      <c r="H96" s="7"/>
    </row>
    <row r="97" spans="1:8" ht="23.1" customHeight="1" x14ac:dyDescent="0.25">
      <c r="A97" s="5">
        <v>406</v>
      </c>
      <c r="B97" s="6" t="s">
        <v>13</v>
      </c>
      <c r="C97" s="6" t="s">
        <v>18</v>
      </c>
      <c r="D97" s="6" t="s">
        <v>155</v>
      </c>
      <c r="E97" s="8">
        <v>10</v>
      </c>
      <c r="F97" s="10">
        <v>47.75</v>
      </c>
      <c r="G97" s="8">
        <v>477.5</v>
      </c>
      <c r="H97" s="6" t="s">
        <v>156</v>
      </c>
    </row>
    <row r="98" spans="1:8" ht="360" customHeight="1" x14ac:dyDescent="0.25">
      <c r="A98" s="7"/>
      <c r="B98" s="7"/>
      <c r="C98" s="7"/>
      <c r="D98" s="7" t="s">
        <v>157</v>
      </c>
      <c r="E98" s="7"/>
      <c r="F98" s="7"/>
      <c r="G98" s="7"/>
      <c r="H98" s="7"/>
    </row>
    <row r="99" spans="1:8" ht="33.9" customHeight="1" x14ac:dyDescent="0.25">
      <c r="A99" s="5">
        <v>407</v>
      </c>
      <c r="B99" s="6" t="s">
        <v>13</v>
      </c>
      <c r="C99" s="6" t="s">
        <v>18</v>
      </c>
      <c r="D99" s="6" t="s">
        <v>158</v>
      </c>
      <c r="E99" s="8">
        <v>10</v>
      </c>
      <c r="F99" s="10">
        <v>90</v>
      </c>
      <c r="G99" s="8">
        <v>900</v>
      </c>
      <c r="H99" s="11" t="s">
        <v>159</v>
      </c>
    </row>
    <row r="100" spans="1:8" ht="408.9" customHeight="1" x14ac:dyDescent="0.25">
      <c r="A100" s="7"/>
      <c r="B100" s="7"/>
      <c r="C100" s="7"/>
      <c r="D100" s="7" t="s">
        <v>160</v>
      </c>
      <c r="E100" s="7"/>
      <c r="F100" s="7"/>
      <c r="G100" s="7"/>
      <c r="H100" s="7"/>
    </row>
    <row r="101" spans="1:8" ht="33.9" customHeight="1" x14ac:dyDescent="0.25">
      <c r="A101" s="5">
        <v>408</v>
      </c>
      <c r="B101" s="6" t="s">
        <v>13</v>
      </c>
      <c r="C101" s="6" t="s">
        <v>18</v>
      </c>
      <c r="D101" s="6" t="s">
        <v>161</v>
      </c>
      <c r="E101" s="8">
        <v>20</v>
      </c>
      <c r="F101" s="10">
        <v>144.53</v>
      </c>
      <c r="G101" s="9">
        <v>2890.6</v>
      </c>
      <c r="H101" s="6" t="s">
        <v>162</v>
      </c>
    </row>
    <row r="102" spans="1:8" ht="393.9" customHeight="1" x14ac:dyDescent="0.25">
      <c r="A102" s="7"/>
      <c r="B102" s="7"/>
      <c r="C102" s="7"/>
      <c r="D102" s="7" t="s">
        <v>163</v>
      </c>
      <c r="E102" s="7"/>
      <c r="F102" s="7"/>
      <c r="G102" s="7"/>
      <c r="H102" s="7"/>
    </row>
    <row r="103" spans="1:8" ht="23.1" customHeight="1" x14ac:dyDescent="0.25">
      <c r="A103" s="5">
        <v>409</v>
      </c>
      <c r="B103" s="6" t="s">
        <v>13</v>
      </c>
      <c r="C103" s="6" t="s">
        <v>18</v>
      </c>
      <c r="D103" s="6" t="s">
        <v>164</v>
      </c>
      <c r="E103" s="8">
        <v>20</v>
      </c>
      <c r="F103" s="10">
        <v>84</v>
      </c>
      <c r="G103" s="9">
        <v>1680</v>
      </c>
      <c r="H103" s="6" t="s">
        <v>147</v>
      </c>
    </row>
    <row r="104" spans="1:8" ht="248.1" customHeight="1" x14ac:dyDescent="0.25">
      <c r="A104" s="7"/>
      <c r="B104" s="7"/>
      <c r="C104" s="7"/>
      <c r="D104" s="7" t="s">
        <v>165</v>
      </c>
      <c r="E104" s="7"/>
      <c r="F104" s="7"/>
      <c r="G104" s="7"/>
      <c r="H104" s="7"/>
    </row>
    <row r="105" spans="1:8" ht="23.1" customHeight="1" x14ac:dyDescent="0.25">
      <c r="A105" s="5">
        <v>410</v>
      </c>
      <c r="B105" s="6" t="s">
        <v>13</v>
      </c>
      <c r="C105" s="6" t="s">
        <v>18</v>
      </c>
      <c r="D105" s="6" t="s">
        <v>166</v>
      </c>
      <c r="E105" s="8">
        <v>30</v>
      </c>
      <c r="F105" s="10">
        <v>48.82</v>
      </c>
      <c r="G105" s="9">
        <v>1464.6</v>
      </c>
      <c r="H105" s="6" t="s">
        <v>167</v>
      </c>
    </row>
    <row r="106" spans="1:8" ht="168.9" customHeight="1" x14ac:dyDescent="0.25">
      <c r="A106" s="7"/>
      <c r="B106" s="7"/>
      <c r="C106" s="7"/>
      <c r="D106" s="7" t="s">
        <v>168</v>
      </c>
      <c r="E106" s="7"/>
      <c r="F106" s="7"/>
      <c r="G106" s="7"/>
      <c r="H106" s="7"/>
    </row>
    <row r="107" spans="1:8" ht="23.1" customHeight="1" x14ac:dyDescent="0.25">
      <c r="A107" s="5">
        <v>411</v>
      </c>
      <c r="B107" s="6" t="s">
        <v>13</v>
      </c>
      <c r="C107" s="6" t="s">
        <v>18</v>
      </c>
      <c r="D107" s="6" t="s">
        <v>169</v>
      </c>
      <c r="E107" s="8">
        <v>20</v>
      </c>
      <c r="F107" s="10">
        <v>116.63</v>
      </c>
      <c r="G107" s="9">
        <v>2332.6</v>
      </c>
      <c r="H107" s="6" t="s">
        <v>170</v>
      </c>
    </row>
    <row r="108" spans="1:8" ht="236.1" customHeight="1" x14ac:dyDescent="0.25">
      <c r="A108" s="7"/>
      <c r="B108" s="7"/>
      <c r="C108" s="7"/>
      <c r="D108" s="7" t="s">
        <v>171</v>
      </c>
      <c r="E108" s="7"/>
      <c r="F108" s="7"/>
      <c r="G108" s="7"/>
      <c r="H108" s="7"/>
    </row>
    <row r="109" spans="1:8" ht="33.9" customHeight="1" x14ac:dyDescent="0.25">
      <c r="A109" s="5">
        <v>412</v>
      </c>
      <c r="B109" s="6" t="s">
        <v>13</v>
      </c>
      <c r="C109" s="6" t="s">
        <v>18</v>
      </c>
      <c r="D109" s="6" t="s">
        <v>172</v>
      </c>
      <c r="E109" s="8">
        <v>30</v>
      </c>
      <c r="F109" s="10">
        <v>56.57</v>
      </c>
      <c r="G109" s="9">
        <v>1697.1</v>
      </c>
      <c r="H109" s="6" t="s">
        <v>173</v>
      </c>
    </row>
    <row r="110" spans="1:8" ht="158.1" customHeight="1" x14ac:dyDescent="0.25">
      <c r="A110" s="7"/>
      <c r="B110" s="7"/>
      <c r="C110" s="7"/>
      <c r="D110" s="7" t="s">
        <v>174</v>
      </c>
      <c r="E110" s="7"/>
      <c r="F110" s="7"/>
      <c r="G110" s="7"/>
      <c r="H110" s="7"/>
    </row>
    <row r="111" spans="1:8" ht="15" customHeight="1" x14ac:dyDescent="0.25">
      <c r="A111" s="5">
        <v>413</v>
      </c>
      <c r="B111" s="6" t="s">
        <v>13</v>
      </c>
      <c r="C111" s="6" t="s">
        <v>14</v>
      </c>
      <c r="D111" s="6" t="s">
        <v>175</v>
      </c>
      <c r="E111" s="8">
        <v>1</v>
      </c>
      <c r="F111" s="10">
        <v>150</v>
      </c>
      <c r="G111" s="8">
        <v>150</v>
      </c>
      <c r="H111" s="11" t="s">
        <v>109</v>
      </c>
    </row>
    <row r="112" spans="1:8" ht="90" customHeight="1" x14ac:dyDescent="0.25">
      <c r="A112" s="7"/>
      <c r="B112" s="7"/>
      <c r="C112" s="7"/>
      <c r="D112" s="7" t="s">
        <v>176</v>
      </c>
      <c r="E112" s="7"/>
      <c r="F112" s="7"/>
      <c r="G112" s="7"/>
      <c r="H112" s="7"/>
    </row>
    <row r="113" spans="1:8" ht="21.9" customHeight="1" x14ac:dyDescent="0.25">
      <c r="A113" s="5">
        <v>414</v>
      </c>
      <c r="B113" s="6" t="s">
        <v>13</v>
      </c>
      <c r="C113" s="6" t="s">
        <v>14</v>
      </c>
      <c r="D113" s="6" t="s">
        <v>177</v>
      </c>
      <c r="E113" s="8">
        <v>2</v>
      </c>
      <c r="F113" s="10">
        <v>210</v>
      </c>
      <c r="G113" s="8">
        <v>420</v>
      </c>
      <c r="H113" s="6" t="s">
        <v>178</v>
      </c>
    </row>
    <row r="114" spans="1:8" ht="45" customHeight="1" x14ac:dyDescent="0.25">
      <c r="A114" s="7"/>
      <c r="B114" s="7"/>
      <c r="C114" s="7"/>
      <c r="D114" s="6" t="s">
        <v>179</v>
      </c>
      <c r="E114" s="7"/>
      <c r="F114" s="7"/>
      <c r="G114" s="7"/>
      <c r="H114" s="7"/>
    </row>
    <row r="115" spans="1:8" ht="21.9" customHeight="1" x14ac:dyDescent="0.25">
      <c r="A115" s="5">
        <v>415</v>
      </c>
      <c r="B115" s="6" t="s">
        <v>13</v>
      </c>
      <c r="C115" s="6" t="s">
        <v>14</v>
      </c>
      <c r="D115" s="6" t="s">
        <v>180</v>
      </c>
      <c r="E115" s="8">
        <v>2</v>
      </c>
      <c r="F115" s="10">
        <v>140</v>
      </c>
      <c r="G115" s="8">
        <v>280</v>
      </c>
      <c r="H115" s="11" t="s">
        <v>181</v>
      </c>
    </row>
    <row r="116" spans="1:8" ht="135" customHeight="1" x14ac:dyDescent="0.25">
      <c r="A116" s="7"/>
      <c r="B116" s="7"/>
      <c r="C116" s="7"/>
      <c r="D116" s="7" t="s">
        <v>182</v>
      </c>
      <c r="E116" s="7"/>
      <c r="F116" s="7"/>
      <c r="G116" s="7"/>
      <c r="H116" s="7"/>
    </row>
    <row r="117" spans="1:8" ht="23.1" customHeight="1" x14ac:dyDescent="0.25">
      <c r="A117" s="5">
        <v>416</v>
      </c>
      <c r="B117" s="6" t="s">
        <v>13</v>
      </c>
      <c r="C117" s="6" t="s">
        <v>14</v>
      </c>
      <c r="D117" s="6" t="s">
        <v>183</v>
      </c>
      <c r="E117" s="8">
        <v>2</v>
      </c>
      <c r="F117" s="10">
        <v>191.33</v>
      </c>
      <c r="G117" s="8">
        <v>382.66</v>
      </c>
      <c r="H117" s="6" t="s">
        <v>184</v>
      </c>
    </row>
    <row r="118" spans="1:8" ht="135" customHeight="1" x14ac:dyDescent="0.25">
      <c r="A118" s="7"/>
      <c r="B118" s="7"/>
      <c r="C118" s="7"/>
      <c r="D118" s="7" t="s">
        <v>185</v>
      </c>
      <c r="E118" s="7"/>
      <c r="F118" s="7"/>
      <c r="G118" s="7"/>
      <c r="H118" s="7"/>
    </row>
    <row r="119" spans="1:8" ht="21.9" customHeight="1" x14ac:dyDescent="0.25">
      <c r="A119" s="5">
        <v>417</v>
      </c>
      <c r="B119" s="6" t="s">
        <v>13</v>
      </c>
      <c r="C119" s="6" t="s">
        <v>14</v>
      </c>
      <c r="D119" s="6" t="s">
        <v>186</v>
      </c>
      <c r="E119" s="8">
        <v>1</v>
      </c>
      <c r="F119" s="10">
        <v>103</v>
      </c>
      <c r="G119" s="8">
        <v>103</v>
      </c>
      <c r="H119" s="11" t="s">
        <v>187</v>
      </c>
    </row>
    <row r="120" spans="1:8" ht="135" customHeight="1" x14ac:dyDescent="0.25">
      <c r="A120" s="7"/>
      <c r="B120" s="7"/>
      <c r="C120" s="7"/>
      <c r="D120" s="7" t="s">
        <v>188</v>
      </c>
      <c r="E120" s="7"/>
      <c r="F120" s="7"/>
      <c r="G120" s="7"/>
      <c r="H120" s="7"/>
    </row>
    <row r="121" spans="1:8" ht="23.1" customHeight="1" x14ac:dyDescent="0.25">
      <c r="A121" s="5">
        <v>418</v>
      </c>
      <c r="B121" s="6" t="s">
        <v>13</v>
      </c>
      <c r="C121" s="6" t="s">
        <v>14</v>
      </c>
      <c r="D121" s="6" t="s">
        <v>189</v>
      </c>
      <c r="E121" s="8">
        <v>3</v>
      </c>
      <c r="F121" s="10">
        <v>100</v>
      </c>
      <c r="G121" s="8">
        <v>300</v>
      </c>
      <c r="H121" s="11" t="s">
        <v>190</v>
      </c>
    </row>
    <row r="122" spans="1:8" ht="135" customHeight="1" x14ac:dyDescent="0.25">
      <c r="A122" s="7"/>
      <c r="B122" s="7"/>
      <c r="C122" s="7"/>
      <c r="D122" s="7" t="s">
        <v>191</v>
      </c>
      <c r="E122" s="7"/>
      <c r="F122" s="7"/>
      <c r="G122" s="7"/>
      <c r="H122" s="7"/>
    </row>
    <row r="123" spans="1:8" ht="20.100000000000001" customHeight="1" x14ac:dyDescent="0.25">
      <c r="A123" s="7"/>
      <c r="B123" s="7"/>
      <c r="C123" s="7"/>
      <c r="D123" s="12" t="s">
        <v>192</v>
      </c>
      <c r="E123" s="13">
        <v>1</v>
      </c>
      <c r="F123" s="14">
        <v>19246.259999999998</v>
      </c>
      <c r="G123" s="14">
        <v>19246.259999999998</v>
      </c>
      <c r="H123" s="24" t="s">
        <v>193</v>
      </c>
    </row>
    <row r="124" spans="1:8" ht="9.9" customHeight="1" x14ac:dyDescent="0.25">
      <c r="A124" s="15"/>
      <c r="B124" s="16"/>
      <c r="C124" s="16"/>
      <c r="D124" s="16"/>
      <c r="E124" s="16"/>
      <c r="F124" s="16"/>
      <c r="G124" s="16"/>
      <c r="H124" s="17"/>
    </row>
    <row r="125" spans="1:8" ht="15" customHeight="1" x14ac:dyDescent="0.25">
      <c r="A125" s="18" t="s">
        <v>194</v>
      </c>
      <c r="B125" s="18" t="s">
        <v>9</v>
      </c>
      <c r="C125" s="18" t="s">
        <v>10</v>
      </c>
      <c r="D125" s="18" t="s">
        <v>195</v>
      </c>
      <c r="E125" s="19">
        <v>1</v>
      </c>
      <c r="F125" s="20">
        <v>1221.27</v>
      </c>
      <c r="G125" s="20">
        <v>1221.27</v>
      </c>
      <c r="H125" s="18" t="s">
        <v>196</v>
      </c>
    </row>
    <row r="126" spans="1:8" ht="23.1" customHeight="1" x14ac:dyDescent="0.25">
      <c r="A126" s="5">
        <v>501</v>
      </c>
      <c r="B126" s="6" t="s">
        <v>13</v>
      </c>
      <c r="C126" s="6" t="s">
        <v>14</v>
      </c>
      <c r="D126" s="6" t="s">
        <v>197</v>
      </c>
      <c r="E126" s="8">
        <v>2</v>
      </c>
      <c r="F126" s="10">
        <v>290.57</v>
      </c>
      <c r="G126" s="8">
        <v>581.14</v>
      </c>
      <c r="H126" s="6" t="s">
        <v>198</v>
      </c>
    </row>
    <row r="127" spans="1:8" ht="156.9" customHeight="1" x14ac:dyDescent="0.25">
      <c r="A127" s="7"/>
      <c r="B127" s="7"/>
      <c r="C127" s="7"/>
      <c r="D127" s="7" t="s">
        <v>199</v>
      </c>
      <c r="E127" s="7"/>
      <c r="F127" s="7"/>
      <c r="G127" s="7"/>
      <c r="H127" s="7"/>
    </row>
    <row r="128" spans="1:8" ht="15" customHeight="1" x14ac:dyDescent="0.25">
      <c r="A128" s="5">
        <v>502</v>
      </c>
      <c r="B128" s="6" t="s">
        <v>13</v>
      </c>
      <c r="C128" s="6" t="s">
        <v>14</v>
      </c>
      <c r="D128" s="6" t="s">
        <v>200</v>
      </c>
      <c r="E128" s="8">
        <v>1</v>
      </c>
      <c r="F128" s="10">
        <v>109.98</v>
      </c>
      <c r="G128" s="8">
        <v>109.98</v>
      </c>
      <c r="H128" s="6" t="s">
        <v>201</v>
      </c>
    </row>
    <row r="129" spans="1:8" ht="191.1" customHeight="1" x14ac:dyDescent="0.25">
      <c r="A129" s="7"/>
      <c r="B129" s="7"/>
      <c r="C129" s="7"/>
      <c r="D129" s="7" t="s">
        <v>202</v>
      </c>
      <c r="E129" s="7"/>
      <c r="F129" s="7"/>
      <c r="G129" s="7"/>
      <c r="H129" s="7"/>
    </row>
    <row r="130" spans="1:8" ht="23.1" customHeight="1" x14ac:dyDescent="0.25">
      <c r="A130" s="5">
        <v>503</v>
      </c>
      <c r="B130" s="6" t="s">
        <v>13</v>
      </c>
      <c r="C130" s="7"/>
      <c r="D130" s="6" t="s">
        <v>203</v>
      </c>
      <c r="E130" s="8">
        <v>1</v>
      </c>
      <c r="F130" s="10">
        <v>109.98</v>
      </c>
      <c r="G130" s="8">
        <v>109.98</v>
      </c>
      <c r="H130" s="6" t="s">
        <v>201</v>
      </c>
    </row>
    <row r="131" spans="1:8" ht="168.9" customHeight="1" x14ac:dyDescent="0.25">
      <c r="A131" s="7"/>
      <c r="B131" s="7"/>
      <c r="C131" s="7"/>
      <c r="D131" s="7" t="s">
        <v>204</v>
      </c>
      <c r="E131" s="7"/>
      <c r="F131" s="7"/>
      <c r="G131" s="7"/>
      <c r="H131" s="7"/>
    </row>
    <row r="132" spans="1:8" ht="21.9" customHeight="1" x14ac:dyDescent="0.25">
      <c r="A132" s="5">
        <v>504</v>
      </c>
      <c r="B132" s="6" t="s">
        <v>13</v>
      </c>
      <c r="C132" s="7"/>
      <c r="D132" s="6" t="s">
        <v>205</v>
      </c>
      <c r="E132" s="8">
        <v>1</v>
      </c>
      <c r="F132" s="10">
        <v>149.33000000000001</v>
      </c>
      <c r="G132" s="8">
        <v>149.33000000000001</v>
      </c>
      <c r="H132" s="6" t="s">
        <v>206</v>
      </c>
    </row>
    <row r="133" spans="1:8" ht="168.9" customHeight="1" x14ac:dyDescent="0.25">
      <c r="A133" s="7"/>
      <c r="B133" s="7"/>
      <c r="C133" s="7"/>
      <c r="D133" s="7" t="s">
        <v>207</v>
      </c>
      <c r="E133" s="7"/>
      <c r="F133" s="7"/>
      <c r="G133" s="7"/>
      <c r="H133" s="7"/>
    </row>
    <row r="134" spans="1:8" ht="33.9" customHeight="1" x14ac:dyDescent="0.25">
      <c r="A134" s="5">
        <v>505</v>
      </c>
      <c r="B134" s="6" t="s">
        <v>13</v>
      </c>
      <c r="C134" s="7"/>
      <c r="D134" s="6" t="s">
        <v>208</v>
      </c>
      <c r="E134" s="8">
        <v>2</v>
      </c>
      <c r="F134" s="10">
        <v>109.95</v>
      </c>
      <c r="G134" s="8">
        <v>219.9</v>
      </c>
      <c r="H134" s="6" t="s">
        <v>209</v>
      </c>
    </row>
    <row r="135" spans="1:8" ht="101.1" customHeight="1" x14ac:dyDescent="0.25">
      <c r="A135" s="7"/>
      <c r="B135" s="7"/>
      <c r="C135" s="7"/>
      <c r="D135" s="6" t="s">
        <v>210</v>
      </c>
      <c r="E135" s="7"/>
      <c r="F135" s="7"/>
      <c r="G135" s="7"/>
      <c r="H135" s="7"/>
    </row>
    <row r="136" spans="1:8" ht="15" customHeight="1" x14ac:dyDescent="0.25">
      <c r="A136" s="5">
        <v>506</v>
      </c>
      <c r="B136" s="6" t="s">
        <v>13</v>
      </c>
      <c r="C136" s="7"/>
      <c r="D136" s="6" t="s">
        <v>211</v>
      </c>
      <c r="E136" s="8">
        <v>1</v>
      </c>
      <c r="F136" s="10">
        <v>50.94</v>
      </c>
      <c r="G136" s="8">
        <v>50.94</v>
      </c>
      <c r="H136" s="6" t="s">
        <v>212</v>
      </c>
    </row>
    <row r="137" spans="1:8" ht="90" customHeight="1" x14ac:dyDescent="0.25">
      <c r="A137" s="7"/>
      <c r="B137" s="7"/>
      <c r="C137" s="7"/>
      <c r="D137" s="6" t="s">
        <v>213</v>
      </c>
      <c r="E137" s="7"/>
      <c r="F137" s="7"/>
      <c r="G137" s="7"/>
      <c r="H137" s="7"/>
    </row>
    <row r="138" spans="1:8" ht="15" customHeight="1" x14ac:dyDescent="0.25">
      <c r="A138" s="7"/>
      <c r="B138" s="7"/>
      <c r="C138" s="7"/>
      <c r="D138" s="12" t="s">
        <v>214</v>
      </c>
      <c r="E138" s="13">
        <v>1</v>
      </c>
      <c r="F138" s="14">
        <v>1221.27</v>
      </c>
      <c r="G138" s="14">
        <v>1221.27</v>
      </c>
      <c r="H138" s="12" t="s">
        <v>215</v>
      </c>
    </row>
    <row r="139" spans="1:8" ht="9.9" customHeight="1" x14ac:dyDescent="0.25">
      <c r="A139" s="15"/>
      <c r="B139" s="16"/>
      <c r="C139" s="16"/>
      <c r="D139" s="16"/>
      <c r="E139" s="16"/>
      <c r="F139" s="16"/>
      <c r="G139" s="16"/>
      <c r="H139" s="17"/>
    </row>
    <row r="140" spans="1:8" ht="15" customHeight="1" x14ac:dyDescent="0.25">
      <c r="A140" s="18" t="s">
        <v>216</v>
      </c>
      <c r="B140" s="18" t="s">
        <v>9</v>
      </c>
      <c r="C140" s="18" t="s">
        <v>10</v>
      </c>
      <c r="D140" s="18" t="s">
        <v>217</v>
      </c>
      <c r="E140" s="19">
        <v>1</v>
      </c>
      <c r="F140" s="20">
        <v>12420.03</v>
      </c>
      <c r="G140" s="20">
        <v>12420.03</v>
      </c>
      <c r="H140" s="18" t="s">
        <v>218</v>
      </c>
    </row>
    <row r="141" spans="1:8" ht="21.9" customHeight="1" x14ac:dyDescent="0.25">
      <c r="A141" s="5">
        <v>601</v>
      </c>
      <c r="B141" s="6" t="s">
        <v>13</v>
      </c>
      <c r="C141" s="6" t="s">
        <v>14</v>
      </c>
      <c r="D141" s="6" t="s">
        <v>219</v>
      </c>
      <c r="E141" s="8">
        <v>3</v>
      </c>
      <c r="F141" s="10">
        <v>83.5</v>
      </c>
      <c r="G141" s="8">
        <v>250.5</v>
      </c>
      <c r="H141" s="6" t="s">
        <v>220</v>
      </c>
    </row>
    <row r="142" spans="1:8" ht="326.10000000000002" customHeight="1" x14ac:dyDescent="0.25">
      <c r="A142" s="7"/>
      <c r="B142" s="7"/>
      <c r="C142" s="7"/>
      <c r="D142" s="7" t="s">
        <v>221</v>
      </c>
      <c r="E142" s="7"/>
      <c r="F142" s="7"/>
      <c r="G142" s="7"/>
      <c r="H142" s="7"/>
    </row>
    <row r="143" spans="1:8" ht="23.1" customHeight="1" x14ac:dyDescent="0.25">
      <c r="A143" s="5">
        <v>602</v>
      </c>
      <c r="B143" s="6" t="s">
        <v>13</v>
      </c>
      <c r="C143" s="6" t="s">
        <v>14</v>
      </c>
      <c r="D143" s="6" t="s">
        <v>222</v>
      </c>
      <c r="E143" s="8">
        <v>1</v>
      </c>
      <c r="F143" s="10">
        <v>88.53</v>
      </c>
      <c r="G143" s="8">
        <v>88.53</v>
      </c>
      <c r="H143" s="6" t="s">
        <v>223</v>
      </c>
    </row>
    <row r="144" spans="1:8" ht="408.9" customHeight="1" x14ac:dyDescent="0.25">
      <c r="A144" s="7"/>
      <c r="B144" s="7"/>
      <c r="C144" s="7"/>
      <c r="D144" s="7" t="s">
        <v>224</v>
      </c>
      <c r="E144" s="7"/>
      <c r="F144" s="7"/>
      <c r="G144" s="7"/>
      <c r="H144" s="7"/>
    </row>
    <row r="145" spans="1:8" ht="15" customHeight="1" x14ac:dyDescent="0.25">
      <c r="A145" s="5">
        <v>603</v>
      </c>
      <c r="B145" s="6" t="s">
        <v>13</v>
      </c>
      <c r="C145" s="6" t="s">
        <v>14</v>
      </c>
      <c r="D145" s="6" t="s">
        <v>225</v>
      </c>
      <c r="E145" s="8">
        <v>1</v>
      </c>
      <c r="F145" s="9">
        <v>1600</v>
      </c>
      <c r="G145" s="9">
        <v>1600</v>
      </c>
      <c r="H145" s="11" t="s">
        <v>226</v>
      </c>
    </row>
    <row r="146" spans="1:8" ht="408.9" customHeight="1" x14ac:dyDescent="0.25">
      <c r="A146" s="7"/>
      <c r="B146" s="7"/>
      <c r="C146" s="7"/>
      <c r="D146" s="7" t="s">
        <v>227</v>
      </c>
      <c r="E146" s="7"/>
      <c r="F146" s="7"/>
      <c r="G146" s="7"/>
      <c r="H146" s="7"/>
    </row>
    <row r="147" spans="1:8" ht="408.9" customHeight="1" x14ac:dyDescent="0.25">
      <c r="A147" s="7"/>
      <c r="B147" s="7"/>
      <c r="C147" s="7"/>
      <c r="D147" s="7" t="s">
        <v>228</v>
      </c>
      <c r="E147" s="7"/>
      <c r="F147" s="7"/>
      <c r="G147" s="7"/>
      <c r="H147" s="7"/>
    </row>
    <row r="148" spans="1:8" ht="15" customHeight="1" x14ac:dyDescent="0.25">
      <c r="A148" s="5">
        <v>604</v>
      </c>
      <c r="B148" s="6" t="s">
        <v>13</v>
      </c>
      <c r="C148" s="6" t="s">
        <v>14</v>
      </c>
      <c r="D148" s="6" t="s">
        <v>229</v>
      </c>
      <c r="E148" s="8">
        <v>1</v>
      </c>
      <c r="F148" s="9">
        <v>1100</v>
      </c>
      <c r="G148" s="9">
        <v>1100</v>
      </c>
      <c r="H148" s="11" t="s">
        <v>23</v>
      </c>
    </row>
    <row r="149" spans="1:8" ht="408.9" customHeight="1" x14ac:dyDescent="0.25">
      <c r="A149" s="7"/>
      <c r="B149" s="7"/>
      <c r="C149" s="7"/>
      <c r="D149" s="7" t="s">
        <v>230</v>
      </c>
      <c r="E149" s="7"/>
      <c r="F149" s="7"/>
      <c r="G149" s="7"/>
      <c r="H149" s="7"/>
    </row>
    <row r="150" spans="1:8" ht="408.9" customHeight="1" x14ac:dyDescent="0.25">
      <c r="A150" s="7"/>
      <c r="B150" s="7"/>
      <c r="C150" s="7"/>
      <c r="D150" s="7" t="s">
        <v>231</v>
      </c>
      <c r="E150" s="7"/>
      <c r="F150" s="7"/>
      <c r="G150" s="7"/>
      <c r="H150" s="7"/>
    </row>
    <row r="151" spans="1:8" ht="23.1" customHeight="1" x14ac:dyDescent="0.25">
      <c r="A151" s="5">
        <v>605</v>
      </c>
      <c r="B151" s="6" t="s">
        <v>13</v>
      </c>
      <c r="C151" s="6" t="s">
        <v>14</v>
      </c>
      <c r="D151" s="6" t="s">
        <v>232</v>
      </c>
      <c r="E151" s="8">
        <v>1</v>
      </c>
      <c r="F151" s="10">
        <v>350</v>
      </c>
      <c r="G151" s="8">
        <v>350</v>
      </c>
      <c r="H151" s="6" t="s">
        <v>128</v>
      </c>
    </row>
    <row r="152" spans="1:8" ht="123.9" customHeight="1" x14ac:dyDescent="0.25">
      <c r="A152" s="7"/>
      <c r="B152" s="7"/>
      <c r="C152" s="7"/>
      <c r="D152" s="7" t="s">
        <v>233</v>
      </c>
      <c r="E152" s="7"/>
      <c r="F152" s="7"/>
      <c r="G152" s="7"/>
      <c r="H152" s="7"/>
    </row>
    <row r="153" spans="1:8" ht="23.1" customHeight="1" x14ac:dyDescent="0.25">
      <c r="A153" s="5">
        <v>606</v>
      </c>
      <c r="B153" s="6" t="s">
        <v>13</v>
      </c>
      <c r="C153" s="6" t="s">
        <v>14</v>
      </c>
      <c r="D153" s="6" t="s">
        <v>234</v>
      </c>
      <c r="E153" s="8">
        <v>1</v>
      </c>
      <c r="F153" s="10">
        <v>145</v>
      </c>
      <c r="G153" s="8">
        <v>145</v>
      </c>
      <c r="H153" s="6" t="s">
        <v>235</v>
      </c>
    </row>
    <row r="154" spans="1:8" ht="123.9" customHeight="1" x14ac:dyDescent="0.25">
      <c r="A154" s="7"/>
      <c r="B154" s="7"/>
      <c r="C154" s="7"/>
      <c r="D154" s="7" t="s">
        <v>236</v>
      </c>
      <c r="E154" s="7"/>
      <c r="F154" s="7"/>
      <c r="G154" s="7"/>
      <c r="H154" s="7"/>
    </row>
    <row r="155" spans="1:8" ht="23.1" customHeight="1" x14ac:dyDescent="0.25">
      <c r="A155" s="5">
        <v>607</v>
      </c>
      <c r="B155" s="6" t="s">
        <v>13</v>
      </c>
      <c r="C155" s="6" t="s">
        <v>14</v>
      </c>
      <c r="D155" s="6" t="s">
        <v>237</v>
      </c>
      <c r="E155" s="8">
        <v>2</v>
      </c>
      <c r="F155" s="10">
        <v>250</v>
      </c>
      <c r="G155" s="8">
        <v>500</v>
      </c>
      <c r="H155" s="11" t="s">
        <v>115</v>
      </c>
    </row>
    <row r="156" spans="1:8" ht="180" customHeight="1" x14ac:dyDescent="0.25">
      <c r="A156" s="7"/>
      <c r="B156" s="7"/>
      <c r="C156" s="7"/>
      <c r="D156" s="7" t="s">
        <v>238</v>
      </c>
      <c r="E156" s="7"/>
      <c r="F156" s="7"/>
      <c r="G156" s="7"/>
      <c r="H156" s="7"/>
    </row>
    <row r="157" spans="1:8" ht="21.9" customHeight="1" x14ac:dyDescent="0.25">
      <c r="A157" s="5">
        <v>608</v>
      </c>
      <c r="B157" s="6" t="s">
        <v>13</v>
      </c>
      <c r="C157" s="6" t="s">
        <v>18</v>
      </c>
      <c r="D157" s="6" t="s">
        <v>239</v>
      </c>
      <c r="E157" s="8">
        <v>40</v>
      </c>
      <c r="F157" s="10">
        <v>38.5</v>
      </c>
      <c r="G157" s="9">
        <v>1540</v>
      </c>
      <c r="H157" s="6" t="s">
        <v>240</v>
      </c>
    </row>
    <row r="158" spans="1:8" ht="213.9" customHeight="1" x14ac:dyDescent="0.25">
      <c r="A158" s="7"/>
      <c r="B158" s="7"/>
      <c r="C158" s="7"/>
      <c r="D158" s="7" t="s">
        <v>241</v>
      </c>
      <c r="E158" s="7"/>
      <c r="F158" s="7"/>
      <c r="G158" s="7"/>
      <c r="H158" s="7"/>
    </row>
    <row r="159" spans="1:8" ht="23.1" customHeight="1" x14ac:dyDescent="0.25">
      <c r="A159" s="5">
        <v>609</v>
      </c>
      <c r="B159" s="6" t="s">
        <v>13</v>
      </c>
      <c r="C159" s="6" t="s">
        <v>18</v>
      </c>
      <c r="D159" s="6" t="s">
        <v>242</v>
      </c>
      <c r="E159" s="8">
        <v>40</v>
      </c>
      <c r="F159" s="10">
        <v>30.4</v>
      </c>
      <c r="G159" s="9">
        <v>1216</v>
      </c>
      <c r="H159" s="6" t="s">
        <v>243</v>
      </c>
    </row>
    <row r="160" spans="1:8" ht="203.1" customHeight="1" x14ac:dyDescent="0.25">
      <c r="A160" s="7"/>
      <c r="B160" s="7"/>
      <c r="C160" s="7"/>
      <c r="D160" s="7" t="s">
        <v>244</v>
      </c>
      <c r="E160" s="7"/>
      <c r="F160" s="7"/>
      <c r="G160" s="7"/>
      <c r="H160" s="7"/>
    </row>
    <row r="161" spans="1:8" ht="15" customHeight="1" x14ac:dyDescent="0.25">
      <c r="A161" s="5">
        <v>610</v>
      </c>
      <c r="B161" s="6" t="s">
        <v>13</v>
      </c>
      <c r="C161" s="6" t="s">
        <v>245</v>
      </c>
      <c r="D161" s="6" t="s">
        <v>246</v>
      </c>
      <c r="E161" s="8">
        <v>30</v>
      </c>
      <c r="F161" s="10">
        <v>38</v>
      </c>
      <c r="G161" s="9">
        <v>1140</v>
      </c>
      <c r="H161" s="11" t="s">
        <v>247</v>
      </c>
    </row>
    <row r="162" spans="1:8" ht="371.1" customHeight="1" x14ac:dyDescent="0.25">
      <c r="A162" s="7"/>
      <c r="B162" s="7"/>
      <c r="C162" s="7"/>
      <c r="D162" s="7" t="s">
        <v>248</v>
      </c>
      <c r="E162" s="7"/>
      <c r="F162" s="7"/>
      <c r="G162" s="7"/>
      <c r="H162" s="7"/>
    </row>
    <row r="163" spans="1:8" ht="15" customHeight="1" x14ac:dyDescent="0.25">
      <c r="A163" s="5">
        <v>611</v>
      </c>
      <c r="B163" s="6" t="s">
        <v>13</v>
      </c>
      <c r="C163" s="6" t="s">
        <v>245</v>
      </c>
      <c r="D163" s="6" t="s">
        <v>249</v>
      </c>
      <c r="E163" s="8">
        <v>40</v>
      </c>
      <c r="F163" s="10">
        <v>4.5</v>
      </c>
      <c r="G163" s="8">
        <v>180</v>
      </c>
      <c r="H163" s="11" t="s">
        <v>250</v>
      </c>
    </row>
    <row r="164" spans="1:8" ht="213.9" customHeight="1" x14ac:dyDescent="0.25">
      <c r="A164" s="7"/>
      <c r="B164" s="7"/>
      <c r="C164" s="7"/>
      <c r="D164" s="7" t="s">
        <v>251</v>
      </c>
      <c r="E164" s="7"/>
      <c r="F164" s="7"/>
      <c r="G164" s="7"/>
      <c r="H164" s="7"/>
    </row>
    <row r="165" spans="1:8" ht="15" customHeight="1" x14ac:dyDescent="0.25">
      <c r="A165" s="5">
        <v>612</v>
      </c>
      <c r="B165" s="6" t="s">
        <v>13</v>
      </c>
      <c r="C165" s="6" t="s">
        <v>245</v>
      </c>
      <c r="D165" s="6" t="s">
        <v>252</v>
      </c>
      <c r="E165" s="8">
        <v>40</v>
      </c>
      <c r="F165" s="10">
        <v>6.5</v>
      </c>
      <c r="G165" s="8">
        <v>260</v>
      </c>
      <c r="H165" s="11" t="s">
        <v>253</v>
      </c>
    </row>
    <row r="166" spans="1:8" ht="213.9" customHeight="1" x14ac:dyDescent="0.25">
      <c r="A166" s="7"/>
      <c r="B166" s="7"/>
      <c r="C166" s="7"/>
      <c r="D166" s="7" t="s">
        <v>254</v>
      </c>
      <c r="E166" s="7"/>
      <c r="F166" s="7"/>
      <c r="G166" s="7"/>
      <c r="H166" s="7"/>
    </row>
    <row r="167" spans="1:8" ht="15" customHeight="1" x14ac:dyDescent="0.25">
      <c r="A167" s="25" t="s">
        <v>255</v>
      </c>
      <c r="B167" s="6" t="s">
        <v>13</v>
      </c>
      <c r="C167" s="6" t="s">
        <v>245</v>
      </c>
      <c r="D167" s="6" t="s">
        <v>256</v>
      </c>
      <c r="E167" s="8">
        <v>30</v>
      </c>
      <c r="F167" s="10">
        <v>35</v>
      </c>
      <c r="G167" s="9">
        <v>1050</v>
      </c>
      <c r="H167" s="11" t="s">
        <v>257</v>
      </c>
    </row>
    <row r="168" spans="1:8" ht="348.9" customHeight="1" x14ac:dyDescent="0.25">
      <c r="A168" s="7"/>
      <c r="B168" s="7"/>
      <c r="C168" s="7"/>
      <c r="D168" s="7" t="s">
        <v>258</v>
      </c>
      <c r="E168" s="7"/>
      <c r="F168" s="7"/>
      <c r="G168" s="7"/>
      <c r="H168" s="7"/>
    </row>
    <row r="169" spans="1:8" ht="15" customHeight="1" x14ac:dyDescent="0.25">
      <c r="A169" s="25" t="s">
        <v>259</v>
      </c>
      <c r="B169" s="6" t="s">
        <v>13</v>
      </c>
      <c r="C169" s="6" t="s">
        <v>14</v>
      </c>
      <c r="D169" s="6" t="s">
        <v>260</v>
      </c>
      <c r="E169" s="8">
        <v>1</v>
      </c>
      <c r="F169" s="9">
        <v>3000</v>
      </c>
      <c r="G169" s="9">
        <v>3000</v>
      </c>
      <c r="H169" s="11" t="s">
        <v>261</v>
      </c>
    </row>
    <row r="170" spans="1:8" ht="191.1" customHeight="1" x14ac:dyDescent="0.25">
      <c r="A170" s="7"/>
      <c r="B170" s="7"/>
      <c r="C170" s="7"/>
      <c r="D170" s="7" t="s">
        <v>262</v>
      </c>
      <c r="E170" s="7"/>
      <c r="F170" s="7"/>
      <c r="G170" s="7"/>
      <c r="H170" s="7"/>
    </row>
    <row r="171" spans="1:8" ht="15" customHeight="1" x14ac:dyDescent="0.25">
      <c r="A171" s="7"/>
      <c r="B171" s="7"/>
      <c r="C171" s="7"/>
      <c r="D171" s="12" t="s">
        <v>263</v>
      </c>
      <c r="E171" s="13">
        <v>1</v>
      </c>
      <c r="F171" s="14">
        <v>12420.03</v>
      </c>
      <c r="G171" s="14">
        <v>12420.03</v>
      </c>
      <c r="H171" s="12" t="s">
        <v>218</v>
      </c>
    </row>
    <row r="172" spans="1:8" ht="9.9" customHeight="1" x14ac:dyDescent="0.25">
      <c r="A172" s="21"/>
      <c r="B172" s="22"/>
      <c r="C172" s="22"/>
      <c r="D172" s="22"/>
      <c r="E172" s="22"/>
      <c r="F172" s="22"/>
      <c r="G172" s="22"/>
      <c r="H172" s="23"/>
    </row>
    <row r="173" spans="1:8" ht="15" customHeight="1" x14ac:dyDescent="0.25">
      <c r="A173" s="2" t="s">
        <v>264</v>
      </c>
      <c r="B173" s="2" t="s">
        <v>9</v>
      </c>
      <c r="C173" s="2" t="s">
        <v>10</v>
      </c>
      <c r="D173" s="2" t="s">
        <v>265</v>
      </c>
      <c r="E173" s="3">
        <v>1</v>
      </c>
      <c r="F173" s="26">
        <v>401.36</v>
      </c>
      <c r="G173" s="27">
        <v>401.36</v>
      </c>
      <c r="H173" s="2" t="s">
        <v>266</v>
      </c>
    </row>
    <row r="174" spans="1:8" ht="15" customHeight="1" x14ac:dyDescent="0.25">
      <c r="A174" s="5">
        <v>701</v>
      </c>
      <c r="B174" s="6" t="s">
        <v>13</v>
      </c>
      <c r="C174" s="6" t="s">
        <v>14</v>
      </c>
      <c r="D174" s="6" t="s">
        <v>267</v>
      </c>
      <c r="E174" s="8">
        <v>1</v>
      </c>
      <c r="F174" s="10">
        <v>39.9</v>
      </c>
      <c r="G174" s="8">
        <v>39.9</v>
      </c>
      <c r="H174" s="6" t="s">
        <v>268</v>
      </c>
    </row>
    <row r="175" spans="1:8" ht="258.89999999999998" customHeight="1" x14ac:dyDescent="0.25">
      <c r="A175" s="7"/>
      <c r="B175" s="7"/>
      <c r="C175" s="7"/>
      <c r="D175" s="7" t="s">
        <v>269</v>
      </c>
      <c r="E175" s="7"/>
      <c r="F175" s="7"/>
      <c r="G175" s="7"/>
      <c r="H175" s="7"/>
    </row>
    <row r="176" spans="1:8" ht="15" customHeight="1" x14ac:dyDescent="0.25">
      <c r="A176" s="5">
        <v>702</v>
      </c>
      <c r="B176" s="6" t="s">
        <v>13</v>
      </c>
      <c r="C176" s="6" t="s">
        <v>14</v>
      </c>
      <c r="D176" s="6" t="s">
        <v>270</v>
      </c>
      <c r="E176" s="8">
        <v>1</v>
      </c>
      <c r="F176" s="10">
        <v>88.4</v>
      </c>
      <c r="G176" s="8">
        <v>88.4</v>
      </c>
      <c r="H176" s="6" t="s">
        <v>271</v>
      </c>
    </row>
    <row r="177" spans="1:8" ht="78.900000000000006" customHeight="1" x14ac:dyDescent="0.25">
      <c r="A177" s="7"/>
      <c r="B177" s="7"/>
      <c r="C177" s="7"/>
      <c r="D177" s="7" t="s">
        <v>272</v>
      </c>
      <c r="E177" s="7"/>
      <c r="F177" s="7"/>
      <c r="G177" s="7"/>
      <c r="H177" s="7"/>
    </row>
    <row r="178" spans="1:8" ht="15" customHeight="1" x14ac:dyDescent="0.25">
      <c r="A178" s="5">
        <v>703</v>
      </c>
      <c r="B178" s="6" t="s">
        <v>13</v>
      </c>
      <c r="C178" s="6" t="s">
        <v>14</v>
      </c>
      <c r="D178" s="6" t="s">
        <v>273</v>
      </c>
      <c r="E178" s="8">
        <v>1</v>
      </c>
      <c r="F178" s="10">
        <v>182.51</v>
      </c>
      <c r="G178" s="8">
        <v>182.51</v>
      </c>
      <c r="H178" s="6" t="s">
        <v>274</v>
      </c>
    </row>
    <row r="179" spans="1:8" ht="168.9" customHeight="1" x14ac:dyDescent="0.25">
      <c r="A179" s="7"/>
      <c r="B179" s="7"/>
      <c r="C179" s="7"/>
      <c r="D179" s="7" t="s">
        <v>275</v>
      </c>
      <c r="E179" s="7"/>
      <c r="F179" s="7"/>
      <c r="G179" s="7"/>
      <c r="H179" s="7"/>
    </row>
    <row r="180" spans="1:8" ht="15" customHeight="1" x14ac:dyDescent="0.25">
      <c r="A180" s="5">
        <v>704</v>
      </c>
      <c r="B180" s="6" t="s">
        <v>13</v>
      </c>
      <c r="C180" s="6" t="s">
        <v>14</v>
      </c>
      <c r="D180" s="6" t="s">
        <v>276</v>
      </c>
      <c r="E180" s="8">
        <v>1</v>
      </c>
      <c r="F180" s="10">
        <v>80.150000000000006</v>
      </c>
      <c r="G180" s="8">
        <v>80.150000000000006</v>
      </c>
      <c r="H180" s="6" t="s">
        <v>277</v>
      </c>
    </row>
    <row r="181" spans="1:8" ht="135" customHeight="1" x14ac:dyDescent="0.25">
      <c r="A181" s="7"/>
      <c r="B181" s="7"/>
      <c r="C181" s="7"/>
      <c r="D181" s="7" t="s">
        <v>278</v>
      </c>
      <c r="E181" s="7"/>
      <c r="F181" s="7"/>
      <c r="G181" s="7"/>
      <c r="H181" s="7"/>
    </row>
    <row r="182" spans="1:8" ht="15" customHeight="1" x14ac:dyDescent="0.25">
      <c r="A182" s="5">
        <v>705</v>
      </c>
      <c r="B182" s="6" t="s">
        <v>13</v>
      </c>
      <c r="C182" s="6" t="s">
        <v>14</v>
      </c>
      <c r="D182" s="6" t="s">
        <v>279</v>
      </c>
      <c r="E182" s="8">
        <v>1</v>
      </c>
      <c r="F182" s="10">
        <v>5.2</v>
      </c>
      <c r="G182" s="8">
        <v>5.2</v>
      </c>
      <c r="H182" s="6" t="s">
        <v>280</v>
      </c>
    </row>
    <row r="183" spans="1:8" ht="33.9" customHeight="1" x14ac:dyDescent="0.25">
      <c r="A183" s="7"/>
      <c r="B183" s="7"/>
      <c r="C183" s="7"/>
      <c r="D183" s="6" t="s">
        <v>281</v>
      </c>
      <c r="E183" s="7"/>
      <c r="F183" s="7"/>
      <c r="G183" s="7"/>
      <c r="H183" s="7"/>
    </row>
    <row r="184" spans="1:8" ht="15" customHeight="1" x14ac:dyDescent="0.25">
      <c r="A184" s="5">
        <v>706</v>
      </c>
      <c r="B184" s="6" t="s">
        <v>13</v>
      </c>
      <c r="C184" s="6" t="s">
        <v>14</v>
      </c>
      <c r="D184" s="6" t="s">
        <v>282</v>
      </c>
      <c r="E184" s="8">
        <v>1</v>
      </c>
      <c r="F184" s="10">
        <v>5.2</v>
      </c>
      <c r="G184" s="8">
        <v>5.2</v>
      </c>
      <c r="H184" s="6" t="s">
        <v>280</v>
      </c>
    </row>
    <row r="185" spans="1:8" ht="33.9" customHeight="1" x14ac:dyDescent="0.25">
      <c r="A185" s="7"/>
      <c r="B185" s="7"/>
      <c r="C185" s="7"/>
      <c r="D185" s="6" t="s">
        <v>283</v>
      </c>
      <c r="E185" s="7"/>
      <c r="F185" s="7"/>
      <c r="G185" s="7"/>
      <c r="H185" s="7"/>
    </row>
    <row r="186" spans="1:8" ht="15" customHeight="1" x14ac:dyDescent="0.25">
      <c r="A186" s="7"/>
      <c r="B186" s="7"/>
      <c r="C186" s="7"/>
      <c r="D186" s="12" t="s">
        <v>284</v>
      </c>
      <c r="E186" s="13">
        <v>1</v>
      </c>
      <c r="F186" s="28">
        <v>401.36</v>
      </c>
      <c r="G186" s="29">
        <v>401.36</v>
      </c>
      <c r="H186" s="12" t="s">
        <v>266</v>
      </c>
    </row>
    <row r="187" spans="1:8" ht="9.9" customHeight="1" x14ac:dyDescent="0.25">
      <c r="A187" s="15"/>
      <c r="B187" s="16"/>
      <c r="C187" s="16"/>
      <c r="D187" s="16"/>
      <c r="E187" s="16"/>
      <c r="F187" s="16"/>
      <c r="G187" s="16"/>
      <c r="H187" s="17"/>
    </row>
    <row r="188" spans="1:8" ht="15" customHeight="1" x14ac:dyDescent="0.25">
      <c r="A188" s="18" t="s">
        <v>285</v>
      </c>
      <c r="B188" s="18" t="s">
        <v>9</v>
      </c>
      <c r="C188" s="18" t="s">
        <v>10</v>
      </c>
      <c r="D188" s="18" t="s">
        <v>286</v>
      </c>
      <c r="E188" s="19">
        <v>1</v>
      </c>
      <c r="F188" s="20">
        <v>87820.3</v>
      </c>
      <c r="G188" s="20">
        <v>87820.3</v>
      </c>
      <c r="H188" s="18" t="s">
        <v>287</v>
      </c>
    </row>
    <row r="189" spans="1:8" ht="168.9" customHeight="1" x14ac:dyDescent="0.25">
      <c r="A189" s="7"/>
      <c r="B189" s="7"/>
      <c r="C189" s="7"/>
      <c r="D189" s="6" t="s">
        <v>288</v>
      </c>
      <c r="E189" s="7"/>
      <c r="F189" s="7"/>
      <c r="G189" s="7"/>
      <c r="H189" s="7"/>
    </row>
    <row r="190" spans="1:8" ht="15" customHeight="1" x14ac:dyDescent="0.25">
      <c r="A190" s="5">
        <v>801</v>
      </c>
      <c r="B190" s="6" t="s">
        <v>13</v>
      </c>
      <c r="C190" s="6" t="s">
        <v>14</v>
      </c>
      <c r="D190" s="6" t="s">
        <v>289</v>
      </c>
      <c r="E190" s="8">
        <v>4</v>
      </c>
      <c r="F190" s="9">
        <v>2402.6999999999998</v>
      </c>
      <c r="G190" s="9">
        <v>9610.7999999999993</v>
      </c>
      <c r="H190" s="6" t="s">
        <v>290</v>
      </c>
    </row>
    <row r="191" spans="1:8" ht="408.9" customHeight="1" x14ac:dyDescent="0.25">
      <c r="A191" s="7"/>
      <c r="B191" s="7"/>
      <c r="C191" s="7"/>
      <c r="D191" s="7" t="s">
        <v>291</v>
      </c>
      <c r="E191" s="7"/>
      <c r="F191" s="7"/>
      <c r="G191" s="7"/>
      <c r="H191" s="7"/>
    </row>
    <row r="192" spans="1:8" ht="15" customHeight="1" x14ac:dyDescent="0.25">
      <c r="A192" s="5">
        <v>802</v>
      </c>
      <c r="B192" s="6" t="s">
        <v>13</v>
      </c>
      <c r="C192" s="6" t="s">
        <v>18</v>
      </c>
      <c r="D192" s="6" t="s">
        <v>292</v>
      </c>
      <c r="E192" s="8">
        <v>200</v>
      </c>
      <c r="F192" s="10">
        <v>16.8</v>
      </c>
      <c r="G192" s="9">
        <v>3360</v>
      </c>
      <c r="H192" s="6" t="s">
        <v>293</v>
      </c>
    </row>
    <row r="193" spans="1:8" ht="78.900000000000006" customHeight="1" x14ac:dyDescent="0.25">
      <c r="A193" s="7"/>
      <c r="B193" s="7"/>
      <c r="C193" s="7"/>
      <c r="D193" s="6" t="s">
        <v>294</v>
      </c>
      <c r="E193" s="7"/>
      <c r="F193" s="7"/>
      <c r="G193" s="7"/>
      <c r="H193" s="7"/>
    </row>
    <row r="194" spans="1:8" ht="15" customHeight="1" x14ac:dyDescent="0.25">
      <c r="A194" s="5">
        <v>803</v>
      </c>
      <c r="B194" s="6" t="s">
        <v>13</v>
      </c>
      <c r="C194" s="6" t="s">
        <v>18</v>
      </c>
      <c r="D194" s="6" t="s">
        <v>295</v>
      </c>
      <c r="E194" s="8">
        <v>250</v>
      </c>
      <c r="F194" s="10">
        <v>116.63</v>
      </c>
      <c r="G194" s="9">
        <v>29157.5</v>
      </c>
      <c r="H194" s="6" t="s">
        <v>296</v>
      </c>
    </row>
    <row r="195" spans="1:8" ht="68.099999999999994" customHeight="1" x14ac:dyDescent="0.25">
      <c r="A195" s="7"/>
      <c r="B195" s="7"/>
      <c r="C195" s="7"/>
      <c r="D195" s="7" t="s">
        <v>297</v>
      </c>
      <c r="E195" s="7"/>
      <c r="F195" s="7"/>
      <c r="G195" s="7"/>
      <c r="H195" s="7"/>
    </row>
    <row r="196" spans="1:8" ht="21.9" customHeight="1" x14ac:dyDescent="0.25">
      <c r="A196" s="5">
        <v>804</v>
      </c>
      <c r="B196" s="6" t="s">
        <v>13</v>
      </c>
      <c r="C196" s="6" t="s">
        <v>18</v>
      </c>
      <c r="D196" s="6" t="s">
        <v>298</v>
      </c>
      <c r="E196" s="8">
        <v>250</v>
      </c>
      <c r="F196" s="10">
        <v>14.52</v>
      </c>
      <c r="G196" s="9">
        <v>3630</v>
      </c>
      <c r="H196" s="6" t="s">
        <v>299</v>
      </c>
    </row>
    <row r="197" spans="1:8" ht="56.1" customHeight="1" x14ac:dyDescent="0.25">
      <c r="A197" s="7"/>
      <c r="B197" s="7"/>
      <c r="C197" s="7"/>
      <c r="D197" s="7" t="s">
        <v>300</v>
      </c>
      <c r="E197" s="7"/>
      <c r="F197" s="7"/>
      <c r="G197" s="7"/>
      <c r="H197" s="7"/>
    </row>
    <row r="198" spans="1:8" ht="23.1" customHeight="1" x14ac:dyDescent="0.25">
      <c r="A198" s="5">
        <v>805</v>
      </c>
      <c r="B198" s="6" t="s">
        <v>13</v>
      </c>
      <c r="C198" s="6" t="s">
        <v>301</v>
      </c>
      <c r="D198" s="6" t="s">
        <v>302</v>
      </c>
      <c r="E198" s="8">
        <v>250</v>
      </c>
      <c r="F198" s="10">
        <v>20</v>
      </c>
      <c r="G198" s="9">
        <v>5000</v>
      </c>
      <c r="H198" s="11" t="s">
        <v>303</v>
      </c>
    </row>
    <row r="199" spans="1:8" ht="68.099999999999994" customHeight="1" x14ac:dyDescent="0.25">
      <c r="A199" s="7"/>
      <c r="B199" s="7"/>
      <c r="C199" s="7"/>
      <c r="D199" s="6" t="s">
        <v>304</v>
      </c>
      <c r="E199" s="7"/>
      <c r="F199" s="7"/>
      <c r="G199" s="7"/>
      <c r="H199" s="7"/>
    </row>
    <row r="200" spans="1:8" ht="21.9" customHeight="1" x14ac:dyDescent="0.25">
      <c r="A200" s="5">
        <v>806</v>
      </c>
      <c r="B200" s="6" t="s">
        <v>13</v>
      </c>
      <c r="C200" s="6" t="s">
        <v>301</v>
      </c>
      <c r="D200" s="6" t="s">
        <v>305</v>
      </c>
      <c r="E200" s="8">
        <v>250</v>
      </c>
      <c r="F200" s="10">
        <v>20</v>
      </c>
      <c r="G200" s="9">
        <v>5000</v>
      </c>
      <c r="H200" s="11" t="s">
        <v>303</v>
      </c>
    </row>
    <row r="201" spans="1:8" ht="168.9" customHeight="1" x14ac:dyDescent="0.25">
      <c r="A201" s="7"/>
      <c r="B201" s="7"/>
      <c r="C201" s="7"/>
      <c r="D201" s="6" t="s">
        <v>306</v>
      </c>
      <c r="E201" s="7"/>
      <c r="F201" s="7"/>
      <c r="G201" s="7"/>
      <c r="H201" s="7"/>
    </row>
    <row r="202" spans="1:8" ht="15" customHeight="1" x14ac:dyDescent="0.25">
      <c r="A202" s="5">
        <v>807</v>
      </c>
      <c r="B202" s="6" t="s">
        <v>13</v>
      </c>
      <c r="C202" s="6" t="s">
        <v>307</v>
      </c>
      <c r="D202" s="6" t="s">
        <v>308</v>
      </c>
      <c r="E202" s="8">
        <v>250</v>
      </c>
      <c r="F202" s="10">
        <v>16</v>
      </c>
      <c r="G202" s="9">
        <v>4000</v>
      </c>
      <c r="H202" s="11" t="s">
        <v>37</v>
      </c>
    </row>
    <row r="203" spans="1:8" ht="56.1" customHeight="1" x14ac:dyDescent="0.25">
      <c r="A203" s="7"/>
      <c r="B203" s="7"/>
      <c r="C203" s="7"/>
      <c r="D203" s="6" t="s">
        <v>309</v>
      </c>
      <c r="E203" s="7"/>
      <c r="F203" s="7"/>
      <c r="G203" s="7"/>
      <c r="H203" s="7"/>
    </row>
    <row r="204" spans="1:8" ht="15" customHeight="1" x14ac:dyDescent="0.25">
      <c r="A204" s="5">
        <v>808</v>
      </c>
      <c r="B204" s="6" t="s">
        <v>13</v>
      </c>
      <c r="C204" s="6" t="s">
        <v>307</v>
      </c>
      <c r="D204" s="6" t="s">
        <v>310</v>
      </c>
      <c r="E204" s="8">
        <v>250</v>
      </c>
      <c r="F204" s="10">
        <v>20.38</v>
      </c>
      <c r="G204" s="9">
        <v>5095</v>
      </c>
      <c r="H204" s="6" t="s">
        <v>311</v>
      </c>
    </row>
    <row r="205" spans="1:8" ht="113.1" customHeight="1" x14ac:dyDescent="0.25">
      <c r="A205" s="7"/>
      <c r="B205" s="7"/>
      <c r="C205" s="7"/>
      <c r="D205" s="6" t="s">
        <v>312</v>
      </c>
      <c r="E205" s="7"/>
      <c r="F205" s="7"/>
      <c r="G205" s="7"/>
      <c r="H205" s="7"/>
    </row>
    <row r="206" spans="1:8" ht="23.1" customHeight="1" x14ac:dyDescent="0.25">
      <c r="A206" s="5">
        <v>809</v>
      </c>
      <c r="B206" s="6" t="s">
        <v>13</v>
      </c>
      <c r="C206" s="6" t="s">
        <v>301</v>
      </c>
      <c r="D206" s="6" t="s">
        <v>313</v>
      </c>
      <c r="E206" s="8">
        <v>250</v>
      </c>
      <c r="F206" s="10">
        <v>40.35</v>
      </c>
      <c r="G206" s="9">
        <v>10087.5</v>
      </c>
      <c r="H206" s="6" t="s">
        <v>314</v>
      </c>
    </row>
    <row r="207" spans="1:8" ht="135" customHeight="1" x14ac:dyDescent="0.25">
      <c r="A207" s="7"/>
      <c r="B207" s="7"/>
      <c r="C207" s="7"/>
      <c r="D207" s="6" t="s">
        <v>315</v>
      </c>
      <c r="E207" s="7"/>
      <c r="F207" s="7"/>
      <c r="G207" s="7"/>
      <c r="H207" s="7"/>
    </row>
    <row r="208" spans="1:8" ht="15" customHeight="1" x14ac:dyDescent="0.25">
      <c r="A208" s="5">
        <v>810</v>
      </c>
      <c r="B208" s="6" t="s">
        <v>13</v>
      </c>
      <c r="C208" s="6" t="s">
        <v>301</v>
      </c>
      <c r="D208" s="6" t="s">
        <v>316</v>
      </c>
      <c r="E208" s="8">
        <v>250</v>
      </c>
      <c r="F208" s="10">
        <v>30.51</v>
      </c>
      <c r="G208" s="9">
        <v>7627.5</v>
      </c>
      <c r="H208" s="6" t="s">
        <v>317</v>
      </c>
    </row>
    <row r="209" spans="1:8" ht="201.9" customHeight="1" x14ac:dyDescent="0.25">
      <c r="A209" s="7"/>
      <c r="B209" s="7"/>
      <c r="C209" s="7"/>
      <c r="D209" s="7" t="s">
        <v>318</v>
      </c>
      <c r="E209" s="7"/>
      <c r="F209" s="7"/>
      <c r="G209" s="7"/>
      <c r="H209" s="7"/>
    </row>
    <row r="210" spans="1:8" ht="23.1" customHeight="1" x14ac:dyDescent="0.25">
      <c r="A210" s="5">
        <v>811</v>
      </c>
      <c r="B210" s="6" t="s">
        <v>13</v>
      </c>
      <c r="C210" s="6" t="s">
        <v>301</v>
      </c>
      <c r="D210" s="6" t="s">
        <v>319</v>
      </c>
      <c r="E210" s="8">
        <v>250</v>
      </c>
      <c r="F210" s="10">
        <v>10.75</v>
      </c>
      <c r="G210" s="9">
        <v>2687.5</v>
      </c>
      <c r="H210" s="6" t="s">
        <v>320</v>
      </c>
    </row>
    <row r="211" spans="1:8" ht="33.9" customHeight="1" x14ac:dyDescent="0.25">
      <c r="A211" s="7"/>
      <c r="B211" s="7"/>
      <c r="C211" s="7"/>
      <c r="D211" s="6" t="s">
        <v>321</v>
      </c>
      <c r="E211" s="7"/>
      <c r="F211" s="7"/>
      <c r="G211" s="7"/>
      <c r="H211" s="7"/>
    </row>
    <row r="212" spans="1:8" ht="21.9" customHeight="1" x14ac:dyDescent="0.25">
      <c r="A212" s="5">
        <v>812</v>
      </c>
      <c r="B212" s="6" t="s">
        <v>13</v>
      </c>
      <c r="C212" s="6" t="s">
        <v>301</v>
      </c>
      <c r="D212" s="6" t="s">
        <v>322</v>
      </c>
      <c r="E212" s="8">
        <v>250</v>
      </c>
      <c r="F212" s="10">
        <v>9.2899999999999991</v>
      </c>
      <c r="G212" s="9">
        <v>2322.5</v>
      </c>
      <c r="H212" s="6" t="s">
        <v>323</v>
      </c>
    </row>
    <row r="213" spans="1:8" ht="78.900000000000006" customHeight="1" x14ac:dyDescent="0.25">
      <c r="A213" s="7"/>
      <c r="B213" s="7"/>
      <c r="C213" s="7"/>
      <c r="D213" s="6" t="s">
        <v>324</v>
      </c>
      <c r="E213" s="7"/>
      <c r="F213" s="7"/>
      <c r="G213" s="7"/>
      <c r="H213" s="7"/>
    </row>
    <row r="214" spans="1:8" ht="15" customHeight="1" x14ac:dyDescent="0.25">
      <c r="A214" s="5">
        <v>813</v>
      </c>
      <c r="B214" s="6" t="s">
        <v>13</v>
      </c>
      <c r="C214" s="6" t="s">
        <v>301</v>
      </c>
      <c r="D214" s="6" t="s">
        <v>325</v>
      </c>
      <c r="E214" s="8">
        <v>10</v>
      </c>
      <c r="F214" s="10">
        <v>15.22</v>
      </c>
      <c r="G214" s="8">
        <v>152.19999999999999</v>
      </c>
      <c r="H214" s="6" t="s">
        <v>326</v>
      </c>
    </row>
    <row r="215" spans="1:8" ht="146.1" customHeight="1" x14ac:dyDescent="0.25">
      <c r="A215" s="7"/>
      <c r="B215" s="7"/>
      <c r="C215" s="7"/>
      <c r="D215" s="7" t="s">
        <v>327</v>
      </c>
      <c r="E215" s="7"/>
      <c r="F215" s="7"/>
      <c r="G215" s="7"/>
      <c r="H215" s="7"/>
    </row>
    <row r="216" spans="1:8" ht="15" customHeight="1" x14ac:dyDescent="0.25">
      <c r="A216" s="5">
        <v>814</v>
      </c>
      <c r="B216" s="6" t="s">
        <v>13</v>
      </c>
      <c r="C216" s="6" t="s">
        <v>301</v>
      </c>
      <c r="D216" s="6" t="s">
        <v>328</v>
      </c>
      <c r="E216" s="8">
        <v>10</v>
      </c>
      <c r="F216" s="10">
        <v>8.98</v>
      </c>
      <c r="G216" s="8">
        <v>89.8</v>
      </c>
      <c r="H216" s="6" t="s">
        <v>329</v>
      </c>
    </row>
    <row r="217" spans="1:8" ht="158.1" customHeight="1" x14ac:dyDescent="0.25">
      <c r="A217" s="7"/>
      <c r="B217" s="7"/>
      <c r="C217" s="7"/>
      <c r="D217" s="7" t="s">
        <v>330</v>
      </c>
      <c r="E217" s="7"/>
      <c r="F217" s="7"/>
      <c r="G217" s="7"/>
      <c r="H217" s="7"/>
    </row>
    <row r="218" spans="1:8" ht="15" customHeight="1" x14ac:dyDescent="0.25">
      <c r="A218" s="7"/>
      <c r="B218" s="7"/>
      <c r="C218" s="7"/>
      <c r="D218" s="12" t="s">
        <v>331</v>
      </c>
      <c r="E218" s="13">
        <v>1</v>
      </c>
      <c r="F218" s="14">
        <v>87820.3</v>
      </c>
      <c r="G218" s="14">
        <v>87820.3</v>
      </c>
      <c r="H218" s="12" t="s">
        <v>287</v>
      </c>
    </row>
    <row r="219" spans="1:8" ht="9.9" customHeight="1" x14ac:dyDescent="0.25">
      <c r="A219" s="15"/>
      <c r="B219" s="16"/>
      <c r="C219" s="16"/>
      <c r="D219" s="16"/>
      <c r="E219" s="16"/>
      <c r="F219" s="16"/>
      <c r="G219" s="16"/>
      <c r="H219" s="17"/>
    </row>
    <row r="220" spans="1:8" ht="15" customHeight="1" x14ac:dyDescent="0.25">
      <c r="A220" s="18" t="s">
        <v>332</v>
      </c>
      <c r="B220" s="18" t="s">
        <v>9</v>
      </c>
      <c r="C220" s="30"/>
      <c r="D220" s="18" t="s">
        <v>333</v>
      </c>
      <c r="E220" s="19">
        <v>1</v>
      </c>
      <c r="F220" s="20">
        <v>7094.4</v>
      </c>
      <c r="G220" s="20">
        <v>7094.4</v>
      </c>
      <c r="H220" s="18" t="s">
        <v>334</v>
      </c>
    </row>
    <row r="221" spans="1:8" ht="15" customHeight="1" x14ac:dyDescent="0.25">
      <c r="A221" s="5">
        <v>901</v>
      </c>
      <c r="B221" s="6" t="s">
        <v>13</v>
      </c>
      <c r="C221" s="6" t="s">
        <v>63</v>
      </c>
      <c r="D221" s="6" t="s">
        <v>335</v>
      </c>
      <c r="E221" s="8">
        <v>500</v>
      </c>
      <c r="F221" s="10">
        <v>2.85</v>
      </c>
      <c r="G221" s="9">
        <v>1425</v>
      </c>
      <c r="H221" s="6" t="s">
        <v>336</v>
      </c>
    </row>
    <row r="222" spans="1:8" ht="45" customHeight="1" x14ac:dyDescent="0.25">
      <c r="A222" s="7"/>
      <c r="B222" s="7"/>
      <c r="C222" s="7"/>
      <c r="D222" s="6" t="s">
        <v>337</v>
      </c>
      <c r="E222" s="7"/>
      <c r="F222" s="7"/>
      <c r="G222" s="7"/>
      <c r="H222" s="7"/>
    </row>
    <row r="223" spans="1:8" ht="15" customHeight="1" x14ac:dyDescent="0.25">
      <c r="A223" s="5">
        <v>902</v>
      </c>
      <c r="B223" s="6" t="s">
        <v>13</v>
      </c>
      <c r="C223" s="6" t="s">
        <v>14</v>
      </c>
      <c r="D223" s="6" t="s">
        <v>338</v>
      </c>
      <c r="E223" s="8">
        <v>30</v>
      </c>
      <c r="F223" s="10">
        <v>188.98</v>
      </c>
      <c r="G223" s="9">
        <v>5669.4</v>
      </c>
      <c r="H223" s="6" t="s">
        <v>339</v>
      </c>
    </row>
    <row r="224" spans="1:8" ht="113.1" customHeight="1" x14ac:dyDescent="0.25">
      <c r="A224" s="7"/>
      <c r="B224" s="7"/>
      <c r="C224" s="7"/>
      <c r="D224" s="7" t="s">
        <v>340</v>
      </c>
      <c r="E224" s="7"/>
      <c r="F224" s="7"/>
      <c r="G224" s="7"/>
      <c r="H224" s="7"/>
    </row>
    <row r="225" spans="1:8" ht="15" customHeight="1" x14ac:dyDescent="0.25">
      <c r="A225" s="7"/>
      <c r="B225" s="7"/>
      <c r="C225" s="7"/>
      <c r="D225" s="12" t="s">
        <v>341</v>
      </c>
      <c r="E225" s="13">
        <v>1</v>
      </c>
      <c r="F225" s="14">
        <v>7094.4</v>
      </c>
      <c r="G225" s="14">
        <v>7094.4</v>
      </c>
      <c r="H225" s="12" t="s">
        <v>334</v>
      </c>
    </row>
    <row r="226" spans="1:8" ht="9.9" customHeight="1" x14ac:dyDescent="0.25">
      <c r="A226" s="15"/>
      <c r="B226" s="16"/>
      <c r="C226" s="16"/>
      <c r="D226" s="16"/>
      <c r="E226" s="16"/>
      <c r="F226" s="16"/>
      <c r="G226" s="16"/>
      <c r="H226" s="17"/>
    </row>
    <row r="227" spans="1:8" ht="15" customHeight="1" x14ac:dyDescent="0.25">
      <c r="A227" s="18" t="s">
        <v>342</v>
      </c>
      <c r="B227" s="18" t="s">
        <v>9</v>
      </c>
      <c r="C227" s="30"/>
      <c r="D227" s="18" t="s">
        <v>343</v>
      </c>
      <c r="E227" s="19">
        <v>1</v>
      </c>
      <c r="F227" s="20">
        <v>15000</v>
      </c>
      <c r="G227" s="20">
        <v>15000</v>
      </c>
      <c r="H227" s="31" t="s">
        <v>344</v>
      </c>
    </row>
    <row r="228" spans="1:8" ht="15" customHeight="1" x14ac:dyDescent="0.25">
      <c r="A228" s="32">
        <v>1001</v>
      </c>
      <c r="B228" s="6" t="s">
        <v>13</v>
      </c>
      <c r="C228" s="6" t="s">
        <v>99</v>
      </c>
      <c r="D228" s="6" t="s">
        <v>345</v>
      </c>
      <c r="E228" s="8">
        <v>1</v>
      </c>
      <c r="F228" s="9">
        <v>15000</v>
      </c>
      <c r="G228" s="9">
        <v>15000</v>
      </c>
      <c r="H228" s="11" t="s">
        <v>346</v>
      </c>
    </row>
    <row r="229" spans="1:8" ht="45" customHeight="1" x14ac:dyDescent="0.25">
      <c r="A229" s="7"/>
      <c r="B229" s="7"/>
      <c r="C229" s="7"/>
      <c r="D229" s="6" t="s">
        <v>347</v>
      </c>
      <c r="E229" s="7"/>
      <c r="F229" s="7"/>
      <c r="G229" s="7"/>
      <c r="H229" s="7"/>
    </row>
    <row r="230" spans="1:8" ht="15" customHeight="1" x14ac:dyDescent="0.25">
      <c r="A230" s="7"/>
      <c r="B230" s="7"/>
      <c r="C230" s="7"/>
      <c r="D230" s="12" t="s">
        <v>348</v>
      </c>
      <c r="E230" s="13">
        <v>1</v>
      </c>
      <c r="F230" s="14">
        <v>15000</v>
      </c>
      <c r="G230" s="14">
        <v>15000</v>
      </c>
      <c r="H230" s="33" t="s">
        <v>344</v>
      </c>
    </row>
    <row r="231" spans="1:8" ht="9.9" customHeight="1" x14ac:dyDescent="0.25">
      <c r="A231" s="15"/>
      <c r="B231" s="16"/>
      <c r="C231" s="16"/>
      <c r="D231" s="16"/>
      <c r="E231" s="16"/>
      <c r="F231" s="16"/>
      <c r="G231" s="16"/>
      <c r="H231" s="17"/>
    </row>
    <row r="232" spans="1:8" ht="15" customHeight="1" x14ac:dyDescent="0.25">
      <c r="A232" s="18" t="s">
        <v>349</v>
      </c>
      <c r="B232" s="18" t="s">
        <v>9</v>
      </c>
      <c r="C232" s="18" t="s">
        <v>10</v>
      </c>
      <c r="D232" s="18" t="s">
        <v>350</v>
      </c>
      <c r="E232" s="19">
        <v>1</v>
      </c>
      <c r="F232" s="20">
        <v>3655.14</v>
      </c>
      <c r="G232" s="20">
        <v>3655.14</v>
      </c>
      <c r="H232" s="18" t="s">
        <v>351</v>
      </c>
    </row>
    <row r="233" spans="1:8" ht="15" customHeight="1" x14ac:dyDescent="0.25">
      <c r="A233" s="34">
        <v>1101</v>
      </c>
      <c r="B233" s="35" t="s">
        <v>9</v>
      </c>
      <c r="C233" s="36"/>
      <c r="D233" s="35" t="s">
        <v>352</v>
      </c>
      <c r="E233" s="37">
        <v>1</v>
      </c>
      <c r="F233" s="38">
        <v>2268</v>
      </c>
      <c r="G233" s="38">
        <v>2268</v>
      </c>
      <c r="H233" s="35" t="s">
        <v>353</v>
      </c>
    </row>
    <row r="234" spans="1:8" ht="90" customHeight="1" x14ac:dyDescent="0.25">
      <c r="A234" s="7"/>
      <c r="B234" s="7"/>
      <c r="C234" s="7"/>
      <c r="D234" s="7" t="s">
        <v>354</v>
      </c>
      <c r="E234" s="7"/>
      <c r="F234" s="7"/>
      <c r="G234" s="7"/>
      <c r="H234" s="7"/>
    </row>
    <row r="235" spans="1:8" ht="15" customHeight="1" x14ac:dyDescent="0.25">
      <c r="A235" s="39">
        <v>40544</v>
      </c>
      <c r="B235" s="6" t="s">
        <v>13</v>
      </c>
      <c r="C235" s="6" t="s">
        <v>53</v>
      </c>
      <c r="D235" s="6" t="s">
        <v>355</v>
      </c>
      <c r="E235" s="8">
        <v>80</v>
      </c>
      <c r="F235" s="10">
        <v>15</v>
      </c>
      <c r="G235" s="9">
        <v>1200</v>
      </c>
      <c r="H235" s="11" t="s">
        <v>356</v>
      </c>
    </row>
    <row r="236" spans="1:8" ht="90" customHeight="1" x14ac:dyDescent="0.25">
      <c r="A236" s="7"/>
      <c r="B236" s="7"/>
      <c r="C236" s="7"/>
      <c r="D236" s="7" t="s">
        <v>354</v>
      </c>
      <c r="E236" s="7"/>
      <c r="F236" s="7"/>
      <c r="G236" s="7"/>
      <c r="H236" s="7"/>
    </row>
    <row r="237" spans="1:8" ht="15" customHeight="1" x14ac:dyDescent="0.25">
      <c r="A237" s="39">
        <v>40545</v>
      </c>
      <c r="B237" s="6" t="s">
        <v>13</v>
      </c>
      <c r="C237" s="6" t="s">
        <v>53</v>
      </c>
      <c r="D237" s="6" t="s">
        <v>357</v>
      </c>
      <c r="E237" s="8">
        <v>80</v>
      </c>
      <c r="F237" s="10">
        <v>1.95</v>
      </c>
      <c r="G237" s="8">
        <v>156</v>
      </c>
      <c r="H237" s="6" t="s">
        <v>358</v>
      </c>
    </row>
    <row r="238" spans="1:8" ht="45" customHeight="1" x14ac:dyDescent="0.25">
      <c r="A238" s="7"/>
      <c r="B238" s="7"/>
      <c r="C238" s="7"/>
      <c r="D238" s="6" t="s">
        <v>359</v>
      </c>
      <c r="E238" s="7"/>
      <c r="F238" s="7"/>
      <c r="G238" s="7"/>
      <c r="H238" s="7"/>
    </row>
    <row r="239" spans="1:8" ht="15" customHeight="1" x14ac:dyDescent="0.25">
      <c r="A239" s="39">
        <v>40546</v>
      </c>
      <c r="B239" s="6" t="s">
        <v>13</v>
      </c>
      <c r="C239" s="6" t="s">
        <v>53</v>
      </c>
      <c r="D239" s="6" t="s">
        <v>360</v>
      </c>
      <c r="E239" s="8">
        <v>80</v>
      </c>
      <c r="F239" s="10">
        <v>11.4</v>
      </c>
      <c r="G239" s="8">
        <v>912</v>
      </c>
      <c r="H239" s="11" t="s">
        <v>361</v>
      </c>
    </row>
    <row r="240" spans="1:8" ht="45" customHeight="1" x14ac:dyDescent="0.25">
      <c r="A240" s="7"/>
      <c r="B240" s="7"/>
      <c r="C240" s="7"/>
      <c r="D240" s="6" t="s">
        <v>362</v>
      </c>
      <c r="E240" s="7"/>
      <c r="F240" s="7"/>
      <c r="G240" s="7"/>
      <c r="H240" s="7"/>
    </row>
    <row r="241" spans="1:8" ht="15" customHeight="1" x14ac:dyDescent="0.25">
      <c r="A241" s="7"/>
      <c r="B241" s="7"/>
      <c r="C241" s="7"/>
      <c r="D241" s="12" t="s">
        <v>363</v>
      </c>
      <c r="E241" s="8">
        <v>1</v>
      </c>
      <c r="F241" s="14">
        <v>2268</v>
      </c>
      <c r="G241" s="14">
        <v>2268</v>
      </c>
      <c r="H241" s="12" t="s">
        <v>353</v>
      </c>
    </row>
    <row r="242" spans="1:8" ht="9.9" customHeight="1" x14ac:dyDescent="0.25">
      <c r="A242" s="21"/>
      <c r="B242" s="22"/>
      <c r="C242" s="22"/>
      <c r="D242" s="22"/>
      <c r="E242" s="22"/>
      <c r="F242" s="22"/>
      <c r="G242" s="22"/>
      <c r="H242" s="23"/>
    </row>
    <row r="243" spans="1:8" ht="15" customHeight="1" x14ac:dyDescent="0.25">
      <c r="A243" s="40">
        <v>1102</v>
      </c>
      <c r="B243" s="41" t="s">
        <v>9</v>
      </c>
      <c r="C243" s="42"/>
      <c r="D243" s="41" t="s">
        <v>364</v>
      </c>
      <c r="E243" s="43">
        <v>1</v>
      </c>
      <c r="F243" s="44">
        <v>438.6</v>
      </c>
      <c r="G243" s="43">
        <v>438.6</v>
      </c>
      <c r="H243" s="41" t="s">
        <v>365</v>
      </c>
    </row>
    <row r="244" spans="1:8" ht="15" customHeight="1" x14ac:dyDescent="0.25">
      <c r="A244" s="45">
        <v>40575</v>
      </c>
      <c r="B244" s="46" t="s">
        <v>9</v>
      </c>
      <c r="C244" s="47"/>
      <c r="D244" s="46" t="s">
        <v>366</v>
      </c>
      <c r="E244" s="48">
        <v>1</v>
      </c>
      <c r="F244" s="49">
        <v>258.60000000000002</v>
      </c>
      <c r="G244" s="48">
        <v>258.60000000000002</v>
      </c>
      <c r="H244" s="46" t="s">
        <v>367</v>
      </c>
    </row>
    <row r="245" spans="1:8" ht="33.9" customHeight="1" x14ac:dyDescent="0.25">
      <c r="A245" s="32">
        <v>11020101</v>
      </c>
      <c r="B245" s="6" t="s">
        <v>13</v>
      </c>
      <c r="C245" s="6" t="s">
        <v>307</v>
      </c>
      <c r="D245" s="6" t="s">
        <v>368</v>
      </c>
      <c r="E245" s="8">
        <v>20</v>
      </c>
      <c r="F245" s="10">
        <v>3.73</v>
      </c>
      <c r="G245" s="8">
        <v>74.599999999999994</v>
      </c>
      <c r="H245" s="6" t="s">
        <v>369</v>
      </c>
    </row>
    <row r="246" spans="1:8" ht="56.1" customHeight="1" x14ac:dyDescent="0.25">
      <c r="A246" s="7"/>
      <c r="B246" s="7"/>
      <c r="C246" s="7"/>
      <c r="D246" s="6" t="s">
        <v>370</v>
      </c>
      <c r="E246" s="7"/>
      <c r="F246" s="7"/>
      <c r="G246" s="7"/>
      <c r="H246" s="7"/>
    </row>
    <row r="247" spans="1:8" ht="23.1" customHeight="1" x14ac:dyDescent="0.25">
      <c r="A247" s="32">
        <v>11020102</v>
      </c>
      <c r="B247" s="6" t="s">
        <v>13</v>
      </c>
      <c r="C247" s="6" t="s">
        <v>307</v>
      </c>
      <c r="D247" s="6" t="s">
        <v>371</v>
      </c>
      <c r="E247" s="8">
        <v>20</v>
      </c>
      <c r="F247" s="10">
        <v>9.1999999999999993</v>
      </c>
      <c r="G247" s="8">
        <v>184</v>
      </c>
      <c r="H247" s="6" t="s">
        <v>372</v>
      </c>
    </row>
    <row r="248" spans="1:8" ht="90" customHeight="1" x14ac:dyDescent="0.25">
      <c r="A248" s="7"/>
      <c r="B248" s="7"/>
      <c r="C248" s="7"/>
      <c r="D248" s="6" t="s">
        <v>373</v>
      </c>
      <c r="E248" s="7"/>
      <c r="F248" s="7"/>
      <c r="G248" s="7"/>
      <c r="H248" s="7"/>
    </row>
    <row r="249" spans="1:8" ht="15" customHeight="1" x14ac:dyDescent="0.25">
      <c r="A249" s="7"/>
      <c r="B249" s="7"/>
      <c r="C249" s="7"/>
      <c r="D249" s="12" t="s">
        <v>374</v>
      </c>
      <c r="E249" s="8">
        <v>1</v>
      </c>
      <c r="F249" s="28">
        <v>258.60000000000002</v>
      </c>
      <c r="G249" s="29">
        <v>258.60000000000002</v>
      </c>
      <c r="H249" s="12" t="s">
        <v>367</v>
      </c>
    </row>
    <row r="250" spans="1:8" ht="9.9" customHeight="1" x14ac:dyDescent="0.25">
      <c r="A250" s="21"/>
      <c r="B250" s="22"/>
      <c r="C250" s="22"/>
      <c r="D250" s="22"/>
      <c r="E250" s="22"/>
      <c r="F250" s="22"/>
      <c r="G250" s="22"/>
      <c r="H250" s="23"/>
    </row>
    <row r="251" spans="1:8" ht="15" customHeight="1" x14ac:dyDescent="0.25">
      <c r="A251" s="45">
        <v>40576</v>
      </c>
      <c r="B251" s="46" t="s">
        <v>9</v>
      </c>
      <c r="C251" s="47"/>
      <c r="D251" s="46" t="s">
        <v>375</v>
      </c>
      <c r="E251" s="48">
        <v>1</v>
      </c>
      <c r="F251" s="49">
        <v>180</v>
      </c>
      <c r="G251" s="48">
        <v>180</v>
      </c>
      <c r="H251" s="50" t="s">
        <v>376</v>
      </c>
    </row>
    <row r="252" spans="1:8" ht="21.9" customHeight="1" x14ac:dyDescent="0.25">
      <c r="A252" s="32">
        <v>11020201</v>
      </c>
      <c r="B252" s="6" t="s">
        <v>13</v>
      </c>
      <c r="C252" s="6" t="s">
        <v>307</v>
      </c>
      <c r="D252" s="6" t="s">
        <v>377</v>
      </c>
      <c r="E252" s="8">
        <v>20</v>
      </c>
      <c r="F252" s="10">
        <v>9</v>
      </c>
      <c r="G252" s="8">
        <v>180</v>
      </c>
      <c r="H252" s="11" t="s">
        <v>250</v>
      </c>
    </row>
    <row r="253" spans="1:8" ht="56.1" customHeight="1" x14ac:dyDescent="0.25">
      <c r="A253" s="7"/>
      <c r="B253" s="7"/>
      <c r="C253" s="7"/>
      <c r="D253" s="6" t="s">
        <v>378</v>
      </c>
      <c r="E253" s="7"/>
      <c r="F253" s="7"/>
      <c r="G253" s="7"/>
      <c r="H253" s="7"/>
    </row>
    <row r="254" spans="1:8" ht="15" customHeight="1" x14ac:dyDescent="0.25">
      <c r="A254" s="7"/>
      <c r="B254" s="7"/>
      <c r="C254" s="7"/>
      <c r="D254" s="12" t="s">
        <v>379</v>
      </c>
      <c r="E254" s="8">
        <v>1</v>
      </c>
      <c r="F254" s="28">
        <v>180</v>
      </c>
      <c r="G254" s="29">
        <v>180</v>
      </c>
      <c r="H254" s="33" t="s">
        <v>376</v>
      </c>
    </row>
    <row r="255" spans="1:8" ht="9.9" customHeight="1" x14ac:dyDescent="0.25">
      <c r="A255" s="21"/>
      <c r="B255" s="22"/>
      <c r="C255" s="22"/>
      <c r="D255" s="22"/>
      <c r="E255" s="22"/>
      <c r="F255" s="22"/>
      <c r="G255" s="22"/>
      <c r="H255" s="23"/>
    </row>
    <row r="256" spans="1:8" ht="15" customHeight="1" x14ac:dyDescent="0.25">
      <c r="A256" s="7"/>
      <c r="B256" s="7"/>
      <c r="C256" s="7"/>
      <c r="D256" s="12" t="s">
        <v>380</v>
      </c>
      <c r="E256" s="8">
        <v>1</v>
      </c>
      <c r="F256" s="28">
        <v>438.6</v>
      </c>
      <c r="G256" s="29">
        <v>438.6</v>
      </c>
      <c r="H256" s="12" t="s">
        <v>365</v>
      </c>
    </row>
    <row r="257" spans="1:8" ht="9.9" customHeight="1" x14ac:dyDescent="0.25">
      <c r="A257" s="21"/>
      <c r="B257" s="22"/>
      <c r="C257" s="22"/>
      <c r="D257" s="22"/>
      <c r="E257" s="22"/>
      <c r="F257" s="22"/>
      <c r="G257" s="22"/>
      <c r="H257" s="23"/>
    </row>
    <row r="258" spans="1:8" ht="21.9" customHeight="1" x14ac:dyDescent="0.25">
      <c r="A258" s="40">
        <v>1103</v>
      </c>
      <c r="B258" s="41" t="s">
        <v>9</v>
      </c>
      <c r="C258" s="42"/>
      <c r="D258" s="41" t="s">
        <v>381</v>
      </c>
      <c r="E258" s="43">
        <v>1</v>
      </c>
      <c r="F258" s="44">
        <v>935.2</v>
      </c>
      <c r="G258" s="43">
        <v>935.2</v>
      </c>
      <c r="H258" s="41" t="s">
        <v>382</v>
      </c>
    </row>
    <row r="259" spans="1:8" ht="15" customHeight="1" x14ac:dyDescent="0.25">
      <c r="A259" s="45">
        <v>40603</v>
      </c>
      <c r="B259" s="46" t="s">
        <v>9</v>
      </c>
      <c r="C259" s="47"/>
      <c r="D259" s="46" t="s">
        <v>366</v>
      </c>
      <c r="E259" s="48">
        <v>1</v>
      </c>
      <c r="F259" s="49">
        <v>862.7</v>
      </c>
      <c r="G259" s="48">
        <v>862.7</v>
      </c>
      <c r="H259" s="46" t="s">
        <v>383</v>
      </c>
    </row>
    <row r="260" spans="1:8" ht="15" customHeight="1" x14ac:dyDescent="0.25">
      <c r="A260" s="51">
        <v>11030101</v>
      </c>
      <c r="B260" s="52" t="s">
        <v>9</v>
      </c>
      <c r="C260" s="53"/>
      <c r="D260" s="52" t="s">
        <v>384</v>
      </c>
      <c r="E260" s="54">
        <v>1</v>
      </c>
      <c r="F260" s="55">
        <v>593.5</v>
      </c>
      <c r="G260" s="54">
        <v>593.5</v>
      </c>
      <c r="H260" s="52" t="s">
        <v>385</v>
      </c>
    </row>
    <row r="261" spans="1:8" ht="21.9" customHeight="1" x14ac:dyDescent="0.25">
      <c r="A261" s="32">
        <v>1103010101</v>
      </c>
      <c r="B261" s="6" t="s">
        <v>13</v>
      </c>
      <c r="C261" s="6" t="s">
        <v>307</v>
      </c>
      <c r="D261" s="6" t="s">
        <v>386</v>
      </c>
      <c r="E261" s="8">
        <v>50</v>
      </c>
      <c r="F261" s="10">
        <v>11.87</v>
      </c>
      <c r="G261" s="8">
        <v>593.5</v>
      </c>
      <c r="H261" s="6" t="s">
        <v>387</v>
      </c>
    </row>
    <row r="262" spans="1:8" ht="101.1" customHeight="1" x14ac:dyDescent="0.25">
      <c r="A262" s="7"/>
      <c r="B262" s="7"/>
      <c r="C262" s="7"/>
      <c r="D262" s="6" t="s">
        <v>388</v>
      </c>
      <c r="E262" s="7"/>
      <c r="F262" s="7"/>
      <c r="G262" s="7"/>
      <c r="H262" s="7"/>
    </row>
    <row r="263" spans="1:8" ht="15" customHeight="1" x14ac:dyDescent="0.25">
      <c r="A263" s="7"/>
      <c r="B263" s="7"/>
      <c r="C263" s="7"/>
      <c r="D263" s="12" t="s">
        <v>389</v>
      </c>
      <c r="E263" s="8">
        <v>1</v>
      </c>
      <c r="F263" s="28">
        <v>593.5</v>
      </c>
      <c r="G263" s="29">
        <v>593.5</v>
      </c>
      <c r="H263" s="6" t="s">
        <v>387</v>
      </c>
    </row>
    <row r="264" spans="1:8" ht="9.9" customHeight="1" x14ac:dyDescent="0.25">
      <c r="A264" s="21"/>
      <c r="B264" s="22"/>
      <c r="C264" s="22"/>
      <c r="D264" s="22"/>
      <c r="E264" s="22"/>
      <c r="F264" s="22"/>
      <c r="G264" s="22"/>
      <c r="H264" s="23"/>
    </row>
    <row r="265" spans="1:8" ht="15" customHeight="1" x14ac:dyDescent="0.25">
      <c r="A265" s="51">
        <v>11030102</v>
      </c>
      <c r="B265" s="52" t="s">
        <v>9</v>
      </c>
      <c r="C265" s="53"/>
      <c r="D265" s="52" t="s">
        <v>390</v>
      </c>
      <c r="E265" s="54">
        <v>1</v>
      </c>
      <c r="F265" s="55">
        <v>269.2</v>
      </c>
      <c r="G265" s="54">
        <v>269.2</v>
      </c>
      <c r="H265" s="52" t="s">
        <v>391</v>
      </c>
    </row>
    <row r="266" spans="1:8" ht="23.1" customHeight="1" x14ac:dyDescent="0.25">
      <c r="A266" s="32">
        <v>1103010201</v>
      </c>
      <c r="B266" s="6" t="s">
        <v>13</v>
      </c>
      <c r="C266" s="6" t="s">
        <v>307</v>
      </c>
      <c r="D266" s="6" t="s">
        <v>392</v>
      </c>
      <c r="E266" s="8">
        <v>10</v>
      </c>
      <c r="F266" s="10">
        <v>11.63</v>
      </c>
      <c r="G266" s="8">
        <v>116.3</v>
      </c>
      <c r="H266" s="6" t="s">
        <v>393</v>
      </c>
    </row>
    <row r="267" spans="1:8" ht="68.099999999999994" customHeight="1" x14ac:dyDescent="0.25">
      <c r="A267" s="7"/>
      <c r="B267" s="7"/>
      <c r="C267" s="7"/>
      <c r="D267" s="6" t="s">
        <v>394</v>
      </c>
      <c r="E267" s="7"/>
      <c r="F267" s="7"/>
      <c r="G267" s="7"/>
      <c r="H267" s="7"/>
    </row>
    <row r="268" spans="1:8" ht="15" customHeight="1" x14ac:dyDescent="0.25">
      <c r="A268" s="32">
        <v>1103010202</v>
      </c>
      <c r="B268" s="6" t="s">
        <v>13</v>
      </c>
      <c r="C268" s="6" t="s">
        <v>99</v>
      </c>
      <c r="D268" s="6" t="s">
        <v>395</v>
      </c>
      <c r="E268" s="8">
        <v>1</v>
      </c>
      <c r="F268" s="10">
        <v>27.9</v>
      </c>
      <c r="G268" s="8">
        <v>27.9</v>
      </c>
      <c r="H268" s="6" t="s">
        <v>396</v>
      </c>
    </row>
    <row r="269" spans="1:8" ht="56.1" customHeight="1" x14ac:dyDescent="0.25">
      <c r="A269" s="7"/>
      <c r="B269" s="7"/>
      <c r="C269" s="7"/>
      <c r="D269" s="6" t="s">
        <v>397</v>
      </c>
      <c r="E269" s="7"/>
      <c r="F269" s="7"/>
      <c r="G269" s="7"/>
      <c r="H269" s="7"/>
    </row>
    <row r="270" spans="1:8" ht="15" customHeight="1" x14ac:dyDescent="0.25">
      <c r="A270" s="32">
        <v>1103010203</v>
      </c>
      <c r="B270" s="6" t="s">
        <v>13</v>
      </c>
      <c r="C270" s="6" t="s">
        <v>99</v>
      </c>
      <c r="D270" s="6" t="s">
        <v>398</v>
      </c>
      <c r="E270" s="8">
        <v>1</v>
      </c>
      <c r="F270" s="10">
        <v>125</v>
      </c>
      <c r="G270" s="8">
        <v>125</v>
      </c>
      <c r="H270" s="11" t="s">
        <v>399</v>
      </c>
    </row>
    <row r="271" spans="1:8" ht="56.1" customHeight="1" x14ac:dyDescent="0.25">
      <c r="A271" s="7"/>
      <c r="B271" s="7"/>
      <c r="C271" s="7"/>
      <c r="D271" s="6" t="s">
        <v>400</v>
      </c>
      <c r="E271" s="7"/>
      <c r="F271" s="7"/>
      <c r="G271" s="7"/>
      <c r="H271" s="7"/>
    </row>
    <row r="272" spans="1:8" ht="15" customHeight="1" x14ac:dyDescent="0.25">
      <c r="A272" s="7"/>
      <c r="B272" s="7"/>
      <c r="C272" s="7"/>
      <c r="D272" s="12" t="s">
        <v>401</v>
      </c>
      <c r="E272" s="8">
        <v>1</v>
      </c>
      <c r="F272" s="28">
        <v>269.2</v>
      </c>
      <c r="G272" s="29">
        <v>269.2</v>
      </c>
      <c r="H272" s="12" t="s">
        <v>402</v>
      </c>
    </row>
    <row r="273" spans="1:8" ht="9.9" customHeight="1" x14ac:dyDescent="0.25">
      <c r="A273" s="21"/>
      <c r="B273" s="22"/>
      <c r="C273" s="22"/>
      <c r="D273" s="22"/>
      <c r="E273" s="22"/>
      <c r="F273" s="22"/>
      <c r="G273" s="22"/>
      <c r="H273" s="23"/>
    </row>
    <row r="274" spans="1:8" ht="15" customHeight="1" x14ac:dyDescent="0.25">
      <c r="A274" s="7"/>
      <c r="B274" s="7"/>
      <c r="C274" s="7"/>
      <c r="D274" s="12" t="s">
        <v>403</v>
      </c>
      <c r="E274" s="8">
        <v>1</v>
      </c>
      <c r="F274" s="28">
        <v>862.7</v>
      </c>
      <c r="G274" s="29">
        <v>862.7</v>
      </c>
      <c r="H274" s="12" t="s">
        <v>404</v>
      </c>
    </row>
    <row r="275" spans="1:8" ht="9.9" customHeight="1" x14ac:dyDescent="0.25">
      <c r="A275" s="21"/>
      <c r="B275" s="22"/>
      <c r="C275" s="22"/>
      <c r="D275" s="22"/>
      <c r="E275" s="22"/>
      <c r="F275" s="22"/>
      <c r="G275" s="22"/>
      <c r="H275" s="23"/>
    </row>
    <row r="276" spans="1:8" ht="15" customHeight="1" x14ac:dyDescent="0.25">
      <c r="A276" s="45">
        <v>40604</v>
      </c>
      <c r="B276" s="46" t="s">
        <v>9</v>
      </c>
      <c r="C276" s="47"/>
      <c r="D276" s="46" t="s">
        <v>375</v>
      </c>
      <c r="E276" s="48">
        <v>1</v>
      </c>
      <c r="F276" s="49">
        <v>72.5</v>
      </c>
      <c r="G276" s="48">
        <v>72.5</v>
      </c>
      <c r="H276" s="46" t="s">
        <v>405</v>
      </c>
    </row>
    <row r="277" spans="1:8" ht="23.1" customHeight="1" x14ac:dyDescent="0.25">
      <c r="A277" s="32">
        <v>11030201</v>
      </c>
      <c r="B277" s="6" t="s">
        <v>13</v>
      </c>
      <c r="C277" s="6" t="s">
        <v>307</v>
      </c>
      <c r="D277" s="6" t="s">
        <v>406</v>
      </c>
      <c r="E277" s="8">
        <v>5</v>
      </c>
      <c r="F277" s="10">
        <v>14.5</v>
      </c>
      <c r="G277" s="8">
        <v>72.5</v>
      </c>
      <c r="H277" s="6" t="s">
        <v>407</v>
      </c>
    </row>
    <row r="278" spans="1:8" ht="45" customHeight="1" x14ac:dyDescent="0.25">
      <c r="A278" s="7"/>
      <c r="B278" s="7"/>
      <c r="C278" s="7"/>
      <c r="D278" s="6" t="s">
        <v>408</v>
      </c>
      <c r="E278" s="7"/>
      <c r="F278" s="7"/>
      <c r="G278" s="7"/>
      <c r="H278" s="7"/>
    </row>
    <row r="279" spans="1:8" ht="15" customHeight="1" x14ac:dyDescent="0.25">
      <c r="A279" s="7"/>
      <c r="B279" s="7"/>
      <c r="C279" s="7"/>
      <c r="D279" s="12" t="s">
        <v>409</v>
      </c>
      <c r="E279" s="8">
        <v>1</v>
      </c>
      <c r="F279" s="28">
        <v>72.5</v>
      </c>
      <c r="G279" s="29">
        <v>72.5</v>
      </c>
      <c r="H279" s="6" t="s">
        <v>407</v>
      </c>
    </row>
    <row r="280" spans="1:8" ht="9.9" customHeight="1" x14ac:dyDescent="0.25">
      <c r="A280" s="21"/>
      <c r="B280" s="22"/>
      <c r="C280" s="22"/>
      <c r="D280" s="22"/>
      <c r="E280" s="22"/>
      <c r="F280" s="22"/>
      <c r="G280" s="22"/>
      <c r="H280" s="23"/>
    </row>
    <row r="281" spans="1:8" ht="15" customHeight="1" x14ac:dyDescent="0.25">
      <c r="A281" s="7"/>
      <c r="B281" s="7"/>
      <c r="C281" s="7"/>
      <c r="D281" s="12" t="s">
        <v>410</v>
      </c>
      <c r="E281" s="8">
        <v>1</v>
      </c>
      <c r="F281" s="28">
        <v>935.2</v>
      </c>
      <c r="G281" s="29">
        <v>935.2</v>
      </c>
      <c r="H281" s="12" t="s">
        <v>382</v>
      </c>
    </row>
    <row r="282" spans="1:8" ht="9.9" customHeight="1" x14ac:dyDescent="0.25">
      <c r="A282" s="15"/>
      <c r="B282" s="16"/>
      <c r="C282" s="16"/>
      <c r="D282" s="16"/>
      <c r="E282" s="16"/>
      <c r="F282" s="16"/>
      <c r="G282" s="16"/>
      <c r="H282" s="17"/>
    </row>
    <row r="283" spans="1:8" ht="15" customHeight="1" x14ac:dyDescent="0.25">
      <c r="A283" s="34">
        <v>1104</v>
      </c>
      <c r="B283" s="35" t="s">
        <v>9</v>
      </c>
      <c r="C283" s="36"/>
      <c r="D283" s="35" t="s">
        <v>411</v>
      </c>
      <c r="E283" s="37">
        <v>1</v>
      </c>
      <c r="F283" s="56">
        <v>13.34</v>
      </c>
      <c r="G283" s="37">
        <v>13.34</v>
      </c>
      <c r="H283" s="35" t="s">
        <v>412</v>
      </c>
    </row>
    <row r="284" spans="1:8" ht="23.1" customHeight="1" x14ac:dyDescent="0.25">
      <c r="A284" s="39">
        <v>40634</v>
      </c>
      <c r="B284" s="6" t="s">
        <v>13</v>
      </c>
      <c r="C284" s="6" t="s">
        <v>307</v>
      </c>
      <c r="D284" s="6" t="s">
        <v>413</v>
      </c>
      <c r="E284" s="8">
        <v>0.1</v>
      </c>
      <c r="F284" s="10">
        <v>20.83</v>
      </c>
      <c r="G284" s="8">
        <v>2.08</v>
      </c>
      <c r="H284" s="6" t="s">
        <v>414</v>
      </c>
    </row>
    <row r="285" spans="1:8" ht="33.9" customHeight="1" x14ac:dyDescent="0.25">
      <c r="A285" s="7"/>
      <c r="B285" s="7"/>
      <c r="C285" s="7"/>
      <c r="D285" s="6" t="s">
        <v>415</v>
      </c>
      <c r="E285" s="7"/>
      <c r="F285" s="7"/>
      <c r="G285" s="7"/>
      <c r="H285" s="7"/>
    </row>
    <row r="286" spans="1:8" ht="23.1" customHeight="1" x14ac:dyDescent="0.25">
      <c r="A286" s="39">
        <v>40635</v>
      </c>
      <c r="B286" s="6" t="s">
        <v>13</v>
      </c>
      <c r="C286" s="6" t="s">
        <v>307</v>
      </c>
      <c r="D286" s="6" t="s">
        <v>416</v>
      </c>
      <c r="E286" s="8">
        <v>0.1</v>
      </c>
      <c r="F286" s="10">
        <v>56.55</v>
      </c>
      <c r="G286" s="8">
        <v>5.66</v>
      </c>
      <c r="H286" s="6" t="s">
        <v>417</v>
      </c>
    </row>
    <row r="287" spans="1:8" ht="33.9" customHeight="1" x14ac:dyDescent="0.25">
      <c r="A287" s="7"/>
      <c r="B287" s="7"/>
      <c r="C287" s="7"/>
      <c r="D287" s="6" t="s">
        <v>418</v>
      </c>
      <c r="E287" s="7"/>
      <c r="F287" s="7"/>
      <c r="G287" s="7"/>
      <c r="H287" s="7"/>
    </row>
    <row r="288" spans="1:8" ht="15" customHeight="1" x14ac:dyDescent="0.25">
      <c r="A288" s="39">
        <v>40636</v>
      </c>
      <c r="B288" s="6" t="s">
        <v>13</v>
      </c>
      <c r="C288" s="6" t="s">
        <v>419</v>
      </c>
      <c r="D288" s="6" t="s">
        <v>420</v>
      </c>
      <c r="E288" s="8">
        <v>0.1</v>
      </c>
      <c r="F288" s="10">
        <v>56</v>
      </c>
      <c r="G288" s="8">
        <v>5.6</v>
      </c>
      <c r="H288" s="6" t="s">
        <v>421</v>
      </c>
    </row>
    <row r="289" spans="1:8" ht="21.9" customHeight="1" x14ac:dyDescent="0.25">
      <c r="A289" s="7"/>
      <c r="B289" s="7"/>
      <c r="C289" s="7"/>
      <c r="D289" s="6" t="s">
        <v>422</v>
      </c>
      <c r="E289" s="7"/>
      <c r="F289" s="7"/>
      <c r="G289" s="7"/>
      <c r="H289" s="7"/>
    </row>
    <row r="290" spans="1:8" ht="15" customHeight="1" x14ac:dyDescent="0.25">
      <c r="A290" s="7"/>
      <c r="B290" s="7"/>
      <c r="C290" s="7"/>
      <c r="D290" s="12" t="s">
        <v>423</v>
      </c>
      <c r="E290" s="8">
        <v>1</v>
      </c>
      <c r="F290" s="28">
        <v>13.34</v>
      </c>
      <c r="G290" s="29">
        <v>13.34</v>
      </c>
      <c r="H290" s="12" t="s">
        <v>412</v>
      </c>
    </row>
    <row r="291" spans="1:8" ht="9.9" customHeight="1" x14ac:dyDescent="0.25">
      <c r="A291" s="15"/>
      <c r="B291" s="16"/>
      <c r="C291" s="16"/>
      <c r="D291" s="16"/>
      <c r="E291" s="16"/>
      <c r="F291" s="16"/>
      <c r="G291" s="16"/>
      <c r="H291" s="17"/>
    </row>
    <row r="292" spans="1:8" ht="15" customHeight="1" x14ac:dyDescent="0.25">
      <c r="A292" s="7"/>
      <c r="B292" s="7"/>
      <c r="C292" s="7"/>
      <c r="D292" s="12" t="s">
        <v>424</v>
      </c>
      <c r="E292" s="13">
        <v>1</v>
      </c>
      <c r="F292" s="14">
        <v>3655.14</v>
      </c>
      <c r="G292" s="14">
        <v>3655.14</v>
      </c>
      <c r="H292" s="12" t="s">
        <v>351</v>
      </c>
    </row>
    <row r="293" spans="1:8" ht="9.9" customHeight="1" x14ac:dyDescent="0.25">
      <c r="A293" s="15"/>
      <c r="B293" s="16"/>
      <c r="C293" s="16"/>
      <c r="D293" s="16"/>
      <c r="E293" s="16"/>
      <c r="F293" s="16"/>
      <c r="G293" s="16"/>
      <c r="H293" s="17"/>
    </row>
    <row r="294" spans="1:8" ht="15" customHeight="1" x14ac:dyDescent="0.25">
      <c r="A294" s="18" t="s">
        <v>425</v>
      </c>
      <c r="B294" s="18" t="s">
        <v>9</v>
      </c>
      <c r="C294" s="18" t="s">
        <v>10</v>
      </c>
      <c r="D294" s="18" t="s">
        <v>426</v>
      </c>
      <c r="E294" s="19">
        <v>1</v>
      </c>
      <c r="F294" s="20">
        <v>1500</v>
      </c>
      <c r="G294" s="20">
        <v>1500</v>
      </c>
      <c r="H294" s="31" t="s">
        <v>427</v>
      </c>
    </row>
    <row r="295" spans="1:8" ht="15" customHeight="1" x14ac:dyDescent="0.25">
      <c r="A295" s="32">
        <v>1201</v>
      </c>
      <c r="B295" s="6" t="s">
        <v>13</v>
      </c>
      <c r="C295" s="6" t="s">
        <v>14</v>
      </c>
      <c r="D295" s="6" t="s">
        <v>428</v>
      </c>
      <c r="E295" s="8">
        <v>1</v>
      </c>
      <c r="F295" s="9">
        <v>1500</v>
      </c>
      <c r="G295" s="9">
        <v>1500</v>
      </c>
      <c r="H295" s="11" t="s">
        <v>125</v>
      </c>
    </row>
    <row r="296" spans="1:8" ht="326.10000000000002" customHeight="1" x14ac:dyDescent="0.25">
      <c r="A296" s="7"/>
      <c r="B296" s="7"/>
      <c r="C296" s="7"/>
      <c r="D296" s="7" t="s">
        <v>429</v>
      </c>
      <c r="E296" s="7"/>
      <c r="F296" s="7"/>
      <c r="G296" s="7"/>
      <c r="H296" s="7"/>
    </row>
    <row r="297" spans="1:8" ht="15" customHeight="1" x14ac:dyDescent="0.25">
      <c r="A297" s="7"/>
      <c r="B297" s="7"/>
      <c r="C297" s="7"/>
      <c r="D297" s="12" t="s">
        <v>430</v>
      </c>
      <c r="E297" s="13">
        <v>1</v>
      </c>
      <c r="F297" s="14">
        <v>1500</v>
      </c>
      <c r="G297" s="14">
        <v>1500</v>
      </c>
      <c r="H297" s="33" t="s">
        <v>427</v>
      </c>
    </row>
    <row r="298" spans="1:8" ht="9.9" customHeight="1" x14ac:dyDescent="0.25">
      <c r="A298" s="21"/>
      <c r="B298" s="22"/>
      <c r="C298" s="22"/>
      <c r="D298" s="22"/>
      <c r="E298" s="22"/>
      <c r="F298" s="22"/>
      <c r="G298" s="22"/>
      <c r="H298" s="23"/>
    </row>
    <row r="299" spans="1:8" ht="15" customHeight="1" x14ac:dyDescent="0.25">
      <c r="A299" s="2" t="s">
        <v>431</v>
      </c>
      <c r="B299" s="2" t="s">
        <v>9</v>
      </c>
      <c r="C299" s="57"/>
      <c r="D299" s="2" t="s">
        <v>432</v>
      </c>
      <c r="E299" s="3">
        <v>1</v>
      </c>
      <c r="F299" s="4">
        <v>18033.16</v>
      </c>
      <c r="G299" s="4">
        <v>18033.16</v>
      </c>
      <c r="H299" s="2" t="s">
        <v>433</v>
      </c>
    </row>
    <row r="300" spans="1:8" ht="15" customHeight="1" x14ac:dyDescent="0.25">
      <c r="A300" s="40">
        <v>1301</v>
      </c>
      <c r="B300" s="41" t="s">
        <v>9</v>
      </c>
      <c r="C300" s="42"/>
      <c r="D300" s="41" t="s">
        <v>434</v>
      </c>
      <c r="E300" s="43">
        <v>1</v>
      </c>
      <c r="F300" s="44">
        <v>987.2</v>
      </c>
      <c r="G300" s="43">
        <v>987.2</v>
      </c>
      <c r="H300" s="41" t="s">
        <v>435</v>
      </c>
    </row>
    <row r="301" spans="1:8" ht="15" customHeight="1" x14ac:dyDescent="0.25">
      <c r="A301" s="45">
        <v>41275</v>
      </c>
      <c r="B301" s="46" t="s">
        <v>9</v>
      </c>
      <c r="C301" s="47"/>
      <c r="D301" s="46" t="s">
        <v>436</v>
      </c>
      <c r="E301" s="48">
        <v>1</v>
      </c>
      <c r="F301" s="49">
        <v>51.5</v>
      </c>
      <c r="G301" s="48">
        <v>51.5</v>
      </c>
      <c r="H301" s="46" t="s">
        <v>437</v>
      </c>
    </row>
    <row r="302" spans="1:8" ht="15" customHeight="1" x14ac:dyDescent="0.25">
      <c r="A302" s="32">
        <v>13010101</v>
      </c>
      <c r="B302" s="6" t="s">
        <v>13</v>
      </c>
      <c r="C302" s="6" t="s">
        <v>99</v>
      </c>
      <c r="D302" s="6" t="s">
        <v>438</v>
      </c>
      <c r="E302" s="8">
        <v>10</v>
      </c>
      <c r="F302" s="10">
        <v>5.15</v>
      </c>
      <c r="G302" s="8">
        <v>51.5</v>
      </c>
      <c r="H302" s="6" t="s">
        <v>439</v>
      </c>
    </row>
    <row r="303" spans="1:8" ht="56.1" customHeight="1" x14ac:dyDescent="0.25">
      <c r="A303" s="7"/>
      <c r="B303" s="7"/>
      <c r="C303" s="7"/>
      <c r="D303" s="6" t="s">
        <v>440</v>
      </c>
      <c r="E303" s="7"/>
      <c r="F303" s="7"/>
      <c r="G303" s="7"/>
      <c r="H303" s="7"/>
    </row>
    <row r="304" spans="1:8" ht="15" customHeight="1" x14ac:dyDescent="0.25">
      <c r="A304" s="7"/>
      <c r="B304" s="7"/>
      <c r="C304" s="7"/>
      <c r="D304" s="12" t="s">
        <v>441</v>
      </c>
      <c r="E304" s="8">
        <v>1</v>
      </c>
      <c r="F304" s="28">
        <v>51.5</v>
      </c>
      <c r="G304" s="29">
        <v>51.5</v>
      </c>
      <c r="H304" s="12" t="s">
        <v>437</v>
      </c>
    </row>
    <row r="305" spans="1:8" ht="9.9" customHeight="1" x14ac:dyDescent="0.25">
      <c r="A305" s="15"/>
      <c r="B305" s="16"/>
      <c r="C305" s="16"/>
      <c r="D305" s="16"/>
      <c r="E305" s="16"/>
      <c r="F305" s="16"/>
      <c r="G305" s="16"/>
      <c r="H305" s="17"/>
    </row>
    <row r="306" spans="1:8" ht="15" customHeight="1" x14ac:dyDescent="0.25">
      <c r="A306" s="58">
        <v>41276</v>
      </c>
      <c r="B306" s="59" t="s">
        <v>9</v>
      </c>
      <c r="C306" s="60"/>
      <c r="D306" s="59" t="s">
        <v>442</v>
      </c>
      <c r="E306" s="61">
        <v>1</v>
      </c>
      <c r="F306" s="62">
        <v>78</v>
      </c>
      <c r="G306" s="61">
        <v>78</v>
      </c>
      <c r="H306" s="63" t="s">
        <v>443</v>
      </c>
    </row>
    <row r="307" spans="1:8" ht="15" customHeight="1" x14ac:dyDescent="0.25">
      <c r="A307" s="32">
        <v>13010201</v>
      </c>
      <c r="B307" s="6" t="s">
        <v>13</v>
      </c>
      <c r="C307" s="6" t="s">
        <v>99</v>
      </c>
      <c r="D307" s="6" t="s">
        <v>444</v>
      </c>
      <c r="E307" s="8">
        <v>10</v>
      </c>
      <c r="F307" s="10">
        <v>7.8</v>
      </c>
      <c r="G307" s="8">
        <v>78</v>
      </c>
      <c r="H307" s="11" t="s">
        <v>445</v>
      </c>
    </row>
    <row r="308" spans="1:8" ht="33.9" customHeight="1" x14ac:dyDescent="0.25">
      <c r="A308" s="7"/>
      <c r="B308" s="7"/>
      <c r="C308" s="7"/>
      <c r="D308" s="6" t="s">
        <v>446</v>
      </c>
      <c r="E308" s="7"/>
      <c r="F308" s="7"/>
      <c r="G308" s="7"/>
      <c r="H308" s="7"/>
    </row>
    <row r="309" spans="1:8" ht="15" customHeight="1" x14ac:dyDescent="0.25">
      <c r="A309" s="7"/>
      <c r="B309" s="7"/>
      <c r="C309" s="7"/>
      <c r="D309" s="12" t="s">
        <v>447</v>
      </c>
      <c r="E309" s="8">
        <v>1</v>
      </c>
      <c r="F309" s="28">
        <v>78</v>
      </c>
      <c r="G309" s="29">
        <v>78</v>
      </c>
      <c r="H309" s="33" t="s">
        <v>443</v>
      </c>
    </row>
    <row r="310" spans="1:8" ht="9.9" customHeight="1" x14ac:dyDescent="0.25">
      <c r="A310" s="15"/>
      <c r="B310" s="16"/>
      <c r="C310" s="16"/>
      <c r="D310" s="16"/>
      <c r="E310" s="16"/>
      <c r="F310" s="16"/>
      <c r="G310" s="16"/>
      <c r="H310" s="17"/>
    </row>
    <row r="311" spans="1:8" ht="15" customHeight="1" x14ac:dyDescent="0.25">
      <c r="A311" s="58">
        <v>41277</v>
      </c>
      <c r="B311" s="59" t="s">
        <v>9</v>
      </c>
      <c r="C311" s="60"/>
      <c r="D311" s="59" t="s">
        <v>448</v>
      </c>
      <c r="E311" s="61">
        <v>1</v>
      </c>
      <c r="F311" s="62">
        <v>320</v>
      </c>
      <c r="G311" s="61">
        <v>320</v>
      </c>
      <c r="H311" s="63" t="s">
        <v>449</v>
      </c>
    </row>
    <row r="312" spans="1:8" ht="15" customHeight="1" x14ac:dyDescent="0.25">
      <c r="A312" s="32">
        <v>13010301</v>
      </c>
      <c r="B312" s="6" t="s">
        <v>13</v>
      </c>
      <c r="C312" s="6" t="s">
        <v>99</v>
      </c>
      <c r="D312" s="6" t="s">
        <v>450</v>
      </c>
      <c r="E312" s="8">
        <v>200</v>
      </c>
      <c r="F312" s="10">
        <v>1.6</v>
      </c>
      <c r="G312" s="8">
        <v>320</v>
      </c>
      <c r="H312" s="11" t="s">
        <v>451</v>
      </c>
    </row>
    <row r="313" spans="1:8" ht="33.9" customHeight="1" x14ac:dyDescent="0.25">
      <c r="A313" s="7"/>
      <c r="B313" s="7"/>
      <c r="C313" s="7"/>
      <c r="D313" s="6" t="s">
        <v>452</v>
      </c>
      <c r="E313" s="7"/>
      <c r="F313" s="7"/>
      <c r="G313" s="7"/>
      <c r="H313" s="7"/>
    </row>
    <row r="314" spans="1:8" ht="15" customHeight="1" x14ac:dyDescent="0.25">
      <c r="A314" s="7"/>
      <c r="B314" s="7"/>
      <c r="C314" s="7"/>
      <c r="D314" s="12" t="s">
        <v>453</v>
      </c>
      <c r="E314" s="8">
        <v>1</v>
      </c>
      <c r="F314" s="28">
        <v>320</v>
      </c>
      <c r="G314" s="29">
        <v>320</v>
      </c>
      <c r="H314" s="33" t="s">
        <v>449</v>
      </c>
    </row>
    <row r="315" spans="1:8" ht="9.9" customHeight="1" x14ac:dyDescent="0.25">
      <c r="A315" s="15"/>
      <c r="B315" s="16"/>
      <c r="C315" s="16"/>
      <c r="D315" s="16"/>
      <c r="E315" s="16"/>
      <c r="F315" s="16"/>
      <c r="G315" s="16"/>
      <c r="H315" s="17"/>
    </row>
    <row r="316" spans="1:8" ht="15" customHeight="1" x14ac:dyDescent="0.25">
      <c r="A316" s="58">
        <v>41278</v>
      </c>
      <c r="B316" s="59" t="s">
        <v>9</v>
      </c>
      <c r="C316" s="60"/>
      <c r="D316" s="59" t="s">
        <v>454</v>
      </c>
      <c r="E316" s="61">
        <v>1</v>
      </c>
      <c r="F316" s="62">
        <v>273.2</v>
      </c>
      <c r="G316" s="61">
        <v>273.2</v>
      </c>
      <c r="H316" s="59" t="s">
        <v>455</v>
      </c>
    </row>
    <row r="317" spans="1:8" ht="15" customHeight="1" x14ac:dyDescent="0.25">
      <c r="A317" s="32">
        <v>13010401</v>
      </c>
      <c r="B317" s="6" t="s">
        <v>13</v>
      </c>
      <c r="C317" s="6" t="s">
        <v>99</v>
      </c>
      <c r="D317" s="6" t="s">
        <v>456</v>
      </c>
      <c r="E317" s="8">
        <v>5</v>
      </c>
      <c r="F317" s="10">
        <v>15.07</v>
      </c>
      <c r="G317" s="8">
        <v>75.349999999999994</v>
      </c>
      <c r="H317" s="6" t="s">
        <v>457</v>
      </c>
    </row>
    <row r="318" spans="1:8" ht="45" customHeight="1" x14ac:dyDescent="0.25">
      <c r="A318" s="7"/>
      <c r="B318" s="7"/>
      <c r="C318" s="7"/>
      <c r="D318" s="6" t="s">
        <v>458</v>
      </c>
      <c r="E318" s="7"/>
      <c r="F318" s="7"/>
      <c r="G318" s="7"/>
      <c r="H318" s="7"/>
    </row>
    <row r="319" spans="1:8" ht="15" customHeight="1" x14ac:dyDescent="0.25">
      <c r="A319" s="32">
        <v>13010402</v>
      </c>
      <c r="B319" s="6" t="s">
        <v>13</v>
      </c>
      <c r="C319" s="6" t="s">
        <v>99</v>
      </c>
      <c r="D319" s="6" t="s">
        <v>459</v>
      </c>
      <c r="E319" s="8">
        <v>5</v>
      </c>
      <c r="F319" s="10">
        <v>17.649999999999999</v>
      </c>
      <c r="G319" s="8">
        <v>88.25</v>
      </c>
      <c r="H319" s="6" t="s">
        <v>460</v>
      </c>
    </row>
    <row r="320" spans="1:8" ht="33.9" customHeight="1" x14ac:dyDescent="0.25">
      <c r="A320" s="7"/>
      <c r="B320" s="7"/>
      <c r="C320" s="7"/>
      <c r="D320" s="6" t="s">
        <v>461</v>
      </c>
      <c r="E320" s="7"/>
      <c r="F320" s="7"/>
      <c r="G320" s="7"/>
      <c r="H320" s="7"/>
    </row>
    <row r="321" spans="1:8" ht="15" customHeight="1" x14ac:dyDescent="0.25">
      <c r="A321" s="32">
        <v>13010403</v>
      </c>
      <c r="B321" s="6" t="s">
        <v>13</v>
      </c>
      <c r="C321" s="6" t="s">
        <v>99</v>
      </c>
      <c r="D321" s="6" t="s">
        <v>462</v>
      </c>
      <c r="E321" s="8">
        <v>5</v>
      </c>
      <c r="F321" s="10">
        <v>21.92</v>
      </c>
      <c r="G321" s="8">
        <v>109.6</v>
      </c>
      <c r="H321" s="6" t="s">
        <v>463</v>
      </c>
    </row>
    <row r="322" spans="1:8" ht="23.1" customHeight="1" x14ac:dyDescent="0.25">
      <c r="A322" s="7"/>
      <c r="B322" s="7"/>
      <c r="C322" s="7"/>
      <c r="D322" s="6" t="s">
        <v>464</v>
      </c>
      <c r="E322" s="7"/>
      <c r="F322" s="7"/>
      <c r="G322" s="7"/>
      <c r="H322" s="7"/>
    </row>
    <row r="323" spans="1:8" ht="15" customHeight="1" x14ac:dyDescent="0.25">
      <c r="A323" s="7"/>
      <c r="B323" s="7"/>
      <c r="C323" s="7"/>
      <c r="D323" s="12" t="s">
        <v>465</v>
      </c>
      <c r="E323" s="8">
        <v>1</v>
      </c>
      <c r="F323" s="28">
        <v>273.2</v>
      </c>
      <c r="G323" s="29">
        <v>273.2</v>
      </c>
      <c r="H323" s="12" t="s">
        <v>455</v>
      </c>
    </row>
    <row r="324" spans="1:8" ht="9.9" customHeight="1" x14ac:dyDescent="0.25">
      <c r="A324" s="15"/>
      <c r="B324" s="16"/>
      <c r="C324" s="16"/>
      <c r="D324" s="16"/>
      <c r="E324" s="16"/>
      <c r="F324" s="16"/>
      <c r="G324" s="16"/>
      <c r="H324" s="17"/>
    </row>
    <row r="325" spans="1:8" ht="15" customHeight="1" x14ac:dyDescent="0.25">
      <c r="A325" s="58">
        <v>41279</v>
      </c>
      <c r="B325" s="59" t="s">
        <v>9</v>
      </c>
      <c r="C325" s="60"/>
      <c r="D325" s="59" t="s">
        <v>466</v>
      </c>
      <c r="E325" s="61">
        <v>1</v>
      </c>
      <c r="F325" s="62">
        <v>157</v>
      </c>
      <c r="G325" s="61">
        <v>157</v>
      </c>
      <c r="H325" s="59" t="s">
        <v>467</v>
      </c>
    </row>
    <row r="326" spans="1:8" ht="15" customHeight="1" x14ac:dyDescent="0.25">
      <c r="A326" s="32">
        <v>13010501</v>
      </c>
      <c r="B326" s="6" t="s">
        <v>13</v>
      </c>
      <c r="C326" s="6" t="s">
        <v>99</v>
      </c>
      <c r="D326" s="6" t="s">
        <v>468</v>
      </c>
      <c r="E326" s="8">
        <v>10</v>
      </c>
      <c r="F326" s="10">
        <v>15.7</v>
      </c>
      <c r="G326" s="8">
        <v>157</v>
      </c>
      <c r="H326" s="6" t="s">
        <v>469</v>
      </c>
    </row>
    <row r="327" spans="1:8" ht="56.1" customHeight="1" x14ac:dyDescent="0.25">
      <c r="A327" s="7"/>
      <c r="B327" s="7"/>
      <c r="C327" s="7"/>
      <c r="D327" s="6" t="s">
        <v>470</v>
      </c>
      <c r="E327" s="7"/>
      <c r="F327" s="7"/>
      <c r="G327" s="7"/>
      <c r="H327" s="7"/>
    </row>
    <row r="328" spans="1:8" ht="15" customHeight="1" x14ac:dyDescent="0.25">
      <c r="A328" s="7"/>
      <c r="B328" s="7"/>
      <c r="C328" s="7"/>
      <c r="D328" s="12" t="s">
        <v>471</v>
      </c>
      <c r="E328" s="8">
        <v>1</v>
      </c>
      <c r="F328" s="28">
        <v>157</v>
      </c>
      <c r="G328" s="29">
        <v>157</v>
      </c>
      <c r="H328" s="12" t="s">
        <v>467</v>
      </c>
    </row>
    <row r="329" spans="1:8" ht="9.9" customHeight="1" x14ac:dyDescent="0.25">
      <c r="A329" s="15"/>
      <c r="B329" s="16"/>
      <c r="C329" s="16"/>
      <c r="D329" s="16"/>
      <c r="E329" s="16"/>
      <c r="F329" s="16"/>
      <c r="G329" s="16"/>
      <c r="H329" s="17"/>
    </row>
    <row r="330" spans="1:8" ht="15" customHeight="1" x14ac:dyDescent="0.25">
      <c r="A330" s="58">
        <v>41280</v>
      </c>
      <c r="B330" s="59" t="s">
        <v>9</v>
      </c>
      <c r="C330" s="60"/>
      <c r="D330" s="59" t="s">
        <v>472</v>
      </c>
      <c r="E330" s="61">
        <v>1</v>
      </c>
      <c r="F330" s="62">
        <v>107.5</v>
      </c>
      <c r="G330" s="61">
        <v>107.5</v>
      </c>
      <c r="H330" s="59" t="s">
        <v>473</v>
      </c>
    </row>
    <row r="331" spans="1:8" ht="15" customHeight="1" x14ac:dyDescent="0.25">
      <c r="A331" s="32">
        <v>13010601</v>
      </c>
      <c r="B331" s="6" t="s">
        <v>13</v>
      </c>
      <c r="C331" s="6" t="s">
        <v>99</v>
      </c>
      <c r="D331" s="6" t="s">
        <v>474</v>
      </c>
      <c r="E331" s="8">
        <v>10</v>
      </c>
      <c r="F331" s="10">
        <v>10.75</v>
      </c>
      <c r="G331" s="8">
        <v>107.5</v>
      </c>
      <c r="H331" s="6" t="s">
        <v>475</v>
      </c>
    </row>
    <row r="332" spans="1:8" ht="78.900000000000006" customHeight="1" x14ac:dyDescent="0.25">
      <c r="A332" s="7"/>
      <c r="B332" s="7"/>
      <c r="C332" s="7"/>
      <c r="D332" s="6" t="s">
        <v>476</v>
      </c>
      <c r="E332" s="7"/>
      <c r="F332" s="7"/>
      <c r="G332" s="7"/>
      <c r="H332" s="7"/>
    </row>
    <row r="333" spans="1:8" ht="15" customHeight="1" x14ac:dyDescent="0.25">
      <c r="A333" s="7"/>
      <c r="B333" s="7"/>
      <c r="C333" s="7"/>
      <c r="D333" s="12" t="s">
        <v>477</v>
      </c>
      <c r="E333" s="8">
        <v>1</v>
      </c>
      <c r="F333" s="28">
        <v>107.5</v>
      </c>
      <c r="G333" s="29">
        <v>107.5</v>
      </c>
      <c r="H333" s="12" t="s">
        <v>473</v>
      </c>
    </row>
    <row r="334" spans="1:8" ht="9.9" customHeight="1" x14ac:dyDescent="0.25">
      <c r="A334" s="15"/>
      <c r="B334" s="16"/>
      <c r="C334" s="16"/>
      <c r="D334" s="16"/>
      <c r="E334" s="16"/>
      <c r="F334" s="16"/>
      <c r="G334" s="16"/>
      <c r="H334" s="17"/>
    </row>
    <row r="335" spans="1:8" ht="15" customHeight="1" x14ac:dyDescent="0.25">
      <c r="A335" s="7"/>
      <c r="B335" s="7"/>
      <c r="C335" s="7"/>
      <c r="D335" s="12" t="s">
        <v>478</v>
      </c>
      <c r="E335" s="8">
        <v>1</v>
      </c>
      <c r="F335" s="28">
        <v>987.2</v>
      </c>
      <c r="G335" s="29">
        <v>987.2</v>
      </c>
      <c r="H335" s="12" t="s">
        <v>435</v>
      </c>
    </row>
    <row r="336" spans="1:8" ht="9.9" customHeight="1" x14ac:dyDescent="0.25">
      <c r="A336" s="15"/>
      <c r="B336" s="16"/>
      <c r="C336" s="16"/>
      <c r="D336" s="16"/>
      <c r="E336" s="16"/>
      <c r="F336" s="16"/>
      <c r="G336" s="16"/>
      <c r="H336" s="17"/>
    </row>
    <row r="337" spans="1:8" ht="15" customHeight="1" x14ac:dyDescent="0.25">
      <c r="A337" s="34">
        <v>1302</v>
      </c>
      <c r="B337" s="35" t="s">
        <v>9</v>
      </c>
      <c r="C337" s="36"/>
      <c r="D337" s="35" t="s">
        <v>479</v>
      </c>
      <c r="E337" s="37">
        <v>1</v>
      </c>
      <c r="F337" s="38">
        <v>2471.67</v>
      </c>
      <c r="G337" s="38">
        <v>2471.67</v>
      </c>
      <c r="H337" s="35" t="s">
        <v>480</v>
      </c>
    </row>
    <row r="338" spans="1:8" ht="15" customHeight="1" x14ac:dyDescent="0.25">
      <c r="A338" s="58">
        <v>41306</v>
      </c>
      <c r="B338" s="59" t="s">
        <v>9</v>
      </c>
      <c r="C338" s="60"/>
      <c r="D338" s="59" t="s">
        <v>481</v>
      </c>
      <c r="E338" s="61">
        <v>1</v>
      </c>
      <c r="F338" s="62">
        <v>163.62</v>
      </c>
      <c r="G338" s="61">
        <v>163.62</v>
      </c>
      <c r="H338" s="59" t="s">
        <v>482</v>
      </c>
    </row>
    <row r="339" spans="1:8" ht="15" customHeight="1" x14ac:dyDescent="0.25">
      <c r="A339" s="32">
        <v>13020101</v>
      </c>
      <c r="B339" s="6" t="s">
        <v>13</v>
      </c>
      <c r="C339" s="6" t="s">
        <v>99</v>
      </c>
      <c r="D339" s="6" t="s">
        <v>483</v>
      </c>
      <c r="E339" s="8">
        <v>2</v>
      </c>
      <c r="F339" s="10">
        <v>8.86</v>
      </c>
      <c r="G339" s="8">
        <v>17.72</v>
      </c>
      <c r="H339" s="6" t="s">
        <v>484</v>
      </c>
    </row>
    <row r="340" spans="1:8" ht="45" customHeight="1" x14ac:dyDescent="0.25">
      <c r="A340" s="7"/>
      <c r="B340" s="7"/>
      <c r="C340" s="7"/>
      <c r="D340" s="6" t="s">
        <v>485</v>
      </c>
      <c r="E340" s="7"/>
      <c r="F340" s="7"/>
      <c r="G340" s="7"/>
      <c r="H340" s="7"/>
    </row>
    <row r="341" spans="1:8" ht="15" customHeight="1" x14ac:dyDescent="0.25">
      <c r="A341" s="32">
        <v>13020102</v>
      </c>
      <c r="B341" s="6" t="s">
        <v>13</v>
      </c>
      <c r="C341" s="6" t="s">
        <v>99</v>
      </c>
      <c r="D341" s="6" t="s">
        <v>486</v>
      </c>
      <c r="E341" s="8">
        <v>2</v>
      </c>
      <c r="F341" s="10">
        <v>9.83</v>
      </c>
      <c r="G341" s="8">
        <v>19.66</v>
      </c>
      <c r="H341" s="6" t="s">
        <v>487</v>
      </c>
    </row>
    <row r="342" spans="1:8" ht="56.1" customHeight="1" x14ac:dyDescent="0.25">
      <c r="A342" s="7"/>
      <c r="B342" s="7"/>
      <c r="C342" s="7"/>
      <c r="D342" s="6" t="s">
        <v>488</v>
      </c>
      <c r="E342" s="7"/>
      <c r="F342" s="7"/>
      <c r="G342" s="7"/>
      <c r="H342" s="7"/>
    </row>
    <row r="343" spans="1:8" ht="15" customHeight="1" x14ac:dyDescent="0.25">
      <c r="A343" s="32">
        <v>13020103</v>
      </c>
      <c r="B343" s="6" t="s">
        <v>13</v>
      </c>
      <c r="C343" s="6" t="s">
        <v>99</v>
      </c>
      <c r="D343" s="6" t="s">
        <v>489</v>
      </c>
      <c r="E343" s="8">
        <v>2</v>
      </c>
      <c r="F343" s="10">
        <v>46.1</v>
      </c>
      <c r="G343" s="8">
        <v>92.2</v>
      </c>
      <c r="H343" s="6" t="s">
        <v>490</v>
      </c>
    </row>
    <row r="344" spans="1:8" ht="68.099999999999994" customHeight="1" x14ac:dyDescent="0.25">
      <c r="A344" s="7"/>
      <c r="B344" s="7"/>
      <c r="C344" s="7"/>
      <c r="D344" s="6" t="s">
        <v>491</v>
      </c>
      <c r="E344" s="7"/>
      <c r="F344" s="7"/>
      <c r="G344" s="7"/>
      <c r="H344" s="7"/>
    </row>
    <row r="345" spans="1:8" ht="23.1" customHeight="1" x14ac:dyDescent="0.25">
      <c r="A345" s="32">
        <v>13020104</v>
      </c>
      <c r="B345" s="6" t="s">
        <v>13</v>
      </c>
      <c r="C345" s="6" t="s">
        <v>99</v>
      </c>
      <c r="D345" s="6" t="s">
        <v>492</v>
      </c>
      <c r="E345" s="8">
        <v>2</v>
      </c>
      <c r="F345" s="10">
        <v>7.03</v>
      </c>
      <c r="G345" s="8">
        <v>14.06</v>
      </c>
      <c r="H345" s="6" t="s">
        <v>493</v>
      </c>
    </row>
    <row r="346" spans="1:8" ht="45" customHeight="1" x14ac:dyDescent="0.25">
      <c r="A346" s="7"/>
      <c r="B346" s="7"/>
      <c r="C346" s="7"/>
      <c r="D346" s="6" t="s">
        <v>494</v>
      </c>
      <c r="E346" s="7"/>
      <c r="F346" s="7"/>
      <c r="G346" s="7"/>
      <c r="H346" s="7"/>
    </row>
    <row r="347" spans="1:8" ht="15" customHeight="1" x14ac:dyDescent="0.25">
      <c r="A347" s="32">
        <v>13020105</v>
      </c>
      <c r="B347" s="6" t="s">
        <v>13</v>
      </c>
      <c r="C347" s="6" t="s">
        <v>99</v>
      </c>
      <c r="D347" s="6" t="s">
        <v>495</v>
      </c>
      <c r="E347" s="8">
        <v>2</v>
      </c>
      <c r="F347" s="10">
        <v>9.99</v>
      </c>
      <c r="G347" s="8">
        <v>19.98</v>
      </c>
      <c r="H347" s="6" t="s">
        <v>496</v>
      </c>
    </row>
    <row r="348" spans="1:8" ht="45" customHeight="1" x14ac:dyDescent="0.25">
      <c r="A348" s="7"/>
      <c r="B348" s="7"/>
      <c r="C348" s="7"/>
      <c r="D348" s="7" t="s">
        <v>497</v>
      </c>
      <c r="E348" s="7"/>
      <c r="F348" s="7"/>
      <c r="G348" s="7"/>
      <c r="H348" s="7"/>
    </row>
    <row r="349" spans="1:8" ht="15" customHeight="1" x14ac:dyDescent="0.25">
      <c r="A349" s="7"/>
      <c r="B349" s="7"/>
      <c r="C349" s="7"/>
      <c r="D349" s="12" t="s">
        <v>498</v>
      </c>
      <c r="E349" s="8">
        <v>1</v>
      </c>
      <c r="F349" s="28">
        <v>163.62</v>
      </c>
      <c r="G349" s="29">
        <v>163.62</v>
      </c>
      <c r="H349" s="12" t="s">
        <v>482</v>
      </c>
    </row>
    <row r="350" spans="1:8" ht="9.9" customHeight="1" x14ac:dyDescent="0.25">
      <c r="A350" s="15"/>
      <c r="B350" s="16"/>
      <c r="C350" s="16"/>
      <c r="D350" s="16"/>
      <c r="E350" s="16"/>
      <c r="F350" s="16"/>
      <c r="G350" s="16"/>
      <c r="H350" s="17"/>
    </row>
    <row r="351" spans="1:8" ht="15" customHeight="1" x14ac:dyDescent="0.25">
      <c r="A351" s="58">
        <v>41307</v>
      </c>
      <c r="B351" s="59" t="s">
        <v>9</v>
      </c>
      <c r="C351" s="60"/>
      <c r="D351" s="59" t="s">
        <v>499</v>
      </c>
      <c r="E351" s="61">
        <v>1</v>
      </c>
      <c r="F351" s="64">
        <v>1389.3</v>
      </c>
      <c r="G351" s="64">
        <v>1389.3</v>
      </c>
      <c r="H351" s="59" t="s">
        <v>500</v>
      </c>
    </row>
    <row r="352" spans="1:8" ht="15" customHeight="1" x14ac:dyDescent="0.25">
      <c r="A352" s="32">
        <v>13020201</v>
      </c>
      <c r="B352" s="6" t="s">
        <v>13</v>
      </c>
      <c r="C352" s="6" t="s">
        <v>18</v>
      </c>
      <c r="D352" s="6" t="s">
        <v>501</v>
      </c>
      <c r="E352" s="8">
        <v>50</v>
      </c>
      <c r="F352" s="10">
        <v>2.46</v>
      </c>
      <c r="G352" s="8">
        <v>123</v>
      </c>
      <c r="H352" s="11" t="s">
        <v>502</v>
      </c>
    </row>
    <row r="353" spans="1:8" ht="68.099999999999994" customHeight="1" x14ac:dyDescent="0.25">
      <c r="A353" s="7"/>
      <c r="B353" s="7"/>
      <c r="C353" s="7"/>
      <c r="D353" s="7" t="s">
        <v>503</v>
      </c>
      <c r="E353" s="7"/>
      <c r="F353" s="7"/>
      <c r="G353" s="7"/>
      <c r="H353" s="7"/>
    </row>
    <row r="354" spans="1:8" ht="15" customHeight="1" x14ac:dyDescent="0.25">
      <c r="A354" s="32">
        <v>13020202</v>
      </c>
      <c r="B354" s="6" t="s">
        <v>13</v>
      </c>
      <c r="C354" s="6" t="s">
        <v>18</v>
      </c>
      <c r="D354" s="6" t="s">
        <v>504</v>
      </c>
      <c r="E354" s="8">
        <v>50</v>
      </c>
      <c r="F354" s="10">
        <v>11.58</v>
      </c>
      <c r="G354" s="8">
        <v>579</v>
      </c>
      <c r="H354" s="6" t="s">
        <v>505</v>
      </c>
    </row>
    <row r="355" spans="1:8" ht="113.1" customHeight="1" x14ac:dyDescent="0.25">
      <c r="A355" s="7"/>
      <c r="B355" s="7"/>
      <c r="C355" s="7"/>
      <c r="D355" s="7" t="s">
        <v>506</v>
      </c>
      <c r="E355" s="7"/>
      <c r="F355" s="7"/>
      <c r="G355" s="7"/>
      <c r="H355" s="7"/>
    </row>
    <row r="356" spans="1:8" ht="23.1" customHeight="1" x14ac:dyDescent="0.25">
      <c r="A356" s="32">
        <v>13020203</v>
      </c>
      <c r="B356" s="6" t="s">
        <v>13</v>
      </c>
      <c r="C356" s="6" t="s">
        <v>301</v>
      </c>
      <c r="D356" s="6" t="s">
        <v>507</v>
      </c>
      <c r="E356" s="8">
        <v>30</v>
      </c>
      <c r="F356" s="10">
        <v>6.23</v>
      </c>
      <c r="G356" s="8">
        <v>186.9</v>
      </c>
      <c r="H356" s="6" t="s">
        <v>508</v>
      </c>
    </row>
    <row r="357" spans="1:8" ht="56.1" customHeight="1" x14ac:dyDescent="0.25">
      <c r="A357" s="7"/>
      <c r="B357" s="7"/>
      <c r="C357" s="7"/>
      <c r="D357" s="6" t="s">
        <v>509</v>
      </c>
      <c r="E357" s="7"/>
      <c r="F357" s="7"/>
      <c r="G357" s="7"/>
      <c r="H357" s="7"/>
    </row>
    <row r="358" spans="1:8" ht="23.1" customHeight="1" x14ac:dyDescent="0.25">
      <c r="A358" s="32">
        <v>13020204</v>
      </c>
      <c r="B358" s="6" t="s">
        <v>13</v>
      </c>
      <c r="C358" s="6" t="s">
        <v>301</v>
      </c>
      <c r="D358" s="6" t="s">
        <v>510</v>
      </c>
      <c r="E358" s="8">
        <v>60</v>
      </c>
      <c r="F358" s="10">
        <v>8.34</v>
      </c>
      <c r="G358" s="8">
        <v>500.4</v>
      </c>
      <c r="H358" s="6" t="s">
        <v>511</v>
      </c>
    </row>
    <row r="359" spans="1:8" ht="66.900000000000006" customHeight="1" x14ac:dyDescent="0.25">
      <c r="A359" s="7"/>
      <c r="B359" s="7"/>
      <c r="C359" s="7"/>
      <c r="D359" s="7" t="s">
        <v>512</v>
      </c>
      <c r="E359" s="7"/>
      <c r="F359" s="7"/>
      <c r="G359" s="7"/>
      <c r="H359" s="7"/>
    </row>
    <row r="360" spans="1:8" ht="15" customHeight="1" x14ac:dyDescent="0.25">
      <c r="A360" s="7"/>
      <c r="B360" s="7"/>
      <c r="C360" s="7"/>
      <c r="D360" s="12" t="s">
        <v>513</v>
      </c>
      <c r="E360" s="8">
        <v>1</v>
      </c>
      <c r="F360" s="14">
        <v>1389.3</v>
      </c>
      <c r="G360" s="14">
        <v>1389.3</v>
      </c>
      <c r="H360" s="12" t="s">
        <v>514</v>
      </c>
    </row>
    <row r="361" spans="1:8" ht="9.9" customHeight="1" x14ac:dyDescent="0.25">
      <c r="A361" s="15"/>
      <c r="B361" s="16"/>
      <c r="C361" s="16"/>
      <c r="D361" s="16"/>
      <c r="E361" s="16"/>
      <c r="F361" s="16"/>
      <c r="G361" s="16"/>
      <c r="H361" s="17"/>
    </row>
    <row r="362" spans="1:8" ht="15" customHeight="1" x14ac:dyDescent="0.25">
      <c r="A362" s="58">
        <v>41308</v>
      </c>
      <c r="B362" s="59" t="s">
        <v>9</v>
      </c>
      <c r="C362" s="60"/>
      <c r="D362" s="59" t="s">
        <v>515</v>
      </c>
      <c r="E362" s="61">
        <v>1</v>
      </c>
      <c r="F362" s="62">
        <v>57.5</v>
      </c>
      <c r="G362" s="61">
        <v>57.5</v>
      </c>
      <c r="H362" s="59" t="s">
        <v>516</v>
      </c>
    </row>
    <row r="363" spans="1:8" ht="15" customHeight="1" x14ac:dyDescent="0.25">
      <c r="A363" s="32">
        <v>13020301</v>
      </c>
      <c r="B363" s="6" t="s">
        <v>13</v>
      </c>
      <c r="C363" s="6" t="s">
        <v>99</v>
      </c>
      <c r="D363" s="6" t="s">
        <v>517</v>
      </c>
      <c r="E363" s="8">
        <v>2</v>
      </c>
      <c r="F363" s="10">
        <v>28.75</v>
      </c>
      <c r="G363" s="8">
        <v>57.5</v>
      </c>
      <c r="H363" s="6" t="s">
        <v>518</v>
      </c>
    </row>
    <row r="364" spans="1:8" ht="56.1" customHeight="1" x14ac:dyDescent="0.25">
      <c r="A364" s="7"/>
      <c r="B364" s="7"/>
      <c r="C364" s="7"/>
      <c r="D364" s="6" t="s">
        <v>519</v>
      </c>
      <c r="E364" s="7"/>
      <c r="F364" s="7"/>
      <c r="G364" s="7"/>
      <c r="H364" s="7"/>
    </row>
    <row r="365" spans="1:8" ht="15" customHeight="1" x14ac:dyDescent="0.25">
      <c r="A365" s="7"/>
      <c r="B365" s="7"/>
      <c r="C365" s="7"/>
      <c r="D365" s="12" t="s">
        <v>520</v>
      </c>
      <c r="E365" s="8">
        <v>1</v>
      </c>
      <c r="F365" s="28">
        <v>57.5</v>
      </c>
      <c r="G365" s="29">
        <v>57.5</v>
      </c>
      <c r="H365" s="12" t="s">
        <v>516</v>
      </c>
    </row>
    <row r="366" spans="1:8" ht="9.9" customHeight="1" x14ac:dyDescent="0.25">
      <c r="A366" s="15"/>
      <c r="B366" s="16"/>
      <c r="C366" s="16"/>
      <c r="D366" s="16"/>
      <c r="E366" s="16"/>
      <c r="F366" s="16"/>
      <c r="G366" s="16"/>
      <c r="H366" s="17"/>
    </row>
    <row r="367" spans="1:8" ht="15" customHeight="1" x14ac:dyDescent="0.25">
      <c r="A367" s="58">
        <v>41309</v>
      </c>
      <c r="B367" s="59" t="s">
        <v>9</v>
      </c>
      <c r="C367" s="60"/>
      <c r="D367" s="59" t="s">
        <v>521</v>
      </c>
      <c r="E367" s="61">
        <v>1</v>
      </c>
      <c r="F367" s="62">
        <v>744.2</v>
      </c>
      <c r="G367" s="61">
        <v>744.2</v>
      </c>
      <c r="H367" s="59" t="s">
        <v>522</v>
      </c>
    </row>
    <row r="368" spans="1:8" ht="15" customHeight="1" x14ac:dyDescent="0.25">
      <c r="A368" s="32">
        <v>13020401</v>
      </c>
      <c r="B368" s="6" t="s">
        <v>13</v>
      </c>
      <c r="C368" s="6" t="s">
        <v>99</v>
      </c>
      <c r="D368" s="6" t="s">
        <v>523</v>
      </c>
      <c r="E368" s="8">
        <v>1</v>
      </c>
      <c r="F368" s="10">
        <v>150.01</v>
      </c>
      <c r="G368" s="8">
        <v>150.01</v>
      </c>
      <c r="H368" s="6" t="s">
        <v>524</v>
      </c>
    </row>
    <row r="369" spans="1:8" ht="78.900000000000006" customHeight="1" x14ac:dyDescent="0.25">
      <c r="A369" s="7"/>
      <c r="B369" s="7"/>
      <c r="C369" s="7"/>
      <c r="D369" s="6" t="s">
        <v>525</v>
      </c>
      <c r="E369" s="7"/>
      <c r="F369" s="7"/>
      <c r="G369" s="7"/>
      <c r="H369" s="7"/>
    </row>
    <row r="370" spans="1:8" ht="15" customHeight="1" x14ac:dyDescent="0.25">
      <c r="A370" s="32">
        <v>13020402</v>
      </c>
      <c r="B370" s="6" t="s">
        <v>13</v>
      </c>
      <c r="C370" s="6" t="s">
        <v>99</v>
      </c>
      <c r="D370" s="6" t="s">
        <v>526</v>
      </c>
      <c r="E370" s="8">
        <v>1</v>
      </c>
      <c r="F370" s="10">
        <v>182.47</v>
      </c>
      <c r="G370" s="8">
        <v>182.47</v>
      </c>
      <c r="H370" s="6" t="s">
        <v>527</v>
      </c>
    </row>
    <row r="371" spans="1:8" ht="33.9" customHeight="1" x14ac:dyDescent="0.25">
      <c r="A371" s="7"/>
      <c r="B371" s="7"/>
      <c r="C371" s="7"/>
      <c r="D371" s="6" t="s">
        <v>528</v>
      </c>
      <c r="E371" s="7"/>
      <c r="F371" s="7"/>
      <c r="G371" s="7"/>
      <c r="H371" s="7"/>
    </row>
    <row r="372" spans="1:8" ht="15" customHeight="1" x14ac:dyDescent="0.25">
      <c r="A372" s="32">
        <v>13020403</v>
      </c>
      <c r="B372" s="6" t="s">
        <v>13</v>
      </c>
      <c r="C372" s="6" t="s">
        <v>99</v>
      </c>
      <c r="D372" s="6" t="s">
        <v>529</v>
      </c>
      <c r="E372" s="8">
        <v>1</v>
      </c>
      <c r="F372" s="10">
        <v>118.35</v>
      </c>
      <c r="G372" s="8">
        <v>118.35</v>
      </c>
      <c r="H372" s="6" t="s">
        <v>530</v>
      </c>
    </row>
    <row r="373" spans="1:8" ht="33.9" customHeight="1" x14ac:dyDescent="0.25">
      <c r="A373" s="7"/>
      <c r="B373" s="7"/>
      <c r="C373" s="7"/>
      <c r="D373" s="6" t="s">
        <v>531</v>
      </c>
      <c r="E373" s="7"/>
      <c r="F373" s="7"/>
      <c r="G373" s="7"/>
      <c r="H373" s="7"/>
    </row>
    <row r="374" spans="1:8" ht="15" customHeight="1" x14ac:dyDescent="0.25">
      <c r="A374" s="32">
        <v>13020404</v>
      </c>
      <c r="B374" s="6" t="s">
        <v>13</v>
      </c>
      <c r="C374" s="6" t="s">
        <v>99</v>
      </c>
      <c r="D374" s="6" t="s">
        <v>532</v>
      </c>
      <c r="E374" s="8">
        <v>1</v>
      </c>
      <c r="F374" s="10">
        <v>281.05</v>
      </c>
      <c r="G374" s="8">
        <v>281.05</v>
      </c>
      <c r="H374" s="6" t="s">
        <v>533</v>
      </c>
    </row>
    <row r="375" spans="1:8" ht="78.900000000000006" customHeight="1" x14ac:dyDescent="0.25">
      <c r="A375" s="7"/>
      <c r="B375" s="7"/>
      <c r="C375" s="7"/>
      <c r="D375" s="6" t="s">
        <v>534</v>
      </c>
      <c r="E375" s="7"/>
      <c r="F375" s="7"/>
      <c r="G375" s="7"/>
      <c r="H375" s="7"/>
    </row>
    <row r="376" spans="1:8" ht="15" customHeight="1" x14ac:dyDescent="0.25">
      <c r="A376" s="32">
        <v>13020405</v>
      </c>
      <c r="B376" s="6" t="s">
        <v>13</v>
      </c>
      <c r="C376" s="6" t="s">
        <v>99</v>
      </c>
      <c r="D376" s="6" t="s">
        <v>535</v>
      </c>
      <c r="E376" s="8">
        <v>2</v>
      </c>
      <c r="F376" s="10">
        <v>4.17</v>
      </c>
      <c r="G376" s="8">
        <v>8.34</v>
      </c>
      <c r="H376" s="6" t="s">
        <v>536</v>
      </c>
    </row>
    <row r="377" spans="1:8" ht="33.9" customHeight="1" x14ac:dyDescent="0.25">
      <c r="A377" s="7"/>
      <c r="B377" s="7"/>
      <c r="C377" s="7"/>
      <c r="D377" s="6" t="s">
        <v>537</v>
      </c>
      <c r="E377" s="7"/>
      <c r="F377" s="7"/>
      <c r="G377" s="7"/>
      <c r="H377" s="7"/>
    </row>
    <row r="378" spans="1:8" ht="15" customHeight="1" x14ac:dyDescent="0.25">
      <c r="A378" s="32">
        <v>13020406</v>
      </c>
      <c r="B378" s="6" t="s">
        <v>13</v>
      </c>
      <c r="C378" s="6" t="s">
        <v>99</v>
      </c>
      <c r="D378" s="6" t="s">
        <v>538</v>
      </c>
      <c r="E378" s="8">
        <v>2</v>
      </c>
      <c r="F378" s="10">
        <v>1.99</v>
      </c>
      <c r="G378" s="8">
        <v>3.98</v>
      </c>
      <c r="H378" s="6" t="s">
        <v>539</v>
      </c>
    </row>
    <row r="379" spans="1:8" ht="33.9" customHeight="1" x14ac:dyDescent="0.25">
      <c r="A379" s="7"/>
      <c r="B379" s="7"/>
      <c r="C379" s="7"/>
      <c r="D379" s="6" t="s">
        <v>540</v>
      </c>
      <c r="E379" s="7"/>
      <c r="F379" s="7"/>
      <c r="G379" s="7"/>
      <c r="H379" s="7"/>
    </row>
    <row r="380" spans="1:8" ht="15" customHeight="1" x14ac:dyDescent="0.25">
      <c r="A380" s="7"/>
      <c r="B380" s="7"/>
      <c r="C380" s="7"/>
      <c r="D380" s="12" t="s">
        <v>541</v>
      </c>
      <c r="E380" s="8">
        <v>1</v>
      </c>
      <c r="F380" s="28">
        <v>744.2</v>
      </c>
      <c r="G380" s="29">
        <v>744.2</v>
      </c>
      <c r="H380" s="12" t="s">
        <v>522</v>
      </c>
    </row>
    <row r="381" spans="1:8" ht="9.9" customHeight="1" x14ac:dyDescent="0.25">
      <c r="A381" s="15"/>
      <c r="B381" s="16"/>
      <c r="C381" s="16"/>
      <c r="D381" s="16"/>
      <c r="E381" s="16"/>
      <c r="F381" s="16"/>
      <c r="G381" s="16"/>
      <c r="H381" s="17"/>
    </row>
    <row r="382" spans="1:8" ht="15" customHeight="1" x14ac:dyDescent="0.25">
      <c r="A382" s="58">
        <v>41310</v>
      </c>
      <c r="B382" s="59" t="s">
        <v>9</v>
      </c>
      <c r="C382" s="60"/>
      <c r="D382" s="59" t="s">
        <v>542</v>
      </c>
      <c r="E382" s="61">
        <v>1</v>
      </c>
      <c r="F382" s="62">
        <v>117.05</v>
      </c>
      <c r="G382" s="61">
        <v>117.05</v>
      </c>
      <c r="H382" s="59" t="s">
        <v>543</v>
      </c>
    </row>
    <row r="383" spans="1:8" ht="15" customHeight="1" x14ac:dyDescent="0.25">
      <c r="A383" s="32">
        <v>13020501</v>
      </c>
      <c r="B383" s="6" t="s">
        <v>13</v>
      </c>
      <c r="C383" s="6" t="s">
        <v>99</v>
      </c>
      <c r="D383" s="6" t="s">
        <v>544</v>
      </c>
      <c r="E383" s="8">
        <v>20</v>
      </c>
      <c r="F383" s="10">
        <v>1.87</v>
      </c>
      <c r="G383" s="8">
        <v>37.4</v>
      </c>
      <c r="H383" s="6" t="s">
        <v>545</v>
      </c>
    </row>
    <row r="384" spans="1:8" ht="33.9" customHeight="1" x14ac:dyDescent="0.25">
      <c r="A384" s="7"/>
      <c r="B384" s="7"/>
      <c r="C384" s="7"/>
      <c r="D384" s="6" t="s">
        <v>546</v>
      </c>
      <c r="E384" s="7"/>
      <c r="F384" s="7"/>
      <c r="G384" s="7"/>
      <c r="H384" s="7"/>
    </row>
    <row r="385" spans="1:8" ht="15" customHeight="1" x14ac:dyDescent="0.25">
      <c r="A385" s="32">
        <v>13020502</v>
      </c>
      <c r="B385" s="6" t="s">
        <v>13</v>
      </c>
      <c r="C385" s="6" t="s">
        <v>18</v>
      </c>
      <c r="D385" s="6" t="s">
        <v>547</v>
      </c>
      <c r="E385" s="8">
        <v>50</v>
      </c>
      <c r="F385" s="10">
        <v>0.2</v>
      </c>
      <c r="G385" s="8">
        <v>10</v>
      </c>
      <c r="H385" s="11" t="s">
        <v>548</v>
      </c>
    </row>
    <row r="386" spans="1:8" ht="45" customHeight="1" x14ac:dyDescent="0.25">
      <c r="A386" s="7"/>
      <c r="B386" s="7"/>
      <c r="C386" s="7"/>
      <c r="D386" s="6" t="s">
        <v>549</v>
      </c>
      <c r="E386" s="7"/>
      <c r="F386" s="7"/>
      <c r="G386" s="7"/>
      <c r="H386" s="7"/>
    </row>
    <row r="387" spans="1:8" ht="15" customHeight="1" x14ac:dyDescent="0.25">
      <c r="A387" s="32">
        <v>13020503</v>
      </c>
      <c r="B387" s="6" t="s">
        <v>13</v>
      </c>
      <c r="C387" s="6" t="s">
        <v>99</v>
      </c>
      <c r="D387" s="6" t="s">
        <v>550</v>
      </c>
      <c r="E387" s="8">
        <v>5</v>
      </c>
      <c r="F387" s="10">
        <v>4.43</v>
      </c>
      <c r="G387" s="8">
        <v>22.15</v>
      </c>
      <c r="H387" s="6" t="s">
        <v>551</v>
      </c>
    </row>
    <row r="388" spans="1:8" ht="33.9" customHeight="1" x14ac:dyDescent="0.25">
      <c r="A388" s="7"/>
      <c r="B388" s="7"/>
      <c r="C388" s="7"/>
      <c r="D388" s="6" t="s">
        <v>552</v>
      </c>
      <c r="E388" s="7"/>
      <c r="F388" s="7"/>
      <c r="G388" s="7"/>
      <c r="H388" s="7"/>
    </row>
    <row r="389" spans="1:8" ht="15" customHeight="1" x14ac:dyDescent="0.25">
      <c r="A389" s="32">
        <v>13020504</v>
      </c>
      <c r="B389" s="6" t="s">
        <v>13</v>
      </c>
      <c r="C389" s="6" t="s">
        <v>99</v>
      </c>
      <c r="D389" s="6" t="s">
        <v>553</v>
      </c>
      <c r="E389" s="8">
        <v>5</v>
      </c>
      <c r="F389" s="10">
        <v>1.1000000000000001</v>
      </c>
      <c r="G389" s="8">
        <v>5.5</v>
      </c>
      <c r="H389" s="6" t="s">
        <v>554</v>
      </c>
    </row>
    <row r="390" spans="1:8" ht="45" customHeight="1" x14ac:dyDescent="0.25">
      <c r="A390" s="7"/>
      <c r="B390" s="7"/>
      <c r="C390" s="7"/>
      <c r="D390" s="6" t="s">
        <v>555</v>
      </c>
      <c r="E390" s="7"/>
      <c r="F390" s="7"/>
      <c r="G390" s="7"/>
      <c r="H390" s="7"/>
    </row>
    <row r="391" spans="1:8" ht="15" customHeight="1" x14ac:dyDescent="0.25">
      <c r="A391" s="32">
        <v>13020505</v>
      </c>
      <c r="B391" s="6" t="s">
        <v>13</v>
      </c>
      <c r="C391" s="6" t="s">
        <v>18</v>
      </c>
      <c r="D391" s="6" t="s">
        <v>556</v>
      </c>
      <c r="E391" s="8">
        <v>50</v>
      </c>
      <c r="F391" s="10">
        <v>0.84</v>
      </c>
      <c r="G391" s="8">
        <v>42</v>
      </c>
      <c r="H391" s="11" t="s">
        <v>557</v>
      </c>
    </row>
    <row r="392" spans="1:8" ht="56.1" customHeight="1" x14ac:dyDescent="0.25">
      <c r="A392" s="7"/>
      <c r="B392" s="7"/>
      <c r="C392" s="7"/>
      <c r="D392" s="6" t="s">
        <v>558</v>
      </c>
      <c r="E392" s="7"/>
      <c r="F392" s="7"/>
      <c r="G392" s="7"/>
      <c r="H392" s="7"/>
    </row>
    <row r="393" spans="1:8" ht="15" customHeight="1" x14ac:dyDescent="0.25">
      <c r="A393" s="7"/>
      <c r="B393" s="7"/>
      <c r="C393" s="7"/>
      <c r="D393" s="12" t="s">
        <v>559</v>
      </c>
      <c r="E393" s="8">
        <v>1</v>
      </c>
      <c r="F393" s="28">
        <v>117.05</v>
      </c>
      <c r="G393" s="29">
        <v>117.05</v>
      </c>
      <c r="H393" s="12" t="s">
        <v>543</v>
      </c>
    </row>
    <row r="394" spans="1:8" ht="9.9" customHeight="1" x14ac:dyDescent="0.25">
      <c r="A394" s="15"/>
      <c r="B394" s="16"/>
      <c r="C394" s="16"/>
      <c r="D394" s="16"/>
      <c r="E394" s="16"/>
      <c r="F394" s="16"/>
      <c r="G394" s="16"/>
      <c r="H394" s="17"/>
    </row>
    <row r="395" spans="1:8" ht="15" customHeight="1" x14ac:dyDescent="0.25">
      <c r="A395" s="7"/>
      <c r="B395" s="7"/>
      <c r="C395" s="7"/>
      <c r="D395" s="12" t="s">
        <v>560</v>
      </c>
      <c r="E395" s="8">
        <v>1</v>
      </c>
      <c r="F395" s="14">
        <v>2471.67</v>
      </c>
      <c r="G395" s="14">
        <v>2471.67</v>
      </c>
      <c r="H395" s="12" t="s">
        <v>480</v>
      </c>
    </row>
    <row r="396" spans="1:8" ht="9.9" customHeight="1" x14ac:dyDescent="0.25">
      <c r="A396" s="15"/>
      <c r="B396" s="16"/>
      <c r="C396" s="16"/>
      <c r="D396" s="16"/>
      <c r="E396" s="16"/>
      <c r="F396" s="16"/>
      <c r="G396" s="16"/>
      <c r="H396" s="17"/>
    </row>
    <row r="397" spans="1:8" ht="20.100000000000001" customHeight="1" x14ac:dyDescent="0.25">
      <c r="A397" s="34">
        <v>1303</v>
      </c>
      <c r="B397" s="35" t="s">
        <v>9</v>
      </c>
      <c r="C397" s="36"/>
      <c r="D397" s="35" t="s">
        <v>561</v>
      </c>
      <c r="E397" s="37">
        <v>1</v>
      </c>
      <c r="F397" s="38">
        <v>14574.29</v>
      </c>
      <c r="G397" s="38">
        <v>14574.29</v>
      </c>
      <c r="H397" s="65" t="s">
        <v>562</v>
      </c>
    </row>
    <row r="398" spans="1:8" ht="15" customHeight="1" x14ac:dyDescent="0.25">
      <c r="A398" s="58">
        <v>41334</v>
      </c>
      <c r="B398" s="59" t="s">
        <v>9</v>
      </c>
      <c r="C398" s="60"/>
      <c r="D398" s="59" t="s">
        <v>563</v>
      </c>
      <c r="E398" s="61">
        <v>1</v>
      </c>
      <c r="F398" s="64">
        <v>12565</v>
      </c>
      <c r="G398" s="64">
        <v>12565</v>
      </c>
      <c r="H398" s="59" t="s">
        <v>564</v>
      </c>
    </row>
    <row r="399" spans="1:8" ht="15" customHeight="1" x14ac:dyDescent="0.25">
      <c r="A399" s="32">
        <v>13030101</v>
      </c>
      <c r="B399" s="6" t="s">
        <v>13</v>
      </c>
      <c r="C399" s="6" t="s">
        <v>18</v>
      </c>
      <c r="D399" s="6" t="s">
        <v>565</v>
      </c>
      <c r="E399" s="8">
        <v>50</v>
      </c>
      <c r="F399" s="10">
        <v>21.41</v>
      </c>
      <c r="G399" s="9">
        <v>1070.5</v>
      </c>
      <c r="H399" s="6" t="s">
        <v>566</v>
      </c>
    </row>
    <row r="400" spans="1:8" ht="101.1" customHeight="1" x14ac:dyDescent="0.25">
      <c r="A400" s="7"/>
      <c r="B400" s="7"/>
      <c r="C400" s="7"/>
      <c r="D400" s="7" t="s">
        <v>567</v>
      </c>
      <c r="E400" s="7"/>
      <c r="F400" s="7"/>
      <c r="G400" s="7"/>
      <c r="H400" s="7"/>
    </row>
    <row r="401" spans="1:8" ht="15" customHeight="1" x14ac:dyDescent="0.25">
      <c r="A401" s="32">
        <v>13030102</v>
      </c>
      <c r="B401" s="6" t="s">
        <v>13</v>
      </c>
      <c r="C401" s="6" t="s">
        <v>18</v>
      </c>
      <c r="D401" s="6" t="s">
        <v>568</v>
      </c>
      <c r="E401" s="8">
        <v>50</v>
      </c>
      <c r="F401" s="10">
        <v>96.22</v>
      </c>
      <c r="G401" s="9">
        <v>4811</v>
      </c>
      <c r="H401" s="7"/>
    </row>
    <row r="402" spans="1:8" ht="113.1" customHeight="1" x14ac:dyDescent="0.25">
      <c r="A402" s="7"/>
      <c r="B402" s="7"/>
      <c r="C402" s="7"/>
      <c r="D402" s="6" t="s">
        <v>569</v>
      </c>
      <c r="E402" s="7"/>
      <c r="F402" s="7"/>
      <c r="G402" s="7"/>
      <c r="H402" s="7"/>
    </row>
    <row r="403" spans="1:8" ht="15" customHeight="1" x14ac:dyDescent="0.25">
      <c r="A403" s="32">
        <v>13030103</v>
      </c>
      <c r="B403" s="6" t="s">
        <v>13</v>
      </c>
      <c r="C403" s="6" t="s">
        <v>18</v>
      </c>
      <c r="D403" s="6" t="s">
        <v>570</v>
      </c>
      <c r="E403" s="8">
        <v>50</v>
      </c>
      <c r="F403" s="10">
        <v>133.66999999999999</v>
      </c>
      <c r="G403" s="9">
        <v>6683.5</v>
      </c>
      <c r="H403" s="6" t="s">
        <v>571</v>
      </c>
    </row>
    <row r="404" spans="1:8" ht="101.1" customHeight="1" x14ac:dyDescent="0.25">
      <c r="A404" s="7"/>
      <c r="B404" s="7"/>
      <c r="C404" s="7"/>
      <c r="D404" s="6" t="s">
        <v>572</v>
      </c>
      <c r="E404" s="7"/>
      <c r="F404" s="7"/>
      <c r="G404" s="7"/>
      <c r="H404" s="7"/>
    </row>
    <row r="405" spans="1:8" ht="15" customHeight="1" x14ac:dyDescent="0.25">
      <c r="A405" s="7"/>
      <c r="B405" s="7"/>
      <c r="C405" s="7"/>
      <c r="D405" s="12" t="s">
        <v>573</v>
      </c>
      <c r="E405" s="8">
        <v>1</v>
      </c>
      <c r="F405" s="14">
        <v>12565</v>
      </c>
      <c r="G405" s="14">
        <v>12565</v>
      </c>
      <c r="H405" s="12" t="s">
        <v>564</v>
      </c>
    </row>
    <row r="406" spans="1:8" ht="9.9" customHeight="1" x14ac:dyDescent="0.25">
      <c r="A406" s="15"/>
      <c r="B406" s="16"/>
      <c r="C406" s="16"/>
      <c r="D406" s="16"/>
      <c r="E406" s="16"/>
      <c r="F406" s="16"/>
      <c r="G406" s="16"/>
      <c r="H406" s="17"/>
    </row>
    <row r="407" spans="1:8" ht="15" customHeight="1" x14ac:dyDescent="0.25">
      <c r="A407" s="58">
        <v>41335</v>
      </c>
      <c r="B407" s="59" t="s">
        <v>9</v>
      </c>
      <c r="C407" s="60"/>
      <c r="D407" s="59" t="s">
        <v>574</v>
      </c>
      <c r="E407" s="61">
        <v>1</v>
      </c>
      <c r="F407" s="64">
        <v>1548.51</v>
      </c>
      <c r="G407" s="64">
        <v>1548.51</v>
      </c>
      <c r="H407" s="59" t="s">
        <v>575</v>
      </c>
    </row>
    <row r="408" spans="1:8" ht="15" customHeight="1" x14ac:dyDescent="0.25">
      <c r="A408" s="32">
        <v>13030201</v>
      </c>
      <c r="B408" s="6" t="s">
        <v>13</v>
      </c>
      <c r="C408" s="6" t="s">
        <v>576</v>
      </c>
      <c r="D408" s="6" t="s">
        <v>577</v>
      </c>
      <c r="E408" s="8">
        <v>1</v>
      </c>
      <c r="F408" s="10">
        <v>573.99</v>
      </c>
      <c r="G408" s="8">
        <v>573.99</v>
      </c>
      <c r="H408" s="6" t="s">
        <v>578</v>
      </c>
    </row>
    <row r="409" spans="1:8" ht="135" customHeight="1" x14ac:dyDescent="0.25">
      <c r="A409" s="7"/>
      <c r="B409" s="7"/>
      <c r="C409" s="7"/>
      <c r="D409" s="6" t="s">
        <v>579</v>
      </c>
      <c r="E409" s="7"/>
      <c r="F409" s="7"/>
      <c r="G409" s="7"/>
      <c r="H409" s="7"/>
    </row>
    <row r="410" spans="1:8" ht="15" customHeight="1" x14ac:dyDescent="0.25">
      <c r="A410" s="32">
        <v>13030202</v>
      </c>
      <c r="B410" s="6" t="s">
        <v>13</v>
      </c>
      <c r="C410" s="6" t="s">
        <v>576</v>
      </c>
      <c r="D410" s="6" t="s">
        <v>580</v>
      </c>
      <c r="E410" s="8">
        <v>1</v>
      </c>
      <c r="F410" s="10">
        <v>397.35</v>
      </c>
      <c r="G410" s="8">
        <v>397.35</v>
      </c>
      <c r="H410" s="6" t="s">
        <v>581</v>
      </c>
    </row>
    <row r="411" spans="1:8" ht="135" customHeight="1" x14ac:dyDescent="0.25">
      <c r="A411" s="7"/>
      <c r="B411" s="7"/>
      <c r="C411" s="7"/>
      <c r="D411" s="6" t="s">
        <v>582</v>
      </c>
      <c r="E411" s="7"/>
      <c r="F411" s="7"/>
      <c r="G411" s="7"/>
      <c r="H411" s="7"/>
    </row>
    <row r="412" spans="1:8" ht="15" customHeight="1" x14ac:dyDescent="0.25">
      <c r="A412" s="32">
        <v>13030203</v>
      </c>
      <c r="B412" s="6" t="s">
        <v>13</v>
      </c>
      <c r="C412" s="6" t="s">
        <v>576</v>
      </c>
      <c r="D412" s="6" t="s">
        <v>583</v>
      </c>
      <c r="E412" s="8">
        <v>1</v>
      </c>
      <c r="F412" s="10">
        <v>577.16999999999996</v>
      </c>
      <c r="G412" s="8">
        <v>577.16999999999996</v>
      </c>
      <c r="H412" s="6" t="s">
        <v>584</v>
      </c>
    </row>
    <row r="413" spans="1:8" ht="135" customHeight="1" x14ac:dyDescent="0.25">
      <c r="A413" s="7"/>
      <c r="B413" s="7"/>
      <c r="C413" s="7"/>
      <c r="D413" s="6" t="s">
        <v>582</v>
      </c>
      <c r="E413" s="7"/>
      <c r="F413" s="7"/>
      <c r="G413" s="7"/>
      <c r="H413" s="7"/>
    </row>
    <row r="414" spans="1:8" ht="15" customHeight="1" x14ac:dyDescent="0.25">
      <c r="A414" s="7"/>
      <c r="B414" s="7"/>
      <c r="C414" s="7"/>
      <c r="D414" s="12" t="s">
        <v>585</v>
      </c>
      <c r="E414" s="8">
        <v>1</v>
      </c>
      <c r="F414" s="14">
        <v>1548.51</v>
      </c>
      <c r="G414" s="14">
        <v>1548.51</v>
      </c>
      <c r="H414" s="12" t="s">
        <v>575</v>
      </c>
    </row>
    <row r="415" spans="1:8" ht="9.9" customHeight="1" x14ac:dyDescent="0.25">
      <c r="A415" s="15"/>
      <c r="B415" s="16"/>
      <c r="C415" s="16"/>
      <c r="D415" s="16"/>
      <c r="E415" s="16"/>
      <c r="F415" s="16"/>
      <c r="G415" s="16"/>
      <c r="H415" s="17"/>
    </row>
    <row r="416" spans="1:8" ht="15" customHeight="1" x14ac:dyDescent="0.25">
      <c r="A416" s="58">
        <v>41336</v>
      </c>
      <c r="B416" s="59" t="s">
        <v>9</v>
      </c>
      <c r="C416" s="60"/>
      <c r="D416" s="59" t="s">
        <v>586</v>
      </c>
      <c r="E416" s="61">
        <v>1</v>
      </c>
      <c r="F416" s="62">
        <v>460.78</v>
      </c>
      <c r="G416" s="61">
        <v>460.78</v>
      </c>
      <c r="H416" s="59" t="s">
        <v>587</v>
      </c>
    </row>
    <row r="417" spans="1:8" ht="15" customHeight="1" x14ac:dyDescent="0.25">
      <c r="A417" s="32">
        <v>13030301</v>
      </c>
      <c r="B417" s="6" t="s">
        <v>13</v>
      </c>
      <c r="C417" s="6" t="s">
        <v>99</v>
      </c>
      <c r="D417" s="6" t="s">
        <v>588</v>
      </c>
      <c r="E417" s="8">
        <v>10</v>
      </c>
      <c r="F417" s="10">
        <v>3.43</v>
      </c>
      <c r="G417" s="8">
        <v>34.299999999999997</v>
      </c>
      <c r="H417" s="6" t="s">
        <v>589</v>
      </c>
    </row>
    <row r="418" spans="1:8" ht="45" customHeight="1" x14ac:dyDescent="0.25">
      <c r="A418" s="7"/>
      <c r="B418" s="7"/>
      <c r="C418" s="7"/>
      <c r="D418" s="7" t="s">
        <v>590</v>
      </c>
      <c r="E418" s="7"/>
      <c r="F418" s="7"/>
      <c r="G418" s="7"/>
      <c r="H418" s="7"/>
    </row>
    <row r="419" spans="1:8" ht="15" customHeight="1" x14ac:dyDescent="0.25">
      <c r="A419" s="32">
        <v>13030302</v>
      </c>
      <c r="B419" s="6" t="s">
        <v>13</v>
      </c>
      <c r="C419" s="6" t="s">
        <v>99</v>
      </c>
      <c r="D419" s="6" t="s">
        <v>591</v>
      </c>
      <c r="E419" s="8">
        <v>3</v>
      </c>
      <c r="F419" s="10">
        <v>13.39</v>
      </c>
      <c r="G419" s="8">
        <v>40.17</v>
      </c>
      <c r="H419" s="6" t="s">
        <v>592</v>
      </c>
    </row>
    <row r="420" spans="1:8" ht="56.1" customHeight="1" x14ac:dyDescent="0.25">
      <c r="A420" s="11" t="s">
        <v>593</v>
      </c>
      <c r="B420" s="7"/>
      <c r="C420" s="7"/>
      <c r="D420" s="7" t="s">
        <v>594</v>
      </c>
      <c r="E420" s="7"/>
      <c r="F420" s="7"/>
      <c r="G420" s="7"/>
      <c r="H420" s="7"/>
    </row>
    <row r="421" spans="1:8" ht="15" customHeight="1" x14ac:dyDescent="0.25">
      <c r="A421" s="32">
        <v>13030303</v>
      </c>
      <c r="B421" s="6" t="s">
        <v>13</v>
      </c>
      <c r="C421" s="6" t="s">
        <v>99</v>
      </c>
      <c r="D421" s="6" t="s">
        <v>595</v>
      </c>
      <c r="E421" s="8">
        <v>1</v>
      </c>
      <c r="F421" s="10">
        <v>23.32</v>
      </c>
      <c r="G421" s="8">
        <v>23.32</v>
      </c>
      <c r="H421" s="6" t="s">
        <v>596</v>
      </c>
    </row>
    <row r="422" spans="1:8" ht="45" customHeight="1" x14ac:dyDescent="0.25">
      <c r="A422" s="7"/>
      <c r="B422" s="7"/>
      <c r="C422" s="7"/>
      <c r="D422" s="6" t="s">
        <v>597</v>
      </c>
      <c r="E422" s="7"/>
      <c r="F422" s="7"/>
      <c r="G422" s="7"/>
      <c r="H422" s="7"/>
    </row>
    <row r="423" spans="1:8" ht="15" customHeight="1" x14ac:dyDescent="0.25">
      <c r="A423" s="32">
        <v>13030304</v>
      </c>
      <c r="B423" s="6" t="s">
        <v>13</v>
      </c>
      <c r="C423" s="6" t="s">
        <v>99</v>
      </c>
      <c r="D423" s="6" t="s">
        <v>598</v>
      </c>
      <c r="E423" s="8">
        <v>1</v>
      </c>
      <c r="F423" s="10">
        <v>6.64</v>
      </c>
      <c r="G423" s="8">
        <v>6.64</v>
      </c>
      <c r="H423" s="6" t="s">
        <v>599</v>
      </c>
    </row>
    <row r="424" spans="1:8" ht="45" customHeight="1" x14ac:dyDescent="0.25">
      <c r="A424" s="7"/>
      <c r="B424" s="7"/>
      <c r="C424" s="7"/>
      <c r="D424" s="6" t="s">
        <v>600</v>
      </c>
      <c r="E424" s="7"/>
      <c r="F424" s="7"/>
      <c r="G424" s="7"/>
      <c r="H424" s="7"/>
    </row>
    <row r="425" spans="1:8" ht="15" customHeight="1" x14ac:dyDescent="0.25">
      <c r="A425" s="32">
        <v>13030305</v>
      </c>
      <c r="B425" s="6" t="s">
        <v>13</v>
      </c>
      <c r="C425" s="6" t="s">
        <v>99</v>
      </c>
      <c r="D425" s="6" t="s">
        <v>601</v>
      </c>
      <c r="E425" s="8">
        <v>1</v>
      </c>
      <c r="F425" s="10">
        <v>6.22</v>
      </c>
      <c r="G425" s="8">
        <v>6.22</v>
      </c>
      <c r="H425" s="6" t="s">
        <v>602</v>
      </c>
    </row>
    <row r="426" spans="1:8" ht="45" customHeight="1" x14ac:dyDescent="0.25">
      <c r="A426" s="7"/>
      <c r="B426" s="7"/>
      <c r="C426" s="7"/>
      <c r="D426" s="6" t="s">
        <v>603</v>
      </c>
      <c r="E426" s="7"/>
      <c r="F426" s="7"/>
      <c r="G426" s="7"/>
      <c r="H426" s="7"/>
    </row>
    <row r="427" spans="1:8" ht="15" customHeight="1" x14ac:dyDescent="0.25">
      <c r="A427" s="32">
        <v>13030306</v>
      </c>
      <c r="B427" s="6" t="s">
        <v>13</v>
      </c>
      <c r="C427" s="6" t="s">
        <v>99</v>
      </c>
      <c r="D427" s="6" t="s">
        <v>604</v>
      </c>
      <c r="E427" s="8">
        <v>1</v>
      </c>
      <c r="F427" s="10">
        <v>5.57</v>
      </c>
      <c r="G427" s="8">
        <v>5.57</v>
      </c>
      <c r="H427" s="6" t="s">
        <v>605</v>
      </c>
    </row>
    <row r="428" spans="1:8" ht="45" customHeight="1" x14ac:dyDescent="0.25">
      <c r="A428" s="7"/>
      <c r="B428" s="7"/>
      <c r="C428" s="7"/>
      <c r="D428" s="6" t="s">
        <v>606</v>
      </c>
      <c r="E428" s="7"/>
      <c r="F428" s="7"/>
      <c r="G428" s="7"/>
      <c r="H428" s="7"/>
    </row>
    <row r="429" spans="1:8" ht="15" customHeight="1" x14ac:dyDescent="0.25">
      <c r="A429" s="32">
        <v>13030307</v>
      </c>
      <c r="B429" s="6" t="s">
        <v>13</v>
      </c>
      <c r="C429" s="6" t="s">
        <v>99</v>
      </c>
      <c r="D429" s="6" t="s">
        <v>607</v>
      </c>
      <c r="E429" s="8">
        <v>10</v>
      </c>
      <c r="F429" s="10">
        <v>15.23</v>
      </c>
      <c r="G429" s="8">
        <v>152.30000000000001</v>
      </c>
      <c r="H429" s="6" t="s">
        <v>608</v>
      </c>
    </row>
    <row r="430" spans="1:8" ht="45" customHeight="1" x14ac:dyDescent="0.25">
      <c r="A430" s="7"/>
      <c r="B430" s="7"/>
      <c r="C430" s="7"/>
      <c r="D430" s="6" t="s">
        <v>609</v>
      </c>
      <c r="E430" s="7"/>
      <c r="F430" s="7"/>
      <c r="G430" s="7"/>
      <c r="H430" s="7"/>
    </row>
    <row r="431" spans="1:8" ht="15" customHeight="1" x14ac:dyDescent="0.25">
      <c r="A431" s="32">
        <v>13030308</v>
      </c>
      <c r="B431" s="6" t="s">
        <v>13</v>
      </c>
      <c r="C431" s="6" t="s">
        <v>99</v>
      </c>
      <c r="D431" s="6" t="s">
        <v>610</v>
      </c>
      <c r="E431" s="8">
        <v>2</v>
      </c>
      <c r="F431" s="10">
        <v>8.9499999999999993</v>
      </c>
      <c r="G431" s="8">
        <v>17.899999999999999</v>
      </c>
      <c r="H431" s="6" t="s">
        <v>611</v>
      </c>
    </row>
    <row r="432" spans="1:8" ht="33.9" customHeight="1" x14ac:dyDescent="0.25">
      <c r="A432" s="7"/>
      <c r="B432" s="7"/>
      <c r="C432" s="7"/>
      <c r="D432" s="6" t="s">
        <v>612</v>
      </c>
      <c r="E432" s="7"/>
      <c r="F432" s="7"/>
      <c r="G432" s="7"/>
      <c r="H432" s="7"/>
    </row>
    <row r="433" spans="1:8" ht="15" customHeight="1" x14ac:dyDescent="0.25">
      <c r="A433" s="32">
        <v>13030309</v>
      </c>
      <c r="B433" s="6" t="s">
        <v>13</v>
      </c>
      <c r="C433" s="6" t="s">
        <v>99</v>
      </c>
      <c r="D433" s="6" t="s">
        <v>613</v>
      </c>
      <c r="E433" s="8">
        <v>1</v>
      </c>
      <c r="F433" s="10">
        <v>28.54</v>
      </c>
      <c r="G433" s="8">
        <v>28.54</v>
      </c>
      <c r="H433" s="6" t="s">
        <v>614</v>
      </c>
    </row>
    <row r="434" spans="1:8" ht="33.9" customHeight="1" x14ac:dyDescent="0.25">
      <c r="A434" s="7"/>
      <c r="B434" s="7"/>
      <c r="C434" s="7"/>
      <c r="D434" s="6" t="s">
        <v>615</v>
      </c>
      <c r="E434" s="7"/>
      <c r="F434" s="7"/>
      <c r="G434" s="7"/>
      <c r="H434" s="7"/>
    </row>
    <row r="435" spans="1:8" ht="15" customHeight="1" x14ac:dyDescent="0.25">
      <c r="A435" s="32">
        <v>13030310</v>
      </c>
      <c r="B435" s="6" t="s">
        <v>13</v>
      </c>
      <c r="C435" s="6" t="s">
        <v>99</v>
      </c>
      <c r="D435" s="6" t="s">
        <v>616</v>
      </c>
      <c r="E435" s="8">
        <v>1</v>
      </c>
      <c r="F435" s="10">
        <v>9.49</v>
      </c>
      <c r="G435" s="8">
        <v>9.49</v>
      </c>
      <c r="H435" s="6" t="s">
        <v>617</v>
      </c>
    </row>
    <row r="436" spans="1:8" ht="33.9" customHeight="1" x14ac:dyDescent="0.25">
      <c r="A436" s="7"/>
      <c r="B436" s="7"/>
      <c r="C436" s="7"/>
      <c r="D436" s="6" t="s">
        <v>618</v>
      </c>
      <c r="E436" s="7"/>
      <c r="F436" s="7"/>
      <c r="G436" s="7"/>
      <c r="H436" s="7"/>
    </row>
    <row r="437" spans="1:8" ht="15" customHeight="1" x14ac:dyDescent="0.25">
      <c r="A437" s="32">
        <v>13030311</v>
      </c>
      <c r="B437" s="6" t="s">
        <v>13</v>
      </c>
      <c r="C437" s="6" t="s">
        <v>99</v>
      </c>
      <c r="D437" s="6" t="s">
        <v>619</v>
      </c>
      <c r="E437" s="8">
        <v>1</v>
      </c>
      <c r="F437" s="10">
        <v>3.72</v>
      </c>
      <c r="G437" s="8">
        <v>3.72</v>
      </c>
      <c r="H437" s="6" t="s">
        <v>620</v>
      </c>
    </row>
    <row r="438" spans="1:8" ht="33.9" customHeight="1" x14ac:dyDescent="0.25">
      <c r="A438" s="7"/>
      <c r="B438" s="7"/>
      <c r="C438" s="7"/>
      <c r="D438" s="6" t="s">
        <v>621</v>
      </c>
      <c r="E438" s="7"/>
      <c r="F438" s="7"/>
      <c r="G438" s="7"/>
      <c r="H438" s="7"/>
    </row>
    <row r="439" spans="1:8" ht="15" customHeight="1" x14ac:dyDescent="0.25">
      <c r="A439" s="32">
        <v>13030312</v>
      </c>
      <c r="B439" s="6" t="s">
        <v>13</v>
      </c>
      <c r="C439" s="6" t="s">
        <v>99</v>
      </c>
      <c r="D439" s="6" t="s">
        <v>622</v>
      </c>
      <c r="E439" s="8">
        <v>1</v>
      </c>
      <c r="F439" s="10">
        <v>46.02</v>
      </c>
      <c r="G439" s="8">
        <v>46.02</v>
      </c>
      <c r="H439" s="6" t="s">
        <v>623</v>
      </c>
    </row>
    <row r="440" spans="1:8" ht="45" customHeight="1" x14ac:dyDescent="0.25">
      <c r="A440" s="7"/>
      <c r="B440" s="7"/>
      <c r="C440" s="7"/>
      <c r="D440" s="6" t="s">
        <v>624</v>
      </c>
      <c r="E440" s="7"/>
      <c r="F440" s="7"/>
      <c r="G440" s="7"/>
      <c r="H440" s="7"/>
    </row>
    <row r="441" spans="1:8" ht="15" customHeight="1" x14ac:dyDescent="0.25">
      <c r="A441" s="32">
        <v>13030313</v>
      </c>
      <c r="B441" s="6" t="s">
        <v>13</v>
      </c>
      <c r="C441" s="6" t="s">
        <v>99</v>
      </c>
      <c r="D441" s="6" t="s">
        <v>625</v>
      </c>
      <c r="E441" s="8">
        <v>2</v>
      </c>
      <c r="F441" s="10">
        <v>2.4700000000000002</v>
      </c>
      <c r="G441" s="8">
        <v>4.9400000000000004</v>
      </c>
      <c r="H441" s="6" t="s">
        <v>626</v>
      </c>
    </row>
    <row r="442" spans="1:8" ht="33.9" customHeight="1" x14ac:dyDescent="0.25">
      <c r="A442" s="7"/>
      <c r="B442" s="7"/>
      <c r="C442" s="7"/>
      <c r="D442" s="6" t="s">
        <v>627</v>
      </c>
      <c r="E442" s="7"/>
      <c r="F442" s="7"/>
      <c r="G442" s="7"/>
      <c r="H442" s="7"/>
    </row>
    <row r="443" spans="1:8" ht="15" customHeight="1" x14ac:dyDescent="0.25">
      <c r="A443" s="32">
        <v>13030314</v>
      </c>
      <c r="B443" s="6" t="s">
        <v>13</v>
      </c>
      <c r="C443" s="6" t="s">
        <v>99</v>
      </c>
      <c r="D443" s="6" t="s">
        <v>628</v>
      </c>
      <c r="E443" s="8">
        <v>1</v>
      </c>
      <c r="F443" s="10">
        <v>17.77</v>
      </c>
      <c r="G443" s="8">
        <v>17.77</v>
      </c>
      <c r="H443" s="6" t="s">
        <v>629</v>
      </c>
    </row>
    <row r="444" spans="1:8" ht="45" customHeight="1" x14ac:dyDescent="0.25">
      <c r="A444" s="7"/>
      <c r="B444" s="7"/>
      <c r="C444" s="7"/>
      <c r="D444" s="6" t="s">
        <v>630</v>
      </c>
      <c r="E444" s="7"/>
      <c r="F444" s="7"/>
      <c r="G444" s="7"/>
      <c r="H444" s="7"/>
    </row>
    <row r="445" spans="1:8" ht="15" customHeight="1" x14ac:dyDescent="0.25">
      <c r="A445" s="32">
        <v>13030315</v>
      </c>
      <c r="B445" s="6" t="s">
        <v>13</v>
      </c>
      <c r="C445" s="6" t="s">
        <v>99</v>
      </c>
      <c r="D445" s="6" t="s">
        <v>631</v>
      </c>
      <c r="E445" s="8">
        <v>1</v>
      </c>
      <c r="F445" s="10">
        <v>35.53</v>
      </c>
      <c r="G445" s="8">
        <v>35.53</v>
      </c>
      <c r="H445" s="6" t="s">
        <v>632</v>
      </c>
    </row>
    <row r="446" spans="1:8" ht="78.900000000000006" customHeight="1" x14ac:dyDescent="0.25">
      <c r="A446" s="7"/>
      <c r="B446" s="7"/>
      <c r="C446" s="7"/>
      <c r="D446" s="6" t="s">
        <v>633</v>
      </c>
      <c r="E446" s="7"/>
      <c r="F446" s="7"/>
      <c r="G446" s="7"/>
      <c r="H446" s="7"/>
    </row>
    <row r="447" spans="1:8" ht="15" customHeight="1" x14ac:dyDescent="0.25">
      <c r="A447" s="32">
        <v>13030316</v>
      </c>
      <c r="B447" s="6" t="s">
        <v>13</v>
      </c>
      <c r="C447" s="6" t="s">
        <v>99</v>
      </c>
      <c r="D447" s="6" t="s">
        <v>634</v>
      </c>
      <c r="E447" s="8">
        <v>1</v>
      </c>
      <c r="F447" s="10">
        <v>15.42</v>
      </c>
      <c r="G447" s="8">
        <v>15.42</v>
      </c>
      <c r="H447" s="6" t="s">
        <v>635</v>
      </c>
    </row>
    <row r="448" spans="1:8" ht="33.9" customHeight="1" x14ac:dyDescent="0.25">
      <c r="A448" s="7"/>
      <c r="B448" s="7"/>
      <c r="C448" s="7"/>
      <c r="D448" s="6" t="s">
        <v>636</v>
      </c>
      <c r="E448" s="7"/>
      <c r="F448" s="7"/>
      <c r="G448" s="7"/>
      <c r="H448" s="7"/>
    </row>
    <row r="449" spans="1:8" ht="15" customHeight="1" x14ac:dyDescent="0.25">
      <c r="A449" s="32">
        <v>13030317</v>
      </c>
      <c r="B449" s="6" t="s">
        <v>13</v>
      </c>
      <c r="C449" s="6" t="s">
        <v>99</v>
      </c>
      <c r="D449" s="6" t="s">
        <v>637</v>
      </c>
      <c r="E449" s="8">
        <v>1</v>
      </c>
      <c r="F449" s="10">
        <v>12.93</v>
      </c>
      <c r="G449" s="8">
        <v>12.93</v>
      </c>
      <c r="H449" s="6" t="s">
        <v>638</v>
      </c>
    </row>
    <row r="450" spans="1:8" ht="33.9" customHeight="1" x14ac:dyDescent="0.25">
      <c r="A450" s="7"/>
      <c r="B450" s="7"/>
      <c r="C450" s="7"/>
      <c r="D450" s="6" t="s">
        <v>639</v>
      </c>
      <c r="E450" s="7"/>
      <c r="F450" s="7"/>
      <c r="G450" s="7"/>
      <c r="H450" s="7"/>
    </row>
    <row r="451" spans="1:8" ht="15" customHeight="1" x14ac:dyDescent="0.25">
      <c r="A451" s="7"/>
      <c r="B451" s="7"/>
      <c r="C451" s="7"/>
      <c r="D451" s="12" t="s">
        <v>640</v>
      </c>
      <c r="E451" s="8">
        <v>1</v>
      </c>
      <c r="F451" s="28">
        <v>460.78</v>
      </c>
      <c r="G451" s="29">
        <v>460.78</v>
      </c>
      <c r="H451" s="12" t="s">
        <v>641</v>
      </c>
    </row>
    <row r="452" spans="1:8" ht="9.9" customHeight="1" x14ac:dyDescent="0.25">
      <c r="A452" s="21"/>
      <c r="B452" s="22"/>
      <c r="C452" s="22"/>
      <c r="D452" s="22"/>
      <c r="E452" s="22"/>
      <c r="F452" s="22"/>
      <c r="G452" s="22"/>
      <c r="H452" s="23"/>
    </row>
    <row r="453" spans="1:8" ht="15" customHeight="1" x14ac:dyDescent="0.25">
      <c r="A453" s="7"/>
      <c r="B453" s="7"/>
      <c r="C453" s="7"/>
      <c r="D453" s="12" t="s">
        <v>642</v>
      </c>
      <c r="E453" s="8">
        <v>1</v>
      </c>
      <c r="F453" s="14">
        <v>14574.29</v>
      </c>
      <c r="G453" s="14">
        <v>14574.29</v>
      </c>
      <c r="H453" s="12" t="s">
        <v>643</v>
      </c>
    </row>
    <row r="454" spans="1:8" ht="9.9" customHeight="1" x14ac:dyDescent="0.25">
      <c r="A454" s="21"/>
      <c r="B454" s="22"/>
      <c r="C454" s="22"/>
      <c r="D454" s="22"/>
      <c r="E454" s="22"/>
      <c r="F454" s="22"/>
      <c r="G454" s="22"/>
      <c r="H454" s="23"/>
    </row>
    <row r="455" spans="1:8" ht="15" customHeight="1" x14ac:dyDescent="0.25">
      <c r="A455" s="7"/>
      <c r="B455" s="7"/>
      <c r="C455" s="7"/>
      <c r="D455" s="12" t="s">
        <v>644</v>
      </c>
      <c r="E455" s="13">
        <v>1</v>
      </c>
      <c r="F455" s="14">
        <v>18033.16</v>
      </c>
      <c r="G455" s="14">
        <v>18033.16</v>
      </c>
      <c r="H455" s="12" t="s">
        <v>433</v>
      </c>
    </row>
  </sheetData>
  <mergeCells count="1">
    <mergeCell ref="G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5C29-A9D7-4EB1-9DDE-4EBAE87741BF}">
  <sheetPr>
    <pageSetUpPr fitToPage="1"/>
  </sheetPr>
  <dimension ref="A1:G467"/>
  <sheetViews>
    <sheetView tabSelected="1" zoomScaleNormal="100" workbookViewId="0">
      <pane xSplit="3" ySplit="4" topLeftCell="D5" activePane="bottomRight" state="frozen"/>
      <selection pane="topRight" activeCell="E1" sqref="E1"/>
      <selection pane="bottomLeft" activeCell="A5" sqref="A5"/>
      <selection pane="bottomRight" activeCell="F7" sqref="F7"/>
    </sheetView>
  </sheetViews>
  <sheetFormatPr baseColWidth="10" defaultColWidth="9.33203125" defaultRowHeight="13.2" x14ac:dyDescent="0.25"/>
  <cols>
    <col min="1" max="1" width="14" style="68" customWidth="1"/>
    <col min="2" max="2" width="8" style="68" customWidth="1"/>
    <col min="3" max="3" width="4.6640625" style="68" customWidth="1"/>
    <col min="4" max="4" width="40.33203125" style="68" customWidth="1"/>
    <col min="5" max="5" width="9.33203125" style="69"/>
    <col min="6" max="6" width="19.77734375" style="69" customWidth="1"/>
    <col min="7" max="7" width="14" style="69" customWidth="1"/>
    <col min="8" max="8" width="1.77734375" style="68" customWidth="1"/>
    <col min="9" max="16384" width="9.33203125" style="68"/>
  </cols>
  <sheetData>
    <row r="1" spans="1:7" ht="85.05" customHeight="1" thickBot="1" x14ac:dyDescent="0.3">
      <c r="A1" s="167" t="s">
        <v>843</v>
      </c>
      <c r="B1" s="168"/>
      <c r="C1" s="168"/>
      <c r="D1" s="168"/>
      <c r="E1" s="168"/>
      <c r="F1" s="168"/>
      <c r="G1" s="169"/>
    </row>
    <row r="2" spans="1:7" x14ac:dyDescent="0.25">
      <c r="A2" s="68" t="s">
        <v>857</v>
      </c>
    </row>
    <row r="3" spans="1:7" ht="15" customHeight="1" x14ac:dyDescent="0.25">
      <c r="A3" s="70" t="s">
        <v>846</v>
      </c>
      <c r="B3" s="71" t="s">
        <v>847</v>
      </c>
      <c r="C3" s="72" t="s">
        <v>848</v>
      </c>
      <c r="D3" s="72" t="s">
        <v>849</v>
      </c>
      <c r="E3" s="72" t="s">
        <v>850</v>
      </c>
      <c r="F3" s="72" t="s">
        <v>851</v>
      </c>
      <c r="G3" s="73" t="s">
        <v>852</v>
      </c>
    </row>
    <row r="4" spans="1:7" ht="21.9" customHeight="1" x14ac:dyDescent="0.25">
      <c r="A4" s="74" t="s">
        <v>8</v>
      </c>
      <c r="B4" s="75" t="s">
        <v>9</v>
      </c>
      <c r="C4" s="76" t="s">
        <v>10</v>
      </c>
      <c r="D4" s="76" t="s">
        <v>11</v>
      </c>
      <c r="E4" s="77"/>
      <c r="F4" s="78"/>
      <c r="G4" s="78"/>
    </row>
    <row r="5" spans="1:7" ht="33.9" customHeight="1" x14ac:dyDescent="0.25">
      <c r="A5" s="79" t="s">
        <v>744</v>
      </c>
      <c r="B5" s="80" t="s">
        <v>13</v>
      </c>
      <c r="C5" s="81" t="s">
        <v>14</v>
      </c>
      <c r="D5" s="82" t="s">
        <v>15</v>
      </c>
      <c r="E5" s="83">
        <v>1</v>
      </c>
      <c r="F5" s="163"/>
      <c r="G5" s="84">
        <f>+ROUND(+E5*F5,2)</f>
        <v>0</v>
      </c>
    </row>
    <row r="6" spans="1:7" ht="180" customHeight="1" x14ac:dyDescent="0.25">
      <c r="A6" s="85"/>
      <c r="B6" s="86"/>
      <c r="C6" s="82"/>
      <c r="D6" s="82" t="s">
        <v>17</v>
      </c>
      <c r="E6" s="87"/>
      <c r="F6" s="88"/>
      <c r="G6" s="88"/>
    </row>
    <row r="7" spans="1:7" ht="23.1" customHeight="1" x14ac:dyDescent="0.25">
      <c r="A7" s="79" t="s">
        <v>745</v>
      </c>
      <c r="B7" s="80" t="s">
        <v>13</v>
      </c>
      <c r="C7" s="81" t="s">
        <v>18</v>
      </c>
      <c r="D7" s="81" t="s">
        <v>19</v>
      </c>
      <c r="E7" s="83">
        <v>20</v>
      </c>
      <c r="F7" s="163"/>
      <c r="G7" s="84">
        <f>+ROUND(+E7*F7,2)</f>
        <v>0</v>
      </c>
    </row>
    <row r="8" spans="1:7" ht="111.9" customHeight="1" x14ac:dyDescent="0.25">
      <c r="A8" s="85"/>
      <c r="B8" s="86"/>
      <c r="C8" s="82"/>
      <c r="D8" s="82" t="s">
        <v>21</v>
      </c>
      <c r="E8" s="87"/>
      <c r="F8" s="88"/>
      <c r="G8" s="88"/>
    </row>
    <row r="9" spans="1:7" ht="15" customHeight="1" x14ac:dyDescent="0.25">
      <c r="A9" s="79" t="s">
        <v>746</v>
      </c>
      <c r="B9" s="80" t="s">
        <v>13</v>
      </c>
      <c r="C9" s="81" t="s">
        <v>14</v>
      </c>
      <c r="D9" s="81" t="s">
        <v>22</v>
      </c>
      <c r="E9" s="83">
        <v>1</v>
      </c>
      <c r="F9" s="163"/>
      <c r="G9" s="84">
        <f>+ROUND(+E9*F9,2)</f>
        <v>0</v>
      </c>
    </row>
    <row r="10" spans="1:7" ht="158.1" customHeight="1" x14ac:dyDescent="0.25">
      <c r="A10" s="85"/>
      <c r="B10" s="86"/>
      <c r="C10" s="82"/>
      <c r="D10" s="82" t="s">
        <v>24</v>
      </c>
      <c r="E10" s="87"/>
      <c r="F10" s="88"/>
      <c r="G10" s="88"/>
    </row>
    <row r="11" spans="1:7" ht="15" customHeight="1" x14ac:dyDescent="0.25">
      <c r="A11" s="79" t="s">
        <v>747</v>
      </c>
      <c r="B11" s="80" t="s">
        <v>13</v>
      </c>
      <c r="C11" s="81" t="s">
        <v>14</v>
      </c>
      <c r="D11" s="81" t="s">
        <v>25</v>
      </c>
      <c r="E11" s="83">
        <v>1</v>
      </c>
      <c r="F11" s="163"/>
      <c r="G11" s="84">
        <f>+ROUND(+E11*F11,2)</f>
        <v>0</v>
      </c>
    </row>
    <row r="12" spans="1:7" ht="78.900000000000006" customHeight="1" x14ac:dyDescent="0.25">
      <c r="A12" s="85"/>
      <c r="B12" s="86"/>
      <c r="C12" s="82"/>
      <c r="D12" s="81" t="s">
        <v>27</v>
      </c>
      <c r="E12" s="87"/>
      <c r="F12" s="88"/>
      <c r="G12" s="88"/>
    </row>
    <row r="13" spans="1:7" ht="15" customHeight="1" x14ac:dyDescent="0.25">
      <c r="A13" s="79" t="s">
        <v>748</v>
      </c>
      <c r="B13" s="80" t="s">
        <v>13</v>
      </c>
      <c r="C13" s="81" t="s">
        <v>14</v>
      </c>
      <c r="D13" s="81" t="s">
        <v>28</v>
      </c>
      <c r="E13" s="83">
        <v>1</v>
      </c>
      <c r="F13" s="163"/>
      <c r="G13" s="84">
        <f>+ROUND(+E13*F13,2)</f>
        <v>0</v>
      </c>
    </row>
    <row r="14" spans="1:7" ht="158.1" customHeight="1" x14ac:dyDescent="0.25">
      <c r="A14" s="85"/>
      <c r="B14" s="86"/>
      <c r="C14" s="82"/>
      <c r="D14" s="82" t="s">
        <v>30</v>
      </c>
      <c r="E14" s="87"/>
      <c r="F14" s="88"/>
      <c r="G14" s="88"/>
    </row>
    <row r="15" spans="1:7" ht="33.9" customHeight="1" x14ac:dyDescent="0.25">
      <c r="A15" s="79" t="s">
        <v>749</v>
      </c>
      <c r="B15" s="80" t="s">
        <v>13</v>
      </c>
      <c r="C15" s="81" t="s">
        <v>18</v>
      </c>
      <c r="D15" s="81" t="s">
        <v>31</v>
      </c>
      <c r="E15" s="83">
        <v>400</v>
      </c>
      <c r="F15" s="163"/>
      <c r="G15" s="84">
        <f>+ROUND(+E15*F15,2)</f>
        <v>0</v>
      </c>
    </row>
    <row r="16" spans="1:7" ht="123.9" customHeight="1" x14ac:dyDescent="0.25">
      <c r="A16" s="85"/>
      <c r="B16" s="86"/>
      <c r="C16" s="82"/>
      <c r="D16" s="81" t="s">
        <v>33</v>
      </c>
      <c r="E16" s="87"/>
      <c r="F16" s="88"/>
      <c r="G16" s="88"/>
    </row>
    <row r="17" spans="1:7" ht="23.1" customHeight="1" x14ac:dyDescent="0.25">
      <c r="A17" s="79" t="s">
        <v>750</v>
      </c>
      <c r="B17" s="80" t="s">
        <v>13</v>
      </c>
      <c r="C17" s="81" t="s">
        <v>18</v>
      </c>
      <c r="D17" s="81" t="s">
        <v>34</v>
      </c>
      <c r="E17" s="83">
        <v>100</v>
      </c>
      <c r="F17" s="163"/>
      <c r="G17" s="84">
        <f>+ROUND(+E17*F17,2)</f>
        <v>0</v>
      </c>
    </row>
    <row r="18" spans="1:7" ht="123.9" customHeight="1" x14ac:dyDescent="0.25">
      <c r="A18" s="85"/>
      <c r="B18" s="86"/>
      <c r="C18" s="82"/>
      <c r="D18" s="81" t="s">
        <v>35</v>
      </c>
      <c r="E18" s="87"/>
      <c r="F18" s="88"/>
      <c r="G18" s="88"/>
    </row>
    <row r="19" spans="1:7" ht="33.9" customHeight="1" x14ac:dyDescent="0.25">
      <c r="A19" s="79" t="s">
        <v>751</v>
      </c>
      <c r="B19" s="80" t="s">
        <v>13</v>
      </c>
      <c r="C19" s="81" t="s">
        <v>18</v>
      </c>
      <c r="D19" s="81" t="s">
        <v>36</v>
      </c>
      <c r="E19" s="83">
        <v>200</v>
      </c>
      <c r="F19" s="163"/>
      <c r="G19" s="84">
        <f>+ROUND(+E19*F19,2)</f>
        <v>0</v>
      </c>
    </row>
    <row r="20" spans="1:7" ht="113.1" customHeight="1" x14ac:dyDescent="0.25">
      <c r="A20" s="85"/>
      <c r="B20" s="86"/>
      <c r="C20" s="82"/>
      <c r="D20" s="81" t="s">
        <v>38</v>
      </c>
      <c r="E20" s="87"/>
      <c r="F20" s="88"/>
      <c r="G20" s="88"/>
    </row>
    <row r="21" spans="1:7" ht="33.9" customHeight="1" x14ac:dyDescent="0.25">
      <c r="A21" s="79" t="s">
        <v>752</v>
      </c>
      <c r="B21" s="80" t="s">
        <v>13</v>
      </c>
      <c r="C21" s="81" t="s">
        <v>18</v>
      </c>
      <c r="D21" s="81" t="s">
        <v>39</v>
      </c>
      <c r="E21" s="83">
        <v>50</v>
      </c>
      <c r="F21" s="163"/>
      <c r="G21" s="84">
        <f>+ROUND(+E21*F21,2)</f>
        <v>0</v>
      </c>
    </row>
    <row r="22" spans="1:7" ht="78.900000000000006" customHeight="1" x14ac:dyDescent="0.25">
      <c r="A22" s="85"/>
      <c r="B22" s="86"/>
      <c r="C22" s="82"/>
      <c r="D22" s="81" t="s">
        <v>41</v>
      </c>
      <c r="E22" s="87"/>
      <c r="F22" s="88"/>
      <c r="G22" s="88"/>
    </row>
    <row r="23" spans="1:7" ht="23.1" customHeight="1" x14ac:dyDescent="0.25">
      <c r="A23" s="79" t="s">
        <v>753</v>
      </c>
      <c r="B23" s="80" t="s">
        <v>13</v>
      </c>
      <c r="C23" s="81" t="s">
        <v>14</v>
      </c>
      <c r="D23" s="81" t="s">
        <v>42</v>
      </c>
      <c r="E23" s="83">
        <v>1</v>
      </c>
      <c r="F23" s="163"/>
      <c r="G23" s="84">
        <f>+ROUND(+E23*F23,2)</f>
        <v>0</v>
      </c>
    </row>
    <row r="24" spans="1:7" ht="101.1" customHeight="1" x14ac:dyDescent="0.25">
      <c r="A24" s="85"/>
      <c r="B24" s="86"/>
      <c r="C24" s="82"/>
      <c r="D24" s="81" t="s">
        <v>44</v>
      </c>
      <c r="E24" s="87"/>
      <c r="F24" s="88"/>
      <c r="G24" s="88"/>
    </row>
    <row r="25" spans="1:7" ht="23.1" customHeight="1" x14ac:dyDescent="0.25">
      <c r="A25" s="79" t="s">
        <v>754</v>
      </c>
      <c r="B25" s="80" t="s">
        <v>13</v>
      </c>
      <c r="C25" s="81" t="s">
        <v>14</v>
      </c>
      <c r="D25" s="81" t="s">
        <v>45</v>
      </c>
      <c r="E25" s="83">
        <v>1</v>
      </c>
      <c r="F25" s="163"/>
      <c r="G25" s="84">
        <f>+ROUND(+E25*F25,2)</f>
        <v>0</v>
      </c>
    </row>
    <row r="26" spans="1:7" ht="66.900000000000006" customHeight="1" x14ac:dyDescent="0.25">
      <c r="A26" s="85"/>
      <c r="B26" s="86"/>
      <c r="C26" s="82"/>
      <c r="D26" s="81" t="s">
        <v>47</v>
      </c>
      <c r="E26" s="87"/>
      <c r="F26" s="88"/>
      <c r="G26" s="88"/>
    </row>
    <row r="27" spans="1:7" ht="15" customHeight="1" x14ac:dyDescent="0.25">
      <c r="A27" s="85"/>
      <c r="B27" s="89" t="s">
        <v>842</v>
      </c>
      <c r="C27" s="82"/>
      <c r="D27" s="90" t="s">
        <v>48</v>
      </c>
      <c r="E27" s="91"/>
      <c r="F27" s="92"/>
      <c r="G27" s="93">
        <f>SUM(G5:G26)</f>
        <v>0</v>
      </c>
    </row>
    <row r="28" spans="1:7" ht="15" customHeight="1" x14ac:dyDescent="0.25">
      <c r="A28" s="94" t="s">
        <v>50</v>
      </c>
      <c r="B28" s="95" t="s">
        <v>9</v>
      </c>
      <c r="C28" s="96" t="s">
        <v>10</v>
      </c>
      <c r="D28" s="96" t="s">
        <v>51</v>
      </c>
      <c r="E28" s="97"/>
      <c r="F28" s="98"/>
      <c r="G28" s="98"/>
    </row>
    <row r="29" spans="1:7" ht="15" customHeight="1" x14ac:dyDescent="0.25">
      <c r="A29" s="79" t="s">
        <v>755</v>
      </c>
      <c r="B29" s="80" t="s">
        <v>13</v>
      </c>
      <c r="C29" s="81" t="s">
        <v>53</v>
      </c>
      <c r="D29" s="81" t="s">
        <v>54</v>
      </c>
      <c r="E29" s="83">
        <v>60.79</v>
      </c>
      <c r="F29" s="163"/>
      <c r="G29" s="84">
        <f>+ROUND(+E29*F29,2)</f>
        <v>0</v>
      </c>
    </row>
    <row r="30" spans="1:7" ht="23.1" customHeight="1" x14ac:dyDescent="0.25">
      <c r="A30" s="85"/>
      <c r="B30" s="86"/>
      <c r="C30" s="82"/>
      <c r="D30" s="81" t="s">
        <v>56</v>
      </c>
      <c r="E30" s="87"/>
      <c r="F30" s="88"/>
      <c r="G30" s="88"/>
    </row>
    <row r="31" spans="1:7" ht="15" customHeight="1" x14ac:dyDescent="0.25">
      <c r="A31" s="79" t="s">
        <v>756</v>
      </c>
      <c r="B31" s="80" t="s">
        <v>13</v>
      </c>
      <c r="C31" s="81" t="s">
        <v>53</v>
      </c>
      <c r="D31" s="81" t="s">
        <v>57</v>
      </c>
      <c r="E31" s="83">
        <v>19.18</v>
      </c>
      <c r="F31" s="163"/>
      <c r="G31" s="84">
        <f>+ROUND(+E31*F31,2)</f>
        <v>0</v>
      </c>
    </row>
    <row r="32" spans="1:7" ht="90" customHeight="1" x14ac:dyDescent="0.25">
      <c r="A32" s="85"/>
      <c r="B32" s="86"/>
      <c r="C32" s="82"/>
      <c r="D32" s="81" t="s">
        <v>59</v>
      </c>
      <c r="E32" s="87"/>
      <c r="F32" s="88"/>
      <c r="G32" s="88"/>
    </row>
    <row r="33" spans="1:7" ht="15" customHeight="1" x14ac:dyDescent="0.25">
      <c r="A33" s="79" t="s">
        <v>757</v>
      </c>
      <c r="B33" s="80" t="s">
        <v>13</v>
      </c>
      <c r="C33" s="81" t="s">
        <v>53</v>
      </c>
      <c r="D33" s="81" t="s">
        <v>60</v>
      </c>
      <c r="E33" s="83">
        <v>9.06</v>
      </c>
      <c r="F33" s="163"/>
      <c r="G33" s="84">
        <f>+ROUND(+E33*F33,2)</f>
        <v>0</v>
      </c>
    </row>
    <row r="34" spans="1:7" ht="56.1" customHeight="1" x14ac:dyDescent="0.25">
      <c r="A34" s="85"/>
      <c r="B34" s="86"/>
      <c r="C34" s="82"/>
      <c r="D34" s="81" t="s">
        <v>62</v>
      </c>
      <c r="E34" s="87"/>
      <c r="F34" s="88"/>
      <c r="G34" s="88"/>
    </row>
    <row r="35" spans="1:7" ht="15" customHeight="1" x14ac:dyDescent="0.25">
      <c r="A35" s="79" t="s">
        <v>758</v>
      </c>
      <c r="B35" s="80" t="s">
        <v>13</v>
      </c>
      <c r="C35" s="81" t="s">
        <v>63</v>
      </c>
      <c r="D35" s="81" t="s">
        <v>64</v>
      </c>
      <c r="E35" s="83">
        <v>371.6</v>
      </c>
      <c r="F35" s="163"/>
      <c r="G35" s="84">
        <f>+ROUND(+E35*F35,2)</f>
        <v>0</v>
      </c>
    </row>
    <row r="36" spans="1:7" ht="101.1" customHeight="1" x14ac:dyDescent="0.25">
      <c r="A36" s="85"/>
      <c r="B36" s="86"/>
      <c r="C36" s="82"/>
      <c r="D36" s="81" t="s">
        <v>66</v>
      </c>
      <c r="E36" s="87"/>
      <c r="F36" s="88"/>
      <c r="G36" s="88"/>
    </row>
    <row r="37" spans="1:7" ht="15" customHeight="1" x14ac:dyDescent="0.25">
      <c r="A37" s="79" t="s">
        <v>759</v>
      </c>
      <c r="B37" s="80" t="s">
        <v>13</v>
      </c>
      <c r="C37" s="81" t="s">
        <v>53</v>
      </c>
      <c r="D37" s="81" t="s">
        <v>67</v>
      </c>
      <c r="E37" s="83">
        <v>20.63</v>
      </c>
      <c r="F37" s="163"/>
      <c r="G37" s="84">
        <f>+ROUND(+E37*F37,2)</f>
        <v>0</v>
      </c>
    </row>
    <row r="38" spans="1:7" ht="158.1" customHeight="1" x14ac:dyDescent="0.25">
      <c r="A38" s="85"/>
      <c r="B38" s="86"/>
      <c r="C38" s="82"/>
      <c r="D38" s="81" t="s">
        <v>69</v>
      </c>
      <c r="E38" s="87"/>
      <c r="F38" s="88"/>
      <c r="G38" s="88"/>
    </row>
    <row r="39" spans="1:7" ht="23.1" customHeight="1" x14ac:dyDescent="0.25">
      <c r="A39" s="79" t="s">
        <v>760</v>
      </c>
      <c r="B39" s="80" t="s">
        <v>13</v>
      </c>
      <c r="C39" s="81" t="s">
        <v>53</v>
      </c>
      <c r="D39" s="81" t="s">
        <v>70</v>
      </c>
      <c r="E39" s="83">
        <v>52.14</v>
      </c>
      <c r="F39" s="163"/>
      <c r="G39" s="84">
        <f>+ROUND(+E39*F39,2)</f>
        <v>0</v>
      </c>
    </row>
    <row r="40" spans="1:7" ht="158.1" customHeight="1" x14ac:dyDescent="0.25">
      <c r="A40" s="85"/>
      <c r="B40" s="86"/>
      <c r="C40" s="82"/>
      <c r="D40" s="81" t="s">
        <v>72</v>
      </c>
      <c r="E40" s="87"/>
      <c r="F40" s="88"/>
      <c r="G40" s="88"/>
    </row>
    <row r="41" spans="1:7" ht="15" customHeight="1" x14ac:dyDescent="0.25">
      <c r="A41" s="79" t="s">
        <v>761</v>
      </c>
      <c r="B41" s="80" t="s">
        <v>13</v>
      </c>
      <c r="C41" s="81" t="s">
        <v>53</v>
      </c>
      <c r="D41" s="81" t="s">
        <v>73</v>
      </c>
      <c r="E41" s="99">
        <v>8620.65</v>
      </c>
      <c r="F41" s="163"/>
      <c r="G41" s="84">
        <f>+ROUND(+E41*F41,2)</f>
        <v>0</v>
      </c>
    </row>
    <row r="42" spans="1:7" ht="45" customHeight="1" x14ac:dyDescent="0.25">
      <c r="A42" s="85"/>
      <c r="B42" s="86"/>
      <c r="C42" s="82"/>
      <c r="D42" s="82" t="s">
        <v>75</v>
      </c>
      <c r="E42" s="87"/>
      <c r="F42" s="88"/>
      <c r="G42" s="88"/>
    </row>
    <row r="43" spans="1:7" ht="33.9" customHeight="1" x14ac:dyDescent="0.25">
      <c r="A43" s="79" t="s">
        <v>762</v>
      </c>
      <c r="B43" s="80" t="s">
        <v>13</v>
      </c>
      <c r="C43" s="81" t="s">
        <v>53</v>
      </c>
      <c r="D43" s="81" t="s">
        <v>76</v>
      </c>
      <c r="E43" s="83">
        <v>142.97</v>
      </c>
      <c r="F43" s="163"/>
      <c r="G43" s="84">
        <f>+ROUND(+E43*F43,2)</f>
        <v>0</v>
      </c>
    </row>
    <row r="44" spans="1:7" ht="66.900000000000006" customHeight="1" x14ac:dyDescent="0.25">
      <c r="A44" s="85"/>
      <c r="B44" s="86"/>
      <c r="C44" s="82"/>
      <c r="D44" s="81" t="s">
        <v>78</v>
      </c>
      <c r="E44" s="87"/>
      <c r="F44" s="88"/>
      <c r="G44" s="88"/>
    </row>
    <row r="45" spans="1:7" ht="23.1" customHeight="1" x14ac:dyDescent="0.25">
      <c r="A45" s="79" t="s">
        <v>763</v>
      </c>
      <c r="B45" s="80" t="s">
        <v>13</v>
      </c>
      <c r="C45" s="81" t="s">
        <v>14</v>
      </c>
      <c r="D45" s="81" t="s">
        <v>79</v>
      </c>
      <c r="E45" s="83">
        <v>25</v>
      </c>
      <c r="F45" s="163"/>
      <c r="G45" s="84">
        <f>+ROUND(+E45*F45,2)</f>
        <v>0</v>
      </c>
    </row>
    <row r="46" spans="1:7" ht="33.9" customHeight="1" x14ac:dyDescent="0.25">
      <c r="A46" s="85"/>
      <c r="B46" s="86"/>
      <c r="C46" s="82"/>
      <c r="D46" s="81" t="s">
        <v>81</v>
      </c>
      <c r="E46" s="87"/>
      <c r="F46" s="88"/>
      <c r="G46" s="88"/>
    </row>
    <row r="47" spans="1:7" ht="23.1" customHeight="1" x14ac:dyDescent="0.25">
      <c r="A47" s="79" t="s">
        <v>764</v>
      </c>
      <c r="B47" s="80" t="s">
        <v>13</v>
      </c>
      <c r="C47" s="81" t="s">
        <v>53</v>
      </c>
      <c r="D47" s="81" t="s">
        <v>82</v>
      </c>
      <c r="E47" s="83">
        <v>27</v>
      </c>
      <c r="F47" s="163"/>
      <c r="G47" s="84">
        <f>+ROUND(+E47*F47,2)</f>
        <v>0</v>
      </c>
    </row>
    <row r="48" spans="1:7" ht="33.9" customHeight="1" x14ac:dyDescent="0.25">
      <c r="A48" s="85"/>
      <c r="B48" s="86"/>
      <c r="C48" s="82"/>
      <c r="D48" s="81" t="s">
        <v>84</v>
      </c>
      <c r="E48" s="87"/>
      <c r="F48" s="88"/>
      <c r="G48" s="88"/>
    </row>
    <row r="49" spans="1:7" ht="23.1" customHeight="1" x14ac:dyDescent="0.25">
      <c r="A49" s="79" t="s">
        <v>765</v>
      </c>
      <c r="B49" s="80" t="s">
        <v>13</v>
      </c>
      <c r="C49" s="81" t="s">
        <v>63</v>
      </c>
      <c r="D49" s="81" t="s">
        <v>85</v>
      </c>
      <c r="E49" s="83">
        <v>96</v>
      </c>
      <c r="F49" s="163"/>
      <c r="G49" s="84">
        <f>+ROUND(+E49*F49,2)</f>
        <v>0</v>
      </c>
    </row>
    <row r="50" spans="1:7" ht="56.1" customHeight="1" x14ac:dyDescent="0.25">
      <c r="A50" s="85"/>
      <c r="B50" s="86"/>
      <c r="C50" s="82"/>
      <c r="D50" s="82" t="s">
        <v>87</v>
      </c>
      <c r="E50" s="87"/>
      <c r="F50" s="88"/>
      <c r="G50" s="88"/>
    </row>
    <row r="51" spans="1:7" ht="15" customHeight="1" x14ac:dyDescent="0.25">
      <c r="A51" s="79" t="s">
        <v>766</v>
      </c>
      <c r="B51" s="80" t="s">
        <v>13</v>
      </c>
      <c r="C51" s="81" t="s">
        <v>14</v>
      </c>
      <c r="D51" s="81" t="s">
        <v>88</v>
      </c>
      <c r="E51" s="83">
        <v>1</v>
      </c>
      <c r="F51" s="163"/>
      <c r="G51" s="84">
        <f>+ROUND(+E51*F51,2)</f>
        <v>0</v>
      </c>
    </row>
    <row r="52" spans="1:7" ht="45" customHeight="1" x14ac:dyDescent="0.25">
      <c r="A52" s="85"/>
      <c r="B52" s="86"/>
      <c r="C52" s="82"/>
      <c r="D52" s="81" t="s">
        <v>89</v>
      </c>
      <c r="E52" s="87"/>
      <c r="F52" s="88"/>
      <c r="G52" s="88"/>
    </row>
    <row r="53" spans="1:7" ht="15" customHeight="1" x14ac:dyDescent="0.25">
      <c r="A53" s="79" t="s">
        <v>767</v>
      </c>
      <c r="B53" s="80" t="s">
        <v>13</v>
      </c>
      <c r="C53" s="81" t="s">
        <v>14</v>
      </c>
      <c r="D53" s="81" t="s">
        <v>90</v>
      </c>
      <c r="E53" s="83">
        <v>1</v>
      </c>
      <c r="F53" s="163"/>
      <c r="G53" s="84">
        <f>+ROUND(+E53*F53,2)</f>
        <v>0</v>
      </c>
    </row>
    <row r="54" spans="1:7" ht="78.900000000000006" customHeight="1" x14ac:dyDescent="0.25">
      <c r="A54" s="85"/>
      <c r="B54" s="86"/>
      <c r="C54" s="82"/>
      <c r="D54" s="81" t="s">
        <v>92</v>
      </c>
      <c r="E54" s="87"/>
      <c r="F54" s="88"/>
      <c r="G54" s="88"/>
    </row>
    <row r="55" spans="1:7" ht="15" customHeight="1" x14ac:dyDescent="0.25">
      <c r="A55" s="79" t="s">
        <v>768</v>
      </c>
      <c r="B55" s="80" t="s">
        <v>13</v>
      </c>
      <c r="C55" s="81" t="s">
        <v>14</v>
      </c>
      <c r="D55" s="81" t="s">
        <v>93</v>
      </c>
      <c r="E55" s="83">
        <v>2</v>
      </c>
      <c r="F55" s="163"/>
      <c r="G55" s="84">
        <f>+ROUND(+E55*F55,2)</f>
        <v>0</v>
      </c>
    </row>
    <row r="56" spans="1:7" ht="45" customHeight="1" x14ac:dyDescent="0.25">
      <c r="A56" s="85"/>
      <c r="B56" s="86"/>
      <c r="C56" s="82"/>
      <c r="D56" s="81" t="s">
        <v>95</v>
      </c>
      <c r="E56" s="87"/>
      <c r="F56" s="88"/>
      <c r="G56" s="88"/>
    </row>
    <row r="57" spans="1:7" ht="15" customHeight="1" x14ac:dyDescent="0.25">
      <c r="A57" s="79" t="s">
        <v>769</v>
      </c>
      <c r="B57" s="80" t="s">
        <v>13</v>
      </c>
      <c r="C57" s="81" t="s">
        <v>63</v>
      </c>
      <c r="D57" s="81" t="s">
        <v>96</v>
      </c>
      <c r="E57" s="83">
        <v>25</v>
      </c>
      <c r="F57" s="163"/>
      <c r="G57" s="84">
        <f>+ROUND(+E57*F57,2)</f>
        <v>0</v>
      </c>
    </row>
    <row r="58" spans="1:7" ht="56.1" customHeight="1" x14ac:dyDescent="0.25">
      <c r="A58" s="85"/>
      <c r="B58" s="86"/>
      <c r="C58" s="82"/>
      <c r="D58" s="81" t="s">
        <v>98</v>
      </c>
      <c r="E58" s="87"/>
      <c r="F58" s="88"/>
      <c r="G58" s="88"/>
    </row>
    <row r="59" spans="1:7" ht="15" customHeight="1" x14ac:dyDescent="0.25">
      <c r="A59" s="79" t="s">
        <v>770</v>
      </c>
      <c r="B59" s="80" t="s">
        <v>13</v>
      </c>
      <c r="C59" s="81" t="s">
        <v>99</v>
      </c>
      <c r="D59" s="81" t="s">
        <v>100</v>
      </c>
      <c r="E59" s="83">
        <v>1</v>
      </c>
      <c r="F59" s="163"/>
      <c r="G59" s="84">
        <f>+ROUND(+E59*F59,2)</f>
        <v>0</v>
      </c>
    </row>
    <row r="60" spans="1:7" ht="56.1" customHeight="1" x14ac:dyDescent="0.25">
      <c r="A60" s="85"/>
      <c r="B60" s="86"/>
      <c r="C60" s="82"/>
      <c r="D60" s="81" t="s">
        <v>102</v>
      </c>
      <c r="E60" s="87"/>
      <c r="F60" s="88"/>
      <c r="G60" s="88"/>
    </row>
    <row r="61" spans="1:7" ht="23.1" customHeight="1" x14ac:dyDescent="0.25">
      <c r="A61" s="79" t="s">
        <v>771</v>
      </c>
      <c r="B61" s="80" t="s">
        <v>13</v>
      </c>
      <c r="C61" s="81" t="s">
        <v>63</v>
      </c>
      <c r="D61" s="81" t="s">
        <v>103</v>
      </c>
      <c r="E61" s="83">
        <v>70</v>
      </c>
      <c r="F61" s="163"/>
      <c r="G61" s="84">
        <f>+ROUND(+E61*F61,2)</f>
        <v>0</v>
      </c>
    </row>
    <row r="62" spans="1:7" ht="68.099999999999994" customHeight="1" x14ac:dyDescent="0.25">
      <c r="A62" s="85"/>
      <c r="B62" s="86"/>
      <c r="C62" s="82"/>
      <c r="D62" s="81" t="s">
        <v>105</v>
      </c>
      <c r="E62" s="87"/>
      <c r="F62" s="88"/>
      <c r="G62" s="88"/>
    </row>
    <row r="63" spans="1:7" ht="15" customHeight="1" x14ac:dyDescent="0.25">
      <c r="A63" s="79" t="s">
        <v>772</v>
      </c>
      <c r="B63" s="80" t="s">
        <v>13</v>
      </c>
      <c r="C63" s="81" t="s">
        <v>14</v>
      </c>
      <c r="D63" s="81" t="s">
        <v>106</v>
      </c>
      <c r="E63" s="83">
        <v>1</v>
      </c>
      <c r="F63" s="163"/>
      <c r="G63" s="84">
        <f>+ROUND(+E63*F63,2)</f>
        <v>0</v>
      </c>
    </row>
    <row r="64" spans="1:7" ht="135" customHeight="1" x14ac:dyDescent="0.25">
      <c r="A64" s="85"/>
      <c r="B64" s="86"/>
      <c r="C64" s="82"/>
      <c r="D64" s="82" t="s">
        <v>107</v>
      </c>
      <c r="E64" s="87"/>
      <c r="F64" s="88"/>
      <c r="G64" s="88"/>
    </row>
    <row r="65" spans="1:7" ht="15" customHeight="1" x14ac:dyDescent="0.25">
      <c r="A65" s="79" t="s">
        <v>773</v>
      </c>
      <c r="B65" s="80" t="s">
        <v>13</v>
      </c>
      <c r="C65" s="81" t="s">
        <v>14</v>
      </c>
      <c r="D65" s="81" t="s">
        <v>108</v>
      </c>
      <c r="E65" s="83">
        <v>1</v>
      </c>
      <c r="F65" s="163"/>
      <c r="G65" s="84">
        <f>+ROUND(+E65*F65,2)</f>
        <v>0</v>
      </c>
    </row>
    <row r="66" spans="1:7" ht="56.1" customHeight="1" x14ac:dyDescent="0.25">
      <c r="A66" s="85"/>
      <c r="B66" s="86"/>
      <c r="C66" s="82"/>
      <c r="D66" s="81" t="s">
        <v>110</v>
      </c>
      <c r="E66" s="87"/>
      <c r="F66" s="88"/>
      <c r="G66" s="88"/>
    </row>
    <row r="67" spans="1:7" ht="15" customHeight="1" x14ac:dyDescent="0.25">
      <c r="A67" s="79" t="s">
        <v>774</v>
      </c>
      <c r="B67" s="80" t="s">
        <v>13</v>
      </c>
      <c r="C67" s="81" t="s">
        <v>14</v>
      </c>
      <c r="D67" s="81" t="s">
        <v>111</v>
      </c>
      <c r="E67" s="83">
        <v>1</v>
      </c>
      <c r="F67" s="163"/>
      <c r="G67" s="84">
        <f>+ROUND(+E67*F67,2)</f>
        <v>0</v>
      </c>
    </row>
    <row r="68" spans="1:7" ht="146.1" customHeight="1" x14ac:dyDescent="0.25">
      <c r="A68" s="85"/>
      <c r="B68" s="86"/>
      <c r="C68" s="82"/>
      <c r="D68" s="82" t="s">
        <v>113</v>
      </c>
      <c r="E68" s="87"/>
      <c r="F68" s="88"/>
      <c r="G68" s="88"/>
    </row>
    <row r="69" spans="1:7" ht="15" customHeight="1" x14ac:dyDescent="0.25">
      <c r="A69" s="79" t="s">
        <v>775</v>
      </c>
      <c r="B69" s="80" t="s">
        <v>13</v>
      </c>
      <c r="C69" s="81" t="s">
        <v>14</v>
      </c>
      <c r="D69" s="81" t="s">
        <v>114</v>
      </c>
      <c r="E69" s="83">
        <v>1</v>
      </c>
      <c r="F69" s="163"/>
      <c r="G69" s="84">
        <f>+ROUND(+E69*F69,2)</f>
        <v>0</v>
      </c>
    </row>
    <row r="70" spans="1:7" ht="123.9" customHeight="1" x14ac:dyDescent="0.25">
      <c r="A70" s="85"/>
      <c r="B70" s="86"/>
      <c r="C70" s="82"/>
      <c r="D70" s="82" t="s">
        <v>116</v>
      </c>
      <c r="E70" s="87"/>
      <c r="F70" s="88"/>
      <c r="G70" s="88"/>
    </row>
    <row r="71" spans="1:7" ht="15" customHeight="1" x14ac:dyDescent="0.25">
      <c r="A71" s="85"/>
      <c r="B71" s="89" t="s">
        <v>842</v>
      </c>
      <c r="C71" s="82"/>
      <c r="D71" s="90" t="s">
        <v>117</v>
      </c>
      <c r="E71" s="91"/>
      <c r="F71" s="92"/>
      <c r="G71" s="93">
        <f>SUM(G29:G70)</f>
        <v>0</v>
      </c>
    </row>
    <row r="72" spans="1:7" ht="15" customHeight="1" x14ac:dyDescent="0.25">
      <c r="A72" s="94" t="s">
        <v>118</v>
      </c>
      <c r="B72" s="95" t="s">
        <v>9</v>
      </c>
      <c r="C72" s="96" t="s">
        <v>10</v>
      </c>
      <c r="D72" s="96" t="s">
        <v>119</v>
      </c>
      <c r="E72" s="97"/>
      <c r="F72" s="98"/>
      <c r="G72" s="98"/>
    </row>
    <row r="73" spans="1:7" ht="15" customHeight="1" x14ac:dyDescent="0.25">
      <c r="A73" s="79" t="s">
        <v>776</v>
      </c>
      <c r="B73" s="80" t="s">
        <v>13</v>
      </c>
      <c r="C73" s="81" t="s">
        <v>14</v>
      </c>
      <c r="D73" s="81" t="s">
        <v>121</v>
      </c>
      <c r="E73" s="83">
        <v>1</v>
      </c>
      <c r="F73" s="163"/>
      <c r="G73" s="84">
        <f>+ROUND(+E73*F73,2)</f>
        <v>0</v>
      </c>
    </row>
    <row r="74" spans="1:7" ht="408.9" customHeight="1" x14ac:dyDescent="0.25">
      <c r="A74" s="85"/>
      <c r="B74" s="86"/>
      <c r="C74" s="82"/>
      <c r="D74" s="82" t="s">
        <v>123</v>
      </c>
      <c r="E74" s="87"/>
      <c r="F74" s="88"/>
      <c r="G74" s="88"/>
    </row>
    <row r="75" spans="1:7" ht="15" customHeight="1" x14ac:dyDescent="0.25">
      <c r="A75" s="79" t="s">
        <v>777</v>
      </c>
      <c r="B75" s="80" t="s">
        <v>13</v>
      </c>
      <c r="C75" s="81" t="s">
        <v>14</v>
      </c>
      <c r="D75" s="81" t="s">
        <v>124</v>
      </c>
      <c r="E75" s="83">
        <v>1</v>
      </c>
      <c r="F75" s="163"/>
      <c r="G75" s="84">
        <f>+ROUND(+E75*F75,2)</f>
        <v>0</v>
      </c>
    </row>
    <row r="76" spans="1:7" ht="248.1" customHeight="1" x14ac:dyDescent="0.25">
      <c r="A76" s="85"/>
      <c r="B76" s="86"/>
      <c r="C76" s="82"/>
      <c r="D76" s="82" t="s">
        <v>126</v>
      </c>
      <c r="E76" s="87"/>
      <c r="F76" s="88"/>
      <c r="G76" s="88"/>
    </row>
    <row r="77" spans="1:7" ht="15" customHeight="1" x14ac:dyDescent="0.25">
      <c r="A77" s="79" t="s">
        <v>778</v>
      </c>
      <c r="B77" s="80" t="s">
        <v>13</v>
      </c>
      <c r="C77" s="81" t="s">
        <v>14</v>
      </c>
      <c r="D77" s="81" t="s">
        <v>127</v>
      </c>
      <c r="E77" s="83">
        <v>1</v>
      </c>
      <c r="F77" s="163"/>
      <c r="G77" s="84">
        <f>+ROUND(+E77*F77,2)</f>
        <v>0</v>
      </c>
    </row>
    <row r="78" spans="1:7" ht="101.1" customHeight="1" x14ac:dyDescent="0.25">
      <c r="A78" s="85"/>
      <c r="B78" s="86"/>
      <c r="C78" s="82"/>
      <c r="D78" s="82" t="s">
        <v>129</v>
      </c>
      <c r="E78" s="87"/>
      <c r="F78" s="88"/>
      <c r="G78" s="88"/>
    </row>
    <row r="79" spans="1:7" ht="15" customHeight="1" x14ac:dyDescent="0.25">
      <c r="A79" s="79" t="s">
        <v>779</v>
      </c>
      <c r="B79" s="80" t="s">
        <v>13</v>
      </c>
      <c r="C79" s="81" t="s">
        <v>14</v>
      </c>
      <c r="D79" s="81" t="s">
        <v>130</v>
      </c>
      <c r="E79" s="83">
        <v>2</v>
      </c>
      <c r="F79" s="163"/>
      <c r="G79" s="84">
        <f>+ROUND(+E79*F79,2)</f>
        <v>0</v>
      </c>
    </row>
    <row r="80" spans="1:7" ht="56.1" customHeight="1" x14ac:dyDescent="0.25">
      <c r="A80" s="85"/>
      <c r="B80" s="86"/>
      <c r="C80" s="82"/>
      <c r="D80" s="81" t="s">
        <v>132</v>
      </c>
      <c r="E80" s="87"/>
      <c r="F80" s="88"/>
      <c r="G80" s="88"/>
    </row>
    <row r="81" spans="1:7" ht="15" customHeight="1" x14ac:dyDescent="0.25">
      <c r="A81" s="79" t="s">
        <v>780</v>
      </c>
      <c r="B81" s="80" t="s">
        <v>13</v>
      </c>
      <c r="C81" s="81" t="s">
        <v>14</v>
      </c>
      <c r="D81" s="81" t="s">
        <v>133</v>
      </c>
      <c r="E81" s="83">
        <v>2</v>
      </c>
      <c r="F81" s="163"/>
      <c r="G81" s="84">
        <f>+ROUND(+E81*F81,2)</f>
        <v>0</v>
      </c>
    </row>
    <row r="82" spans="1:7" ht="45" customHeight="1" x14ac:dyDescent="0.25">
      <c r="A82" s="85"/>
      <c r="B82" s="86"/>
      <c r="C82" s="82"/>
      <c r="D82" s="81" t="s">
        <v>135</v>
      </c>
      <c r="E82" s="87"/>
      <c r="F82" s="88"/>
      <c r="G82" s="88"/>
    </row>
    <row r="83" spans="1:7" ht="15" customHeight="1" x14ac:dyDescent="0.25">
      <c r="A83" s="85"/>
      <c r="B83" s="89" t="s">
        <v>842</v>
      </c>
      <c r="C83" s="82"/>
      <c r="D83" s="90" t="s">
        <v>136</v>
      </c>
      <c r="E83" s="91"/>
      <c r="F83" s="92"/>
      <c r="G83" s="93">
        <f>SUM(G73:G82)</f>
        <v>0</v>
      </c>
    </row>
    <row r="84" spans="1:7" ht="15" customHeight="1" x14ac:dyDescent="0.25">
      <c r="A84" s="94" t="s">
        <v>137</v>
      </c>
      <c r="B84" s="95" t="s">
        <v>9</v>
      </c>
      <c r="C84" s="96" t="s">
        <v>138</v>
      </c>
      <c r="D84" s="96" t="s">
        <v>139</v>
      </c>
      <c r="E84" s="97"/>
      <c r="F84" s="98"/>
      <c r="G84" s="98"/>
    </row>
    <row r="85" spans="1:7" ht="33.9" customHeight="1" x14ac:dyDescent="0.25">
      <c r="A85" s="79" t="s">
        <v>781</v>
      </c>
      <c r="B85" s="80" t="s">
        <v>13</v>
      </c>
      <c r="C85" s="81" t="s">
        <v>18</v>
      </c>
      <c r="D85" s="81" t="s">
        <v>141</v>
      </c>
      <c r="E85" s="83">
        <v>10</v>
      </c>
      <c r="F85" s="163"/>
      <c r="G85" s="84">
        <f>+ROUND(+E85*F85,2)</f>
        <v>0</v>
      </c>
    </row>
    <row r="86" spans="1:7" ht="250.05" customHeight="1" x14ac:dyDescent="0.25">
      <c r="A86" s="85"/>
      <c r="B86" s="86"/>
      <c r="C86" s="82"/>
      <c r="D86" s="82" t="s">
        <v>143</v>
      </c>
      <c r="E86" s="87"/>
      <c r="F86" s="88"/>
      <c r="G86" s="88"/>
    </row>
    <row r="87" spans="1:7" ht="33.9" customHeight="1" x14ac:dyDescent="0.25">
      <c r="A87" s="79" t="s">
        <v>782</v>
      </c>
      <c r="B87" s="80" t="s">
        <v>13</v>
      </c>
      <c r="C87" s="81" t="s">
        <v>18</v>
      </c>
      <c r="D87" s="81" t="s">
        <v>144</v>
      </c>
      <c r="E87" s="83">
        <v>10</v>
      </c>
      <c r="F87" s="163"/>
      <c r="G87" s="84">
        <f>+ROUND(+E87*F87,2)</f>
        <v>0</v>
      </c>
    </row>
    <row r="88" spans="1:7" ht="300" customHeight="1" x14ac:dyDescent="0.25">
      <c r="A88" s="85"/>
      <c r="B88" s="86"/>
      <c r="C88" s="82"/>
      <c r="D88" s="82" t="s">
        <v>145</v>
      </c>
      <c r="E88" s="87"/>
      <c r="F88" s="88"/>
      <c r="G88" s="88"/>
    </row>
    <row r="89" spans="1:7" ht="33.9" customHeight="1" x14ac:dyDescent="0.25">
      <c r="A89" s="79" t="s">
        <v>783</v>
      </c>
      <c r="B89" s="80" t="s">
        <v>13</v>
      </c>
      <c r="C89" s="81" t="s">
        <v>18</v>
      </c>
      <c r="D89" s="81" t="s">
        <v>146</v>
      </c>
      <c r="E89" s="83">
        <v>20</v>
      </c>
      <c r="F89" s="163"/>
      <c r="G89" s="84">
        <f>+ROUND(+E89*F89,2)</f>
        <v>0</v>
      </c>
    </row>
    <row r="90" spans="1:7" ht="213.9" customHeight="1" x14ac:dyDescent="0.25">
      <c r="A90" s="85"/>
      <c r="B90" s="86"/>
      <c r="C90" s="82"/>
      <c r="D90" s="82" t="s">
        <v>148</v>
      </c>
      <c r="E90" s="87"/>
      <c r="F90" s="88"/>
      <c r="G90" s="88"/>
    </row>
    <row r="91" spans="1:7" ht="33.9" customHeight="1" x14ac:dyDescent="0.25">
      <c r="A91" s="79" t="s">
        <v>784</v>
      </c>
      <c r="B91" s="80" t="s">
        <v>13</v>
      </c>
      <c r="C91" s="81" t="s">
        <v>18</v>
      </c>
      <c r="D91" s="81" t="s">
        <v>149</v>
      </c>
      <c r="E91" s="83">
        <v>60</v>
      </c>
      <c r="F91" s="163"/>
      <c r="G91" s="84">
        <f>+ROUND(+E91*F91,2)</f>
        <v>0</v>
      </c>
    </row>
    <row r="92" spans="1:7" ht="135" customHeight="1" x14ac:dyDescent="0.25">
      <c r="A92" s="85"/>
      <c r="B92" s="86"/>
      <c r="C92" s="82"/>
      <c r="D92" s="82" t="s">
        <v>151</v>
      </c>
      <c r="E92" s="87"/>
      <c r="F92" s="88"/>
      <c r="G92" s="88"/>
    </row>
    <row r="93" spans="1:7" ht="23.1" customHeight="1" x14ac:dyDescent="0.25">
      <c r="A93" s="79" t="s">
        <v>785</v>
      </c>
      <c r="B93" s="80" t="s">
        <v>13</v>
      </c>
      <c r="C93" s="81" t="s">
        <v>18</v>
      </c>
      <c r="D93" s="81" t="s">
        <v>152</v>
      </c>
      <c r="E93" s="83">
        <v>40</v>
      </c>
      <c r="F93" s="163"/>
      <c r="G93" s="84">
        <f>+ROUND(+E93*F93,2)</f>
        <v>0</v>
      </c>
    </row>
    <row r="94" spans="1:7" ht="146.1" customHeight="1" x14ac:dyDescent="0.25">
      <c r="A94" s="85"/>
      <c r="B94" s="86"/>
      <c r="C94" s="82"/>
      <c r="D94" s="82" t="s">
        <v>154</v>
      </c>
      <c r="E94" s="87"/>
      <c r="F94" s="88"/>
      <c r="G94" s="88"/>
    </row>
    <row r="95" spans="1:7" ht="23.1" customHeight="1" x14ac:dyDescent="0.25">
      <c r="A95" s="79" t="s">
        <v>786</v>
      </c>
      <c r="B95" s="80" t="s">
        <v>13</v>
      </c>
      <c r="C95" s="81" t="s">
        <v>18</v>
      </c>
      <c r="D95" s="81" t="s">
        <v>155</v>
      </c>
      <c r="E95" s="83">
        <v>10</v>
      </c>
      <c r="F95" s="163"/>
      <c r="G95" s="84">
        <f>+ROUND(+E95*F95,2)</f>
        <v>0</v>
      </c>
    </row>
    <row r="96" spans="1:7" ht="319.95" customHeight="1" x14ac:dyDescent="0.25">
      <c r="A96" s="85"/>
      <c r="B96" s="86"/>
      <c r="C96" s="82"/>
      <c r="D96" s="82" t="s">
        <v>157</v>
      </c>
      <c r="E96" s="87"/>
      <c r="F96" s="88"/>
      <c r="G96" s="88"/>
    </row>
    <row r="97" spans="1:7" ht="33.9" customHeight="1" x14ac:dyDescent="0.25">
      <c r="A97" s="79" t="s">
        <v>787</v>
      </c>
      <c r="B97" s="80" t="s">
        <v>13</v>
      </c>
      <c r="C97" s="81" t="s">
        <v>18</v>
      </c>
      <c r="D97" s="81" t="s">
        <v>158</v>
      </c>
      <c r="E97" s="83">
        <v>10</v>
      </c>
      <c r="F97" s="163"/>
      <c r="G97" s="84">
        <f>+ROUND(+E97*F97,2)</f>
        <v>0</v>
      </c>
    </row>
    <row r="98" spans="1:7" ht="375" customHeight="1" x14ac:dyDescent="0.25">
      <c r="A98" s="85"/>
      <c r="B98" s="86"/>
      <c r="C98" s="82"/>
      <c r="D98" s="82" t="s">
        <v>160</v>
      </c>
      <c r="E98" s="87"/>
      <c r="F98" s="88"/>
      <c r="G98" s="88"/>
    </row>
    <row r="99" spans="1:7" ht="33.9" customHeight="1" x14ac:dyDescent="0.25">
      <c r="A99" s="79" t="s">
        <v>788</v>
      </c>
      <c r="B99" s="80" t="s">
        <v>13</v>
      </c>
      <c r="C99" s="81" t="s">
        <v>18</v>
      </c>
      <c r="D99" s="81" t="s">
        <v>161</v>
      </c>
      <c r="E99" s="83">
        <v>20</v>
      </c>
      <c r="F99" s="163"/>
      <c r="G99" s="84">
        <f>+ROUND(+E99*F99,2)</f>
        <v>0</v>
      </c>
    </row>
    <row r="100" spans="1:7" ht="349.95" customHeight="1" x14ac:dyDescent="0.25">
      <c r="A100" s="85"/>
      <c r="B100" s="86"/>
      <c r="C100" s="82"/>
      <c r="D100" s="82" t="s">
        <v>163</v>
      </c>
      <c r="E100" s="87"/>
      <c r="F100" s="88"/>
      <c r="G100" s="88"/>
    </row>
    <row r="101" spans="1:7" ht="23.1" customHeight="1" x14ac:dyDescent="0.25">
      <c r="A101" s="79" t="s">
        <v>789</v>
      </c>
      <c r="B101" s="80" t="s">
        <v>13</v>
      </c>
      <c r="C101" s="81" t="s">
        <v>18</v>
      </c>
      <c r="D101" s="81" t="s">
        <v>164</v>
      </c>
      <c r="E101" s="83">
        <v>20</v>
      </c>
      <c r="F101" s="163"/>
      <c r="G101" s="84">
        <f>+ROUND(+E101*F101,2)</f>
        <v>0</v>
      </c>
    </row>
    <row r="102" spans="1:7" ht="248.1" customHeight="1" x14ac:dyDescent="0.25">
      <c r="A102" s="85"/>
      <c r="B102" s="86"/>
      <c r="C102" s="82"/>
      <c r="D102" s="82" t="s">
        <v>165</v>
      </c>
      <c r="E102" s="87"/>
      <c r="F102" s="88"/>
      <c r="G102" s="88"/>
    </row>
    <row r="103" spans="1:7" ht="23.1" customHeight="1" x14ac:dyDescent="0.25">
      <c r="A103" s="79" t="s">
        <v>790</v>
      </c>
      <c r="B103" s="80" t="s">
        <v>13</v>
      </c>
      <c r="C103" s="81" t="s">
        <v>18</v>
      </c>
      <c r="D103" s="81" t="s">
        <v>166</v>
      </c>
      <c r="E103" s="83">
        <v>30</v>
      </c>
      <c r="F103" s="163"/>
      <c r="G103" s="84">
        <f>+ROUND(+E103*F103,2)</f>
        <v>0</v>
      </c>
    </row>
    <row r="104" spans="1:7" ht="168.9" customHeight="1" x14ac:dyDescent="0.25">
      <c r="A104" s="85"/>
      <c r="B104" s="86"/>
      <c r="C104" s="82"/>
      <c r="D104" s="82" t="s">
        <v>168</v>
      </c>
      <c r="E104" s="87"/>
      <c r="F104" s="88"/>
      <c r="G104" s="88"/>
    </row>
    <row r="105" spans="1:7" ht="23.1" customHeight="1" x14ac:dyDescent="0.25">
      <c r="A105" s="79" t="s">
        <v>791</v>
      </c>
      <c r="B105" s="80" t="s">
        <v>13</v>
      </c>
      <c r="C105" s="81" t="s">
        <v>18</v>
      </c>
      <c r="D105" s="81" t="s">
        <v>169</v>
      </c>
      <c r="E105" s="83">
        <v>20</v>
      </c>
      <c r="F105" s="163"/>
      <c r="G105" s="84">
        <f>+ROUND(+E105*F105,2)</f>
        <v>0</v>
      </c>
    </row>
    <row r="106" spans="1:7" ht="236.1" customHeight="1" x14ac:dyDescent="0.25">
      <c r="A106" s="85"/>
      <c r="B106" s="86"/>
      <c r="C106" s="82"/>
      <c r="D106" s="82" t="s">
        <v>171</v>
      </c>
      <c r="E106" s="87"/>
      <c r="F106" s="88"/>
      <c r="G106" s="88"/>
    </row>
    <row r="107" spans="1:7" ht="33.9" customHeight="1" x14ac:dyDescent="0.25">
      <c r="A107" s="79" t="s">
        <v>792</v>
      </c>
      <c r="B107" s="80" t="s">
        <v>13</v>
      </c>
      <c r="C107" s="81" t="s">
        <v>18</v>
      </c>
      <c r="D107" s="81" t="s">
        <v>172</v>
      </c>
      <c r="E107" s="83">
        <v>30</v>
      </c>
      <c r="F107" s="163"/>
      <c r="G107" s="84">
        <f>+ROUND(+E107*F107,2)</f>
        <v>0</v>
      </c>
    </row>
    <row r="108" spans="1:7" ht="158.1" customHeight="1" x14ac:dyDescent="0.25">
      <c r="A108" s="85"/>
      <c r="B108" s="86"/>
      <c r="C108" s="82"/>
      <c r="D108" s="82" t="s">
        <v>174</v>
      </c>
      <c r="E108" s="87"/>
      <c r="F108" s="88"/>
      <c r="G108" s="88"/>
    </row>
    <row r="109" spans="1:7" ht="15" customHeight="1" x14ac:dyDescent="0.25">
      <c r="A109" s="79" t="s">
        <v>793</v>
      </c>
      <c r="B109" s="80" t="s">
        <v>13</v>
      </c>
      <c r="C109" s="81" t="s">
        <v>14</v>
      </c>
      <c r="D109" s="81" t="s">
        <v>175</v>
      </c>
      <c r="E109" s="83">
        <v>1</v>
      </c>
      <c r="F109" s="163"/>
      <c r="G109" s="84">
        <f>+ROUND(+E109*F109,2)</f>
        <v>0</v>
      </c>
    </row>
    <row r="110" spans="1:7" ht="90" customHeight="1" x14ac:dyDescent="0.25">
      <c r="A110" s="85"/>
      <c r="B110" s="86"/>
      <c r="C110" s="82"/>
      <c r="D110" s="82" t="s">
        <v>176</v>
      </c>
      <c r="E110" s="87"/>
      <c r="F110" s="88"/>
      <c r="G110" s="88"/>
    </row>
    <row r="111" spans="1:7" ht="21.9" customHeight="1" x14ac:dyDescent="0.25">
      <c r="A111" s="79" t="s">
        <v>794</v>
      </c>
      <c r="B111" s="80" t="s">
        <v>13</v>
      </c>
      <c r="C111" s="81" t="s">
        <v>14</v>
      </c>
      <c r="D111" s="81" t="s">
        <v>177</v>
      </c>
      <c r="E111" s="83">
        <v>2</v>
      </c>
      <c r="F111" s="163"/>
      <c r="G111" s="84">
        <f>+ROUND(+E111*F111,2)</f>
        <v>0</v>
      </c>
    </row>
    <row r="112" spans="1:7" ht="45" customHeight="1" x14ac:dyDescent="0.25">
      <c r="A112" s="85"/>
      <c r="B112" s="86"/>
      <c r="C112" s="82"/>
      <c r="D112" s="81" t="s">
        <v>179</v>
      </c>
      <c r="E112" s="87"/>
      <c r="F112" s="88"/>
      <c r="G112" s="88"/>
    </row>
    <row r="113" spans="1:7" ht="21.9" customHeight="1" x14ac:dyDescent="0.25">
      <c r="A113" s="79" t="s">
        <v>795</v>
      </c>
      <c r="B113" s="80" t="s">
        <v>13</v>
      </c>
      <c r="C113" s="81" t="s">
        <v>14</v>
      </c>
      <c r="D113" s="81" t="s">
        <v>180</v>
      </c>
      <c r="E113" s="83">
        <v>2</v>
      </c>
      <c r="F113" s="163"/>
      <c r="G113" s="84">
        <f>+ROUND(+E113*F113,2)</f>
        <v>0</v>
      </c>
    </row>
    <row r="114" spans="1:7" ht="135" customHeight="1" x14ac:dyDescent="0.25">
      <c r="A114" s="85"/>
      <c r="B114" s="86"/>
      <c r="C114" s="82"/>
      <c r="D114" s="82" t="s">
        <v>182</v>
      </c>
      <c r="E114" s="87"/>
      <c r="F114" s="88"/>
      <c r="G114" s="88"/>
    </row>
    <row r="115" spans="1:7" ht="23.1" customHeight="1" x14ac:dyDescent="0.25">
      <c r="A115" s="79" t="s">
        <v>796</v>
      </c>
      <c r="B115" s="80" t="s">
        <v>13</v>
      </c>
      <c r="C115" s="81" t="s">
        <v>14</v>
      </c>
      <c r="D115" s="81" t="s">
        <v>183</v>
      </c>
      <c r="E115" s="83">
        <v>2</v>
      </c>
      <c r="F115" s="163"/>
      <c r="G115" s="84">
        <f>+ROUND(+E115*F115,2)</f>
        <v>0</v>
      </c>
    </row>
    <row r="116" spans="1:7" ht="135" customHeight="1" x14ac:dyDescent="0.25">
      <c r="A116" s="85"/>
      <c r="B116" s="86"/>
      <c r="C116" s="82"/>
      <c r="D116" s="82" t="s">
        <v>185</v>
      </c>
      <c r="E116" s="87"/>
      <c r="F116" s="88"/>
      <c r="G116" s="88"/>
    </row>
    <row r="117" spans="1:7" ht="21.9" customHeight="1" x14ac:dyDescent="0.25">
      <c r="A117" s="79" t="s">
        <v>797</v>
      </c>
      <c r="B117" s="80" t="s">
        <v>13</v>
      </c>
      <c r="C117" s="81" t="s">
        <v>14</v>
      </c>
      <c r="D117" s="81" t="s">
        <v>186</v>
      </c>
      <c r="E117" s="83">
        <v>1</v>
      </c>
      <c r="F117" s="163"/>
      <c r="G117" s="84">
        <f>+ROUND(+E117*F117,2)</f>
        <v>0</v>
      </c>
    </row>
    <row r="118" spans="1:7" ht="135" customHeight="1" x14ac:dyDescent="0.25">
      <c r="A118" s="85"/>
      <c r="B118" s="86"/>
      <c r="C118" s="82"/>
      <c r="D118" s="82" t="s">
        <v>188</v>
      </c>
      <c r="E118" s="87"/>
      <c r="F118" s="88"/>
      <c r="G118" s="88"/>
    </row>
    <row r="119" spans="1:7" ht="23.1" customHeight="1" x14ac:dyDescent="0.25">
      <c r="A119" s="79" t="s">
        <v>798</v>
      </c>
      <c r="B119" s="80" t="s">
        <v>13</v>
      </c>
      <c r="C119" s="81" t="s">
        <v>14</v>
      </c>
      <c r="D119" s="81" t="s">
        <v>189</v>
      </c>
      <c r="E119" s="83">
        <v>3</v>
      </c>
      <c r="F119" s="163"/>
      <c r="G119" s="84">
        <f>+ROUND(+E119*F119,2)</f>
        <v>0</v>
      </c>
    </row>
    <row r="120" spans="1:7" ht="135" customHeight="1" x14ac:dyDescent="0.25">
      <c r="A120" s="85"/>
      <c r="B120" s="86"/>
      <c r="C120" s="82"/>
      <c r="D120" s="82" t="s">
        <v>191</v>
      </c>
      <c r="E120" s="87"/>
      <c r="F120" s="88"/>
      <c r="G120" s="88"/>
    </row>
    <row r="121" spans="1:7" ht="20.100000000000001" customHeight="1" x14ac:dyDescent="0.25">
      <c r="A121" s="85"/>
      <c r="B121" s="89" t="s">
        <v>842</v>
      </c>
      <c r="C121" s="82"/>
      <c r="D121" s="90" t="s">
        <v>192</v>
      </c>
      <c r="E121" s="91"/>
      <c r="F121" s="92"/>
      <c r="G121" s="93">
        <f>SUM(G85:G120)</f>
        <v>0</v>
      </c>
    </row>
    <row r="122" spans="1:7" ht="15" customHeight="1" x14ac:dyDescent="0.25">
      <c r="A122" s="94" t="s">
        <v>194</v>
      </c>
      <c r="B122" s="95" t="s">
        <v>9</v>
      </c>
      <c r="C122" s="96" t="s">
        <v>10</v>
      </c>
      <c r="D122" s="96" t="s">
        <v>195</v>
      </c>
      <c r="E122" s="97"/>
      <c r="F122" s="98"/>
      <c r="G122" s="98"/>
    </row>
    <row r="123" spans="1:7" ht="23.1" customHeight="1" x14ac:dyDescent="0.25">
      <c r="A123" s="79" t="s">
        <v>799</v>
      </c>
      <c r="B123" s="80" t="s">
        <v>13</v>
      </c>
      <c r="C123" s="81" t="s">
        <v>14</v>
      </c>
      <c r="D123" s="81" t="s">
        <v>197</v>
      </c>
      <c r="E123" s="83">
        <v>2</v>
      </c>
      <c r="F123" s="163"/>
      <c r="G123" s="84">
        <f>+ROUND(+E123*F123,2)</f>
        <v>0</v>
      </c>
    </row>
    <row r="124" spans="1:7" ht="156.9" customHeight="1" x14ac:dyDescent="0.25">
      <c r="A124" s="85"/>
      <c r="B124" s="86"/>
      <c r="C124" s="82"/>
      <c r="D124" s="82" t="s">
        <v>199</v>
      </c>
      <c r="E124" s="87"/>
      <c r="F124" s="88"/>
      <c r="G124" s="88"/>
    </row>
    <row r="125" spans="1:7" ht="15" customHeight="1" x14ac:dyDescent="0.25">
      <c r="A125" s="79" t="s">
        <v>800</v>
      </c>
      <c r="B125" s="80" t="s">
        <v>13</v>
      </c>
      <c r="C125" s="81" t="s">
        <v>14</v>
      </c>
      <c r="D125" s="81" t="s">
        <v>200</v>
      </c>
      <c r="E125" s="83">
        <v>1</v>
      </c>
      <c r="F125" s="163"/>
      <c r="G125" s="84">
        <f>+ROUND(+E125*F125,2)</f>
        <v>0</v>
      </c>
    </row>
    <row r="126" spans="1:7" ht="191.1" customHeight="1" x14ac:dyDescent="0.25">
      <c r="A126" s="85"/>
      <c r="B126" s="86"/>
      <c r="C126" s="82"/>
      <c r="D126" s="82" t="s">
        <v>202</v>
      </c>
      <c r="E126" s="87"/>
      <c r="F126" s="88"/>
      <c r="G126" s="88"/>
    </row>
    <row r="127" spans="1:7" ht="23.1" customHeight="1" x14ac:dyDescent="0.25">
      <c r="A127" s="79" t="s">
        <v>801</v>
      </c>
      <c r="B127" s="80" t="s">
        <v>13</v>
      </c>
      <c r="C127" s="82"/>
      <c r="D127" s="81" t="s">
        <v>203</v>
      </c>
      <c r="E127" s="83">
        <v>1</v>
      </c>
      <c r="F127" s="163"/>
      <c r="G127" s="84">
        <f>+ROUND(+E127*F127,2)</f>
        <v>0</v>
      </c>
    </row>
    <row r="128" spans="1:7" ht="168.9" customHeight="1" x14ac:dyDescent="0.25">
      <c r="A128" s="85"/>
      <c r="B128" s="86"/>
      <c r="C128" s="82"/>
      <c r="D128" s="82" t="s">
        <v>204</v>
      </c>
      <c r="E128" s="87"/>
      <c r="F128" s="88"/>
      <c r="G128" s="88"/>
    </row>
    <row r="129" spans="1:7" ht="21.9" customHeight="1" x14ac:dyDescent="0.25">
      <c r="A129" s="79" t="s">
        <v>802</v>
      </c>
      <c r="B129" s="80" t="s">
        <v>13</v>
      </c>
      <c r="C129" s="82"/>
      <c r="D129" s="81" t="s">
        <v>205</v>
      </c>
      <c r="E129" s="83">
        <v>1</v>
      </c>
      <c r="F129" s="163"/>
      <c r="G129" s="84">
        <f>+ROUND(+E129*F129,2)</f>
        <v>0</v>
      </c>
    </row>
    <row r="130" spans="1:7" ht="168.9" customHeight="1" x14ac:dyDescent="0.25">
      <c r="A130" s="85"/>
      <c r="B130" s="86"/>
      <c r="C130" s="82"/>
      <c r="D130" s="82" t="s">
        <v>207</v>
      </c>
      <c r="E130" s="87"/>
      <c r="F130" s="88"/>
      <c r="G130" s="88"/>
    </row>
    <row r="131" spans="1:7" ht="33.9" customHeight="1" x14ac:dyDescent="0.25">
      <c r="A131" s="79" t="s">
        <v>803</v>
      </c>
      <c r="B131" s="80" t="s">
        <v>13</v>
      </c>
      <c r="C131" s="82"/>
      <c r="D131" s="81" t="s">
        <v>208</v>
      </c>
      <c r="E131" s="83">
        <v>2</v>
      </c>
      <c r="F131" s="163"/>
      <c r="G131" s="84">
        <f>+ROUND(+E131*F131,2)</f>
        <v>0</v>
      </c>
    </row>
    <row r="132" spans="1:7" ht="101.1" customHeight="1" x14ac:dyDescent="0.25">
      <c r="A132" s="85"/>
      <c r="B132" s="86"/>
      <c r="C132" s="82"/>
      <c r="D132" s="81" t="s">
        <v>210</v>
      </c>
      <c r="E132" s="87"/>
      <c r="F132" s="88"/>
      <c r="G132" s="88"/>
    </row>
    <row r="133" spans="1:7" ht="15" customHeight="1" x14ac:dyDescent="0.25">
      <c r="A133" s="79" t="s">
        <v>804</v>
      </c>
      <c r="B133" s="80" t="s">
        <v>13</v>
      </c>
      <c r="C133" s="82"/>
      <c r="D133" s="81" t="s">
        <v>211</v>
      </c>
      <c r="E133" s="83">
        <v>1</v>
      </c>
      <c r="F133" s="163"/>
      <c r="G133" s="84">
        <f>+ROUND(+E133*F133,2)</f>
        <v>0</v>
      </c>
    </row>
    <row r="134" spans="1:7" ht="90" customHeight="1" x14ac:dyDescent="0.25">
      <c r="A134" s="85"/>
      <c r="B134" s="86"/>
      <c r="C134" s="82"/>
      <c r="D134" s="81" t="s">
        <v>213</v>
      </c>
      <c r="E134" s="87"/>
      <c r="F134" s="88"/>
      <c r="G134" s="88"/>
    </row>
    <row r="135" spans="1:7" ht="15" customHeight="1" x14ac:dyDescent="0.25">
      <c r="A135" s="85"/>
      <c r="B135" s="89" t="s">
        <v>842</v>
      </c>
      <c r="C135" s="82"/>
      <c r="D135" s="90" t="s">
        <v>214</v>
      </c>
      <c r="E135" s="91"/>
      <c r="F135" s="92"/>
      <c r="G135" s="93">
        <f>+SUM(G123:G134)</f>
        <v>0</v>
      </c>
    </row>
    <row r="136" spans="1:7" ht="15" customHeight="1" x14ac:dyDescent="0.25">
      <c r="A136" s="94" t="s">
        <v>216</v>
      </c>
      <c r="B136" s="95" t="s">
        <v>9</v>
      </c>
      <c r="C136" s="96" t="s">
        <v>10</v>
      </c>
      <c r="D136" s="96" t="s">
        <v>217</v>
      </c>
      <c r="E136" s="97"/>
      <c r="F136" s="98"/>
      <c r="G136" s="98"/>
    </row>
    <row r="137" spans="1:7" ht="21.9" customHeight="1" x14ac:dyDescent="0.25">
      <c r="A137" s="79" t="s">
        <v>805</v>
      </c>
      <c r="B137" s="80" t="s">
        <v>13</v>
      </c>
      <c r="C137" s="81" t="s">
        <v>14</v>
      </c>
      <c r="D137" s="81" t="s">
        <v>219</v>
      </c>
      <c r="E137" s="83">
        <v>3</v>
      </c>
      <c r="F137" s="163"/>
      <c r="G137" s="84">
        <f>+ROUND(+E137*F137,2)</f>
        <v>0</v>
      </c>
    </row>
    <row r="138" spans="1:7" ht="326.10000000000002" customHeight="1" x14ac:dyDescent="0.25">
      <c r="A138" s="85"/>
      <c r="B138" s="86"/>
      <c r="C138" s="82"/>
      <c r="D138" s="82" t="s">
        <v>221</v>
      </c>
      <c r="E138" s="87"/>
      <c r="F138" s="88"/>
      <c r="G138" s="88"/>
    </row>
    <row r="139" spans="1:7" ht="23.1" customHeight="1" x14ac:dyDescent="0.25">
      <c r="A139" s="79" t="s">
        <v>806</v>
      </c>
      <c r="B139" s="80" t="s">
        <v>13</v>
      </c>
      <c r="C139" s="81" t="s">
        <v>14</v>
      </c>
      <c r="D139" s="81" t="s">
        <v>222</v>
      </c>
      <c r="E139" s="83">
        <v>1</v>
      </c>
      <c r="F139" s="163"/>
      <c r="G139" s="84">
        <f>+ROUND(+E139*F139,2)</f>
        <v>0</v>
      </c>
    </row>
    <row r="140" spans="1:7" ht="408.9" customHeight="1" x14ac:dyDescent="0.25">
      <c r="A140" s="85"/>
      <c r="B140" s="86"/>
      <c r="C140" s="82"/>
      <c r="D140" s="82" t="s">
        <v>224</v>
      </c>
      <c r="E140" s="87"/>
      <c r="F140" s="88"/>
      <c r="G140" s="88"/>
    </row>
    <row r="141" spans="1:7" ht="15" customHeight="1" x14ac:dyDescent="0.25">
      <c r="A141" s="79" t="s">
        <v>807</v>
      </c>
      <c r="B141" s="80" t="s">
        <v>13</v>
      </c>
      <c r="C141" s="81" t="s">
        <v>14</v>
      </c>
      <c r="D141" s="81" t="s">
        <v>225</v>
      </c>
      <c r="E141" s="83">
        <v>1</v>
      </c>
      <c r="F141" s="163"/>
      <c r="G141" s="84">
        <f>+ROUND(+E141*F141,2)</f>
        <v>0</v>
      </c>
    </row>
    <row r="142" spans="1:7" ht="408.9" customHeight="1" x14ac:dyDescent="0.25">
      <c r="A142" s="85"/>
      <c r="B142" s="86"/>
      <c r="C142" s="82"/>
      <c r="D142" s="82" t="s">
        <v>227</v>
      </c>
      <c r="E142" s="87"/>
      <c r="F142" s="88"/>
      <c r="G142" s="88"/>
    </row>
    <row r="143" spans="1:7" ht="408.9" customHeight="1" x14ac:dyDescent="0.25">
      <c r="A143" s="85"/>
      <c r="B143" s="86"/>
      <c r="C143" s="82"/>
      <c r="D143" s="82" t="s">
        <v>228</v>
      </c>
      <c r="E143" s="87"/>
      <c r="F143" s="88"/>
      <c r="G143" s="88"/>
    </row>
    <row r="144" spans="1:7" ht="15" customHeight="1" x14ac:dyDescent="0.25">
      <c r="A144" s="79" t="s">
        <v>808</v>
      </c>
      <c r="B144" s="80" t="s">
        <v>13</v>
      </c>
      <c r="C144" s="81" t="s">
        <v>14</v>
      </c>
      <c r="D144" s="81" t="s">
        <v>229</v>
      </c>
      <c r="E144" s="83">
        <v>1</v>
      </c>
      <c r="F144" s="163"/>
      <c r="G144" s="84">
        <f>+ROUND(+E144*F144,2)</f>
        <v>0</v>
      </c>
    </row>
    <row r="145" spans="1:7" ht="408.9" customHeight="1" x14ac:dyDescent="0.25">
      <c r="A145" s="85"/>
      <c r="B145" s="86"/>
      <c r="C145" s="82"/>
      <c r="D145" s="82" t="s">
        <v>230</v>
      </c>
      <c r="E145" s="87"/>
      <c r="F145" s="88"/>
      <c r="G145" s="88"/>
    </row>
    <row r="146" spans="1:7" ht="199.95" customHeight="1" x14ac:dyDescent="0.25">
      <c r="A146" s="85"/>
      <c r="B146" s="86"/>
      <c r="C146" s="82"/>
      <c r="D146" s="82" t="s">
        <v>231</v>
      </c>
      <c r="E146" s="87"/>
      <c r="F146" s="88"/>
      <c r="G146" s="88"/>
    </row>
    <row r="147" spans="1:7" ht="23.1" customHeight="1" x14ac:dyDescent="0.25">
      <c r="A147" s="79" t="s">
        <v>809</v>
      </c>
      <c r="B147" s="80" t="s">
        <v>13</v>
      </c>
      <c r="C147" s="81" t="s">
        <v>14</v>
      </c>
      <c r="D147" s="81" t="s">
        <v>232</v>
      </c>
      <c r="E147" s="83">
        <v>1</v>
      </c>
      <c r="F147" s="163"/>
      <c r="G147" s="84">
        <f>+ROUND(+E147*F147,2)</f>
        <v>0</v>
      </c>
    </row>
    <row r="148" spans="1:7" ht="123.9" customHeight="1" x14ac:dyDescent="0.25">
      <c r="A148" s="85"/>
      <c r="B148" s="86"/>
      <c r="C148" s="82"/>
      <c r="D148" s="82" t="s">
        <v>233</v>
      </c>
      <c r="E148" s="87"/>
      <c r="F148" s="88"/>
      <c r="G148" s="88"/>
    </row>
    <row r="149" spans="1:7" ht="23.1" customHeight="1" x14ac:dyDescent="0.25">
      <c r="A149" s="79" t="s">
        <v>810</v>
      </c>
      <c r="B149" s="80" t="s">
        <v>13</v>
      </c>
      <c r="C149" s="81" t="s">
        <v>14</v>
      </c>
      <c r="D149" s="81" t="s">
        <v>234</v>
      </c>
      <c r="E149" s="83">
        <v>1</v>
      </c>
      <c r="F149" s="163"/>
      <c r="G149" s="84">
        <f>+ROUND(+E149*F149,2)</f>
        <v>0</v>
      </c>
    </row>
    <row r="150" spans="1:7" ht="123.9" customHeight="1" x14ac:dyDescent="0.25">
      <c r="A150" s="85"/>
      <c r="B150" s="86"/>
      <c r="C150" s="82"/>
      <c r="D150" s="82" t="s">
        <v>236</v>
      </c>
      <c r="E150" s="87"/>
      <c r="F150" s="88"/>
      <c r="G150" s="88"/>
    </row>
    <row r="151" spans="1:7" ht="23.1" customHeight="1" x14ac:dyDescent="0.25">
      <c r="A151" s="79" t="s">
        <v>811</v>
      </c>
      <c r="B151" s="80" t="s">
        <v>13</v>
      </c>
      <c r="C151" s="81" t="s">
        <v>14</v>
      </c>
      <c r="D151" s="81" t="s">
        <v>237</v>
      </c>
      <c r="E151" s="83">
        <v>2</v>
      </c>
      <c r="F151" s="163"/>
      <c r="G151" s="84">
        <f>+ROUND(+E151*F151,2)</f>
        <v>0</v>
      </c>
    </row>
    <row r="152" spans="1:7" ht="180" customHeight="1" x14ac:dyDescent="0.25">
      <c r="A152" s="85"/>
      <c r="B152" s="86"/>
      <c r="C152" s="82"/>
      <c r="D152" s="82" t="s">
        <v>238</v>
      </c>
      <c r="E152" s="87"/>
      <c r="F152" s="88"/>
      <c r="G152" s="88"/>
    </row>
    <row r="153" spans="1:7" ht="21.9" customHeight="1" x14ac:dyDescent="0.25">
      <c r="A153" s="79" t="s">
        <v>812</v>
      </c>
      <c r="B153" s="80" t="s">
        <v>13</v>
      </c>
      <c r="C153" s="81" t="s">
        <v>18</v>
      </c>
      <c r="D153" s="81" t="s">
        <v>239</v>
      </c>
      <c r="E153" s="83">
        <v>40</v>
      </c>
      <c r="F153" s="163"/>
      <c r="G153" s="84">
        <f>+ROUND(+E153*F153,2)</f>
        <v>0</v>
      </c>
    </row>
    <row r="154" spans="1:7" ht="213.9" customHeight="1" x14ac:dyDescent="0.25">
      <c r="A154" s="85"/>
      <c r="B154" s="86"/>
      <c r="C154" s="82"/>
      <c r="D154" s="82" t="s">
        <v>241</v>
      </c>
      <c r="E154" s="87"/>
      <c r="F154" s="88"/>
      <c r="G154" s="88"/>
    </row>
    <row r="155" spans="1:7" ht="23.1" customHeight="1" x14ac:dyDescent="0.25">
      <c r="A155" s="79" t="s">
        <v>813</v>
      </c>
      <c r="B155" s="80" t="s">
        <v>13</v>
      </c>
      <c r="C155" s="81" t="s">
        <v>18</v>
      </c>
      <c r="D155" s="81" t="s">
        <v>242</v>
      </c>
      <c r="E155" s="83">
        <v>40</v>
      </c>
      <c r="F155" s="163"/>
      <c r="G155" s="84">
        <f>+ROUND(+E155*F155,2)</f>
        <v>0</v>
      </c>
    </row>
    <row r="156" spans="1:7" ht="203.1" customHeight="1" x14ac:dyDescent="0.25">
      <c r="A156" s="85"/>
      <c r="B156" s="86"/>
      <c r="C156" s="82"/>
      <c r="D156" s="82" t="s">
        <v>244</v>
      </c>
      <c r="E156" s="87"/>
      <c r="F156" s="88"/>
      <c r="G156" s="88"/>
    </row>
    <row r="157" spans="1:7" ht="15" customHeight="1" x14ac:dyDescent="0.25">
      <c r="A157" s="79" t="s">
        <v>814</v>
      </c>
      <c r="B157" s="80" t="s">
        <v>13</v>
      </c>
      <c r="C157" s="81" t="s">
        <v>245</v>
      </c>
      <c r="D157" s="81" t="s">
        <v>246</v>
      </c>
      <c r="E157" s="83">
        <v>30</v>
      </c>
      <c r="F157" s="163"/>
      <c r="G157" s="84">
        <f>+ROUND(+E157*F157,2)</f>
        <v>0</v>
      </c>
    </row>
    <row r="158" spans="1:7" ht="371.1" customHeight="1" x14ac:dyDescent="0.25">
      <c r="A158" s="85"/>
      <c r="B158" s="86"/>
      <c r="C158" s="82"/>
      <c r="D158" s="82" t="s">
        <v>248</v>
      </c>
      <c r="E158" s="87"/>
      <c r="F158" s="88"/>
      <c r="G158" s="88"/>
    </row>
    <row r="159" spans="1:7" ht="15" customHeight="1" x14ac:dyDescent="0.25">
      <c r="A159" s="79" t="s">
        <v>815</v>
      </c>
      <c r="B159" s="80" t="s">
        <v>13</v>
      </c>
      <c r="C159" s="81" t="s">
        <v>245</v>
      </c>
      <c r="D159" s="81" t="s">
        <v>249</v>
      </c>
      <c r="E159" s="83">
        <v>40</v>
      </c>
      <c r="F159" s="163"/>
      <c r="G159" s="84">
        <f>+ROUND(+E159*F159,2)</f>
        <v>0</v>
      </c>
    </row>
    <row r="160" spans="1:7" ht="213.9" customHeight="1" x14ac:dyDescent="0.25">
      <c r="A160" s="85"/>
      <c r="B160" s="86"/>
      <c r="C160" s="82"/>
      <c r="D160" s="82" t="s">
        <v>251</v>
      </c>
      <c r="E160" s="87"/>
      <c r="F160" s="88"/>
      <c r="G160" s="88"/>
    </row>
    <row r="161" spans="1:7" ht="15" customHeight="1" x14ac:dyDescent="0.25">
      <c r="A161" s="79" t="s">
        <v>816</v>
      </c>
      <c r="B161" s="80" t="s">
        <v>13</v>
      </c>
      <c r="C161" s="81" t="s">
        <v>245</v>
      </c>
      <c r="D161" s="81" t="s">
        <v>252</v>
      </c>
      <c r="E161" s="83">
        <v>40</v>
      </c>
      <c r="F161" s="163"/>
      <c r="G161" s="84">
        <f>+ROUND(+E161*F161,2)</f>
        <v>0</v>
      </c>
    </row>
    <row r="162" spans="1:7" ht="213.9" customHeight="1" x14ac:dyDescent="0.25">
      <c r="A162" s="85"/>
      <c r="B162" s="86"/>
      <c r="C162" s="82"/>
      <c r="D162" s="82" t="s">
        <v>254</v>
      </c>
      <c r="E162" s="87"/>
      <c r="F162" s="88"/>
      <c r="G162" s="88"/>
    </row>
    <row r="163" spans="1:7" ht="15" customHeight="1" x14ac:dyDescent="0.25">
      <c r="A163" s="79" t="s">
        <v>839</v>
      </c>
      <c r="B163" s="80" t="s">
        <v>13</v>
      </c>
      <c r="C163" s="81" t="s">
        <v>245</v>
      </c>
      <c r="D163" s="81" t="s">
        <v>256</v>
      </c>
      <c r="E163" s="83">
        <v>30</v>
      </c>
      <c r="F163" s="163"/>
      <c r="G163" s="84">
        <f>+ROUND(+E163*F163,2)</f>
        <v>0</v>
      </c>
    </row>
    <row r="164" spans="1:7" ht="348.9" customHeight="1" x14ac:dyDescent="0.25">
      <c r="A164" s="85"/>
      <c r="B164" s="86"/>
      <c r="C164" s="82"/>
      <c r="D164" s="82" t="s">
        <v>258</v>
      </c>
      <c r="E164" s="87"/>
      <c r="F164" s="88"/>
      <c r="G164" s="88"/>
    </row>
    <row r="165" spans="1:7" ht="15" customHeight="1" x14ac:dyDescent="0.25">
      <c r="A165" s="79" t="s">
        <v>840</v>
      </c>
      <c r="B165" s="80" t="s">
        <v>13</v>
      </c>
      <c r="C165" s="81" t="s">
        <v>14</v>
      </c>
      <c r="D165" s="81" t="s">
        <v>260</v>
      </c>
      <c r="E165" s="83">
        <v>1</v>
      </c>
      <c r="F165" s="163"/>
      <c r="G165" s="84">
        <f>+ROUND(+E165*F165,2)</f>
        <v>0</v>
      </c>
    </row>
    <row r="166" spans="1:7" ht="191.1" customHeight="1" x14ac:dyDescent="0.25">
      <c r="A166" s="85"/>
      <c r="B166" s="86"/>
      <c r="C166" s="82"/>
      <c r="D166" s="82" t="s">
        <v>262</v>
      </c>
      <c r="E166" s="87"/>
      <c r="F166" s="88"/>
      <c r="G166" s="88"/>
    </row>
    <row r="167" spans="1:7" ht="15" customHeight="1" x14ac:dyDescent="0.25">
      <c r="A167" s="85"/>
      <c r="B167" s="89" t="s">
        <v>842</v>
      </c>
      <c r="C167" s="82"/>
      <c r="D167" s="90" t="s">
        <v>263</v>
      </c>
      <c r="E167" s="91"/>
      <c r="F167" s="92"/>
      <c r="G167" s="93">
        <f>SUM(G137:G166)</f>
        <v>0</v>
      </c>
    </row>
    <row r="168" spans="1:7" ht="15" customHeight="1" x14ac:dyDescent="0.25">
      <c r="A168" s="94" t="s">
        <v>264</v>
      </c>
      <c r="B168" s="95" t="s">
        <v>9</v>
      </c>
      <c r="C168" s="96" t="s">
        <v>10</v>
      </c>
      <c r="D168" s="96" t="s">
        <v>265</v>
      </c>
      <c r="E168" s="97"/>
      <c r="F168" s="98"/>
      <c r="G168" s="98"/>
    </row>
    <row r="169" spans="1:7" ht="15" customHeight="1" x14ac:dyDescent="0.25">
      <c r="A169" s="79" t="s">
        <v>817</v>
      </c>
      <c r="B169" s="80" t="s">
        <v>13</v>
      </c>
      <c r="C169" s="81" t="s">
        <v>14</v>
      </c>
      <c r="D169" s="81" t="s">
        <v>267</v>
      </c>
      <c r="E169" s="83">
        <v>1</v>
      </c>
      <c r="F169" s="163"/>
      <c r="G169" s="84">
        <f>+ROUND(+E169*F169,2)</f>
        <v>0</v>
      </c>
    </row>
    <row r="170" spans="1:7" ht="258.89999999999998" customHeight="1" x14ac:dyDescent="0.25">
      <c r="A170" s="85"/>
      <c r="B170" s="86"/>
      <c r="C170" s="82"/>
      <c r="D170" s="82" t="s">
        <v>269</v>
      </c>
      <c r="E170" s="87"/>
      <c r="F170" s="88"/>
      <c r="G170" s="88"/>
    </row>
    <row r="171" spans="1:7" ht="15" customHeight="1" x14ac:dyDescent="0.25">
      <c r="A171" s="79" t="s">
        <v>818</v>
      </c>
      <c r="B171" s="80" t="s">
        <v>13</v>
      </c>
      <c r="C171" s="81" t="s">
        <v>14</v>
      </c>
      <c r="D171" s="81" t="s">
        <v>270</v>
      </c>
      <c r="E171" s="83">
        <v>1</v>
      </c>
      <c r="F171" s="163"/>
      <c r="G171" s="84">
        <f>+ROUND(+E171*F171,2)</f>
        <v>0</v>
      </c>
    </row>
    <row r="172" spans="1:7" ht="78.900000000000006" customHeight="1" x14ac:dyDescent="0.25">
      <c r="A172" s="85"/>
      <c r="B172" s="86"/>
      <c r="C172" s="82"/>
      <c r="D172" s="82" t="s">
        <v>272</v>
      </c>
      <c r="E172" s="87"/>
      <c r="F172" s="88"/>
      <c r="G172" s="88"/>
    </row>
    <row r="173" spans="1:7" ht="15" customHeight="1" x14ac:dyDescent="0.25">
      <c r="A173" s="79" t="s">
        <v>819</v>
      </c>
      <c r="B173" s="80" t="s">
        <v>13</v>
      </c>
      <c r="C173" s="81" t="s">
        <v>14</v>
      </c>
      <c r="D173" s="81" t="s">
        <v>273</v>
      </c>
      <c r="E173" s="83">
        <v>1</v>
      </c>
      <c r="F173" s="163"/>
      <c r="G173" s="84">
        <f>+ROUND(+E173*F173,2)</f>
        <v>0</v>
      </c>
    </row>
    <row r="174" spans="1:7" ht="168.9" customHeight="1" x14ac:dyDescent="0.25">
      <c r="A174" s="85"/>
      <c r="B174" s="86"/>
      <c r="C174" s="82"/>
      <c r="D174" s="82" t="s">
        <v>275</v>
      </c>
      <c r="E174" s="87"/>
      <c r="F174" s="88"/>
      <c r="G174" s="88"/>
    </row>
    <row r="175" spans="1:7" ht="15" customHeight="1" x14ac:dyDescent="0.25">
      <c r="A175" s="79" t="s">
        <v>820</v>
      </c>
      <c r="B175" s="80" t="s">
        <v>13</v>
      </c>
      <c r="C175" s="81" t="s">
        <v>14</v>
      </c>
      <c r="D175" s="81" t="s">
        <v>276</v>
      </c>
      <c r="E175" s="83">
        <v>1</v>
      </c>
      <c r="F175" s="163"/>
      <c r="G175" s="84">
        <f>+ROUND(+E175*F175,2)</f>
        <v>0</v>
      </c>
    </row>
    <row r="176" spans="1:7" ht="135" customHeight="1" x14ac:dyDescent="0.25">
      <c r="A176" s="85"/>
      <c r="B176" s="86"/>
      <c r="C176" s="82"/>
      <c r="D176" s="82" t="s">
        <v>278</v>
      </c>
      <c r="E176" s="87"/>
      <c r="F176" s="88"/>
      <c r="G176" s="88"/>
    </row>
    <row r="177" spans="1:7" ht="15" customHeight="1" x14ac:dyDescent="0.25">
      <c r="A177" s="79" t="s">
        <v>821</v>
      </c>
      <c r="B177" s="80" t="s">
        <v>13</v>
      </c>
      <c r="C177" s="81" t="s">
        <v>14</v>
      </c>
      <c r="D177" s="81" t="s">
        <v>279</v>
      </c>
      <c r="E177" s="83">
        <v>1</v>
      </c>
      <c r="F177" s="163"/>
      <c r="G177" s="84">
        <f>+ROUND(+E177*F177,2)</f>
        <v>0</v>
      </c>
    </row>
    <row r="178" spans="1:7" ht="33.9" customHeight="1" x14ac:dyDescent="0.25">
      <c r="A178" s="85"/>
      <c r="B178" s="86"/>
      <c r="C178" s="82"/>
      <c r="D178" s="81" t="s">
        <v>281</v>
      </c>
      <c r="E178" s="87"/>
      <c r="F178" s="88"/>
      <c r="G178" s="88"/>
    </row>
    <row r="179" spans="1:7" ht="15" customHeight="1" x14ac:dyDescent="0.25">
      <c r="A179" s="79" t="s">
        <v>822</v>
      </c>
      <c r="B179" s="80" t="s">
        <v>13</v>
      </c>
      <c r="C179" s="81" t="s">
        <v>14</v>
      </c>
      <c r="D179" s="81" t="s">
        <v>282</v>
      </c>
      <c r="E179" s="83">
        <v>1</v>
      </c>
      <c r="F179" s="163"/>
      <c r="G179" s="84">
        <f>+ROUND(+E179*F179,2)</f>
        <v>0</v>
      </c>
    </row>
    <row r="180" spans="1:7" ht="33.9" customHeight="1" x14ac:dyDescent="0.25">
      <c r="A180" s="85"/>
      <c r="B180" s="86"/>
      <c r="C180" s="82"/>
      <c r="D180" s="81" t="s">
        <v>283</v>
      </c>
      <c r="E180" s="87"/>
      <c r="F180" s="88"/>
      <c r="G180" s="88"/>
    </row>
    <row r="181" spans="1:7" ht="15" customHeight="1" x14ac:dyDescent="0.25">
      <c r="A181" s="85"/>
      <c r="B181" s="89" t="s">
        <v>842</v>
      </c>
      <c r="C181" s="82"/>
      <c r="D181" s="90" t="s">
        <v>284</v>
      </c>
      <c r="E181" s="91"/>
      <c r="F181" s="92"/>
      <c r="G181" s="93">
        <f>SUM(G169:G180)</f>
        <v>0</v>
      </c>
    </row>
    <row r="182" spans="1:7" ht="15" customHeight="1" x14ac:dyDescent="0.25">
      <c r="A182" s="94" t="s">
        <v>285</v>
      </c>
      <c r="B182" s="95" t="s">
        <v>9</v>
      </c>
      <c r="C182" s="96" t="s">
        <v>10</v>
      </c>
      <c r="D182" s="96" t="s">
        <v>286</v>
      </c>
      <c r="E182" s="97"/>
      <c r="F182" s="98"/>
      <c r="G182" s="98"/>
    </row>
    <row r="183" spans="1:7" ht="168.9" customHeight="1" x14ac:dyDescent="0.25">
      <c r="A183" s="85"/>
      <c r="B183" s="86"/>
      <c r="C183" s="82"/>
      <c r="D183" s="81" t="s">
        <v>288</v>
      </c>
      <c r="E183" s="87"/>
      <c r="F183" s="88"/>
      <c r="G183" s="88"/>
    </row>
    <row r="184" spans="1:7" ht="15" customHeight="1" x14ac:dyDescent="0.25">
      <c r="A184" s="79" t="s">
        <v>823</v>
      </c>
      <c r="B184" s="80" t="s">
        <v>13</v>
      </c>
      <c r="C184" s="81" t="s">
        <v>14</v>
      </c>
      <c r="D184" s="81" t="s">
        <v>289</v>
      </c>
      <c r="E184" s="83">
        <v>4</v>
      </c>
      <c r="F184" s="163"/>
      <c r="G184" s="84">
        <f>+ROUND(+E184*F184,2)</f>
        <v>0</v>
      </c>
    </row>
    <row r="185" spans="1:7" ht="408.9" customHeight="1" x14ac:dyDescent="0.25">
      <c r="A185" s="85"/>
      <c r="B185" s="86"/>
      <c r="C185" s="82"/>
      <c r="D185" s="82" t="s">
        <v>291</v>
      </c>
      <c r="E185" s="87"/>
      <c r="F185" s="88"/>
      <c r="G185" s="88"/>
    </row>
    <row r="186" spans="1:7" ht="15" customHeight="1" x14ac:dyDescent="0.25">
      <c r="A186" s="79" t="s">
        <v>824</v>
      </c>
      <c r="B186" s="80" t="s">
        <v>13</v>
      </c>
      <c r="C186" s="81" t="s">
        <v>18</v>
      </c>
      <c r="D186" s="81" t="s">
        <v>292</v>
      </c>
      <c r="E186" s="83">
        <v>200</v>
      </c>
      <c r="F186" s="163"/>
      <c r="G186" s="84">
        <f>+ROUND(+E186*F186,2)</f>
        <v>0</v>
      </c>
    </row>
    <row r="187" spans="1:7" ht="78.900000000000006" customHeight="1" x14ac:dyDescent="0.25">
      <c r="A187" s="85"/>
      <c r="B187" s="86"/>
      <c r="C187" s="82"/>
      <c r="D187" s="81" t="s">
        <v>294</v>
      </c>
      <c r="E187" s="87"/>
      <c r="F187" s="88"/>
      <c r="G187" s="88"/>
    </row>
    <row r="188" spans="1:7" ht="15" customHeight="1" x14ac:dyDescent="0.25">
      <c r="A188" s="79" t="s">
        <v>825</v>
      </c>
      <c r="B188" s="80" t="s">
        <v>13</v>
      </c>
      <c r="C188" s="81" t="s">
        <v>18</v>
      </c>
      <c r="D188" s="81" t="s">
        <v>295</v>
      </c>
      <c r="E188" s="83">
        <v>250</v>
      </c>
      <c r="F188" s="163"/>
      <c r="G188" s="84">
        <f>+ROUND(+E188*F188,2)</f>
        <v>0</v>
      </c>
    </row>
    <row r="189" spans="1:7" ht="68.099999999999994" customHeight="1" x14ac:dyDescent="0.25">
      <c r="A189" s="85"/>
      <c r="B189" s="86"/>
      <c r="C189" s="82"/>
      <c r="D189" s="82" t="s">
        <v>297</v>
      </c>
      <c r="E189" s="87"/>
      <c r="F189" s="88"/>
      <c r="G189" s="88"/>
    </row>
    <row r="190" spans="1:7" ht="21.9" customHeight="1" x14ac:dyDescent="0.25">
      <c r="A190" s="79" t="s">
        <v>826</v>
      </c>
      <c r="B190" s="80" t="s">
        <v>13</v>
      </c>
      <c r="C190" s="81" t="s">
        <v>18</v>
      </c>
      <c r="D190" s="81" t="s">
        <v>298</v>
      </c>
      <c r="E190" s="83">
        <v>250</v>
      </c>
      <c r="F190" s="163"/>
      <c r="G190" s="84">
        <f>+ROUND(+E190*F190,2)</f>
        <v>0</v>
      </c>
    </row>
    <row r="191" spans="1:7" ht="56.1" customHeight="1" x14ac:dyDescent="0.25">
      <c r="A191" s="85"/>
      <c r="B191" s="86"/>
      <c r="C191" s="82"/>
      <c r="D191" s="82" t="s">
        <v>300</v>
      </c>
      <c r="E191" s="87"/>
      <c r="F191" s="88"/>
      <c r="G191" s="88"/>
    </row>
    <row r="192" spans="1:7" ht="23.1" customHeight="1" x14ac:dyDescent="0.25">
      <c r="A192" s="79" t="s">
        <v>827</v>
      </c>
      <c r="B192" s="80" t="s">
        <v>13</v>
      </c>
      <c r="C192" s="81" t="s">
        <v>301</v>
      </c>
      <c r="D192" s="81" t="s">
        <v>302</v>
      </c>
      <c r="E192" s="83">
        <v>250</v>
      </c>
      <c r="F192" s="163"/>
      <c r="G192" s="84">
        <f>+ROUND(+E192*F192,2)</f>
        <v>0</v>
      </c>
    </row>
    <row r="193" spans="1:7" ht="68.099999999999994" customHeight="1" x14ac:dyDescent="0.25">
      <c r="A193" s="85"/>
      <c r="B193" s="86"/>
      <c r="C193" s="82"/>
      <c r="D193" s="81" t="s">
        <v>304</v>
      </c>
      <c r="E193" s="87"/>
      <c r="F193" s="88"/>
      <c r="G193" s="88"/>
    </row>
    <row r="194" spans="1:7" ht="21.9" customHeight="1" x14ac:dyDescent="0.25">
      <c r="A194" s="79" t="s">
        <v>828</v>
      </c>
      <c r="B194" s="80" t="s">
        <v>13</v>
      </c>
      <c r="C194" s="81" t="s">
        <v>301</v>
      </c>
      <c r="D194" s="81" t="s">
        <v>305</v>
      </c>
      <c r="E194" s="83">
        <v>250</v>
      </c>
      <c r="F194" s="163"/>
      <c r="G194" s="84">
        <f>+ROUND(+E194*F194,2)</f>
        <v>0</v>
      </c>
    </row>
    <row r="195" spans="1:7" ht="168.9" customHeight="1" x14ac:dyDescent="0.25">
      <c r="A195" s="85"/>
      <c r="B195" s="86"/>
      <c r="C195" s="82"/>
      <c r="D195" s="81" t="s">
        <v>306</v>
      </c>
      <c r="E195" s="87"/>
      <c r="F195" s="88"/>
      <c r="G195" s="88"/>
    </row>
    <row r="196" spans="1:7" ht="15" customHeight="1" x14ac:dyDescent="0.25">
      <c r="A196" s="79" t="s">
        <v>829</v>
      </c>
      <c r="B196" s="80" t="s">
        <v>13</v>
      </c>
      <c r="C196" s="81" t="s">
        <v>307</v>
      </c>
      <c r="D196" s="81" t="s">
        <v>308</v>
      </c>
      <c r="E196" s="83">
        <v>250</v>
      </c>
      <c r="F196" s="163"/>
      <c r="G196" s="84">
        <f>+ROUND(+E196*F196,2)</f>
        <v>0</v>
      </c>
    </row>
    <row r="197" spans="1:7" ht="56.1" customHeight="1" x14ac:dyDescent="0.25">
      <c r="A197" s="85"/>
      <c r="B197" s="86"/>
      <c r="C197" s="82"/>
      <c r="D197" s="81" t="s">
        <v>309</v>
      </c>
      <c r="E197" s="87"/>
      <c r="F197" s="88"/>
      <c r="G197" s="88"/>
    </row>
    <row r="198" spans="1:7" ht="15" customHeight="1" x14ac:dyDescent="0.25">
      <c r="A198" s="79" t="s">
        <v>830</v>
      </c>
      <c r="B198" s="80" t="s">
        <v>13</v>
      </c>
      <c r="C198" s="81" t="s">
        <v>307</v>
      </c>
      <c r="D198" s="81" t="s">
        <v>310</v>
      </c>
      <c r="E198" s="83">
        <v>250</v>
      </c>
      <c r="F198" s="163"/>
      <c r="G198" s="84">
        <f>+ROUND(+E198*F198,2)</f>
        <v>0</v>
      </c>
    </row>
    <row r="199" spans="1:7" ht="113.1" customHeight="1" x14ac:dyDescent="0.25">
      <c r="A199" s="85"/>
      <c r="B199" s="86"/>
      <c r="C199" s="82"/>
      <c r="D199" s="81" t="s">
        <v>312</v>
      </c>
      <c r="E199" s="87"/>
      <c r="F199" s="88"/>
      <c r="G199" s="88"/>
    </row>
    <row r="200" spans="1:7" ht="23.1" customHeight="1" x14ac:dyDescent="0.25">
      <c r="A200" s="79" t="s">
        <v>831</v>
      </c>
      <c r="B200" s="80" t="s">
        <v>13</v>
      </c>
      <c r="C200" s="81" t="s">
        <v>301</v>
      </c>
      <c r="D200" s="81" t="s">
        <v>313</v>
      </c>
      <c r="E200" s="83">
        <v>250</v>
      </c>
      <c r="F200" s="163"/>
      <c r="G200" s="84">
        <f>+ROUND(+E200*F200,2)</f>
        <v>0</v>
      </c>
    </row>
    <row r="201" spans="1:7" ht="135" customHeight="1" x14ac:dyDescent="0.25">
      <c r="A201" s="85"/>
      <c r="B201" s="86"/>
      <c r="C201" s="82"/>
      <c r="D201" s="81" t="s">
        <v>315</v>
      </c>
      <c r="E201" s="87"/>
      <c r="F201" s="88"/>
      <c r="G201" s="88"/>
    </row>
    <row r="202" spans="1:7" ht="15" customHeight="1" x14ac:dyDescent="0.25">
      <c r="A202" s="79" t="s">
        <v>832</v>
      </c>
      <c r="B202" s="80" t="s">
        <v>13</v>
      </c>
      <c r="C202" s="81" t="s">
        <v>301</v>
      </c>
      <c r="D202" s="81" t="s">
        <v>316</v>
      </c>
      <c r="E202" s="83">
        <v>250</v>
      </c>
      <c r="F202" s="163"/>
      <c r="G202" s="84">
        <f>+ROUND(+E202*F202,2)</f>
        <v>0</v>
      </c>
    </row>
    <row r="203" spans="1:7" ht="201.9" customHeight="1" x14ac:dyDescent="0.25">
      <c r="A203" s="85"/>
      <c r="B203" s="86"/>
      <c r="C203" s="82"/>
      <c r="D203" s="82" t="s">
        <v>318</v>
      </c>
      <c r="E203" s="87"/>
      <c r="F203" s="88"/>
      <c r="G203" s="88"/>
    </row>
    <row r="204" spans="1:7" ht="23.1" customHeight="1" x14ac:dyDescent="0.25">
      <c r="A204" s="79" t="s">
        <v>833</v>
      </c>
      <c r="B204" s="80" t="s">
        <v>13</v>
      </c>
      <c r="C204" s="81" t="s">
        <v>301</v>
      </c>
      <c r="D204" s="81" t="s">
        <v>319</v>
      </c>
      <c r="E204" s="83">
        <v>250</v>
      </c>
      <c r="F204" s="163"/>
      <c r="G204" s="84">
        <f>+ROUND(+E204*F204,2)</f>
        <v>0</v>
      </c>
    </row>
    <row r="205" spans="1:7" ht="33.9" customHeight="1" x14ac:dyDescent="0.25">
      <c r="A205" s="85"/>
      <c r="B205" s="86"/>
      <c r="C205" s="82"/>
      <c r="D205" s="81" t="s">
        <v>321</v>
      </c>
      <c r="E205" s="87"/>
      <c r="F205" s="88"/>
      <c r="G205" s="88"/>
    </row>
    <row r="206" spans="1:7" ht="21.9" customHeight="1" x14ac:dyDescent="0.25">
      <c r="A206" s="79" t="s">
        <v>834</v>
      </c>
      <c r="B206" s="80" t="s">
        <v>13</v>
      </c>
      <c r="C206" s="81" t="s">
        <v>301</v>
      </c>
      <c r="D206" s="81" t="s">
        <v>322</v>
      </c>
      <c r="E206" s="83">
        <v>250</v>
      </c>
      <c r="F206" s="163"/>
      <c r="G206" s="84">
        <f>+ROUND(+E206*F206,2)</f>
        <v>0</v>
      </c>
    </row>
    <row r="207" spans="1:7" ht="78.900000000000006" customHeight="1" x14ac:dyDescent="0.25">
      <c r="A207" s="85"/>
      <c r="B207" s="86"/>
      <c r="C207" s="82"/>
      <c r="D207" s="81" t="s">
        <v>324</v>
      </c>
      <c r="E207" s="87"/>
      <c r="F207" s="88"/>
      <c r="G207" s="88"/>
    </row>
    <row r="208" spans="1:7" ht="15" customHeight="1" x14ac:dyDescent="0.25">
      <c r="A208" s="79" t="s">
        <v>835</v>
      </c>
      <c r="B208" s="80" t="s">
        <v>13</v>
      </c>
      <c r="C208" s="81" t="s">
        <v>301</v>
      </c>
      <c r="D208" s="81" t="s">
        <v>325</v>
      </c>
      <c r="E208" s="83">
        <v>10</v>
      </c>
      <c r="F208" s="163"/>
      <c r="G208" s="84">
        <f>+ROUND(+E208*F208,2)</f>
        <v>0</v>
      </c>
    </row>
    <row r="209" spans="1:7" ht="146.1" customHeight="1" x14ac:dyDescent="0.25">
      <c r="A209" s="85"/>
      <c r="B209" s="86"/>
      <c r="C209" s="82"/>
      <c r="D209" s="82" t="s">
        <v>327</v>
      </c>
      <c r="E209" s="87"/>
      <c r="F209" s="88"/>
      <c r="G209" s="88"/>
    </row>
    <row r="210" spans="1:7" ht="15" customHeight="1" x14ac:dyDescent="0.25">
      <c r="A210" s="79" t="s">
        <v>836</v>
      </c>
      <c r="B210" s="80" t="s">
        <v>13</v>
      </c>
      <c r="C210" s="81" t="s">
        <v>301</v>
      </c>
      <c r="D210" s="81" t="s">
        <v>328</v>
      </c>
      <c r="E210" s="83">
        <v>10</v>
      </c>
      <c r="F210" s="163"/>
      <c r="G210" s="84">
        <f>+ROUND(+E210*F210,2)</f>
        <v>0</v>
      </c>
    </row>
    <row r="211" spans="1:7" ht="158.1" customHeight="1" x14ac:dyDescent="0.25">
      <c r="A211" s="85"/>
      <c r="B211" s="86"/>
      <c r="C211" s="82"/>
      <c r="D211" s="82" t="s">
        <v>330</v>
      </c>
      <c r="E211" s="87"/>
      <c r="F211" s="88"/>
      <c r="G211" s="88"/>
    </row>
    <row r="212" spans="1:7" ht="15" customHeight="1" x14ac:dyDescent="0.25">
      <c r="A212" s="85"/>
      <c r="B212" s="89" t="s">
        <v>842</v>
      </c>
      <c r="C212" s="82"/>
      <c r="D212" s="90" t="s">
        <v>331</v>
      </c>
      <c r="E212" s="91"/>
      <c r="F212" s="92"/>
      <c r="G212" s="93">
        <f>SUM(G183:G211)</f>
        <v>0</v>
      </c>
    </row>
    <row r="213" spans="1:7" ht="15" customHeight="1" x14ac:dyDescent="0.25">
      <c r="A213" s="94" t="s">
        <v>332</v>
      </c>
      <c r="B213" s="95" t="s">
        <v>9</v>
      </c>
      <c r="C213" s="100"/>
      <c r="D213" s="96" t="s">
        <v>333</v>
      </c>
      <c r="E213" s="97"/>
      <c r="F213" s="98"/>
      <c r="G213" s="98"/>
    </row>
    <row r="214" spans="1:7" ht="15" customHeight="1" x14ac:dyDescent="0.25">
      <c r="A214" s="79" t="s">
        <v>837</v>
      </c>
      <c r="B214" s="80" t="s">
        <v>13</v>
      </c>
      <c r="C214" s="81" t="s">
        <v>63</v>
      </c>
      <c r="D214" s="81" t="s">
        <v>335</v>
      </c>
      <c r="E214" s="83">
        <v>500</v>
      </c>
      <c r="F214" s="163"/>
      <c r="G214" s="84">
        <f>+ROUND(+E214*F214,2)</f>
        <v>0</v>
      </c>
    </row>
    <row r="215" spans="1:7" ht="45" customHeight="1" x14ac:dyDescent="0.25">
      <c r="A215" s="85"/>
      <c r="B215" s="86"/>
      <c r="C215" s="82"/>
      <c r="D215" s="81" t="s">
        <v>337</v>
      </c>
      <c r="E215" s="87"/>
      <c r="F215" s="88"/>
      <c r="G215" s="88"/>
    </row>
    <row r="216" spans="1:7" ht="15" customHeight="1" x14ac:dyDescent="0.25">
      <c r="A216" s="79" t="s">
        <v>838</v>
      </c>
      <c r="B216" s="80" t="s">
        <v>13</v>
      </c>
      <c r="C216" s="81" t="s">
        <v>14</v>
      </c>
      <c r="D216" s="81" t="s">
        <v>338</v>
      </c>
      <c r="E216" s="83">
        <v>30</v>
      </c>
      <c r="F216" s="163"/>
      <c r="G216" s="84">
        <f>+ROUND(+E216*F216,2)</f>
        <v>0</v>
      </c>
    </row>
    <row r="217" spans="1:7" ht="113.1" customHeight="1" x14ac:dyDescent="0.25">
      <c r="A217" s="85"/>
      <c r="B217" s="86"/>
      <c r="C217" s="82"/>
      <c r="D217" s="82" t="s">
        <v>340</v>
      </c>
      <c r="E217" s="87"/>
      <c r="F217" s="88"/>
      <c r="G217" s="88"/>
    </row>
    <row r="218" spans="1:7" ht="15" customHeight="1" x14ac:dyDescent="0.25">
      <c r="A218" s="85"/>
      <c r="B218" s="89" t="s">
        <v>842</v>
      </c>
      <c r="C218" s="82"/>
      <c r="D218" s="90" t="s">
        <v>341</v>
      </c>
      <c r="E218" s="91"/>
      <c r="F218" s="92"/>
      <c r="G218" s="93">
        <f>SUM(G214:G217)</f>
        <v>0</v>
      </c>
    </row>
    <row r="219" spans="1:7" ht="15" customHeight="1" x14ac:dyDescent="0.25">
      <c r="A219" s="94" t="s">
        <v>342</v>
      </c>
      <c r="B219" s="95" t="s">
        <v>9</v>
      </c>
      <c r="C219" s="100"/>
      <c r="D219" s="96" t="s">
        <v>343</v>
      </c>
      <c r="E219" s="97"/>
      <c r="F219" s="98"/>
      <c r="G219" s="98"/>
    </row>
    <row r="220" spans="1:7" ht="15" customHeight="1" x14ac:dyDescent="0.25">
      <c r="A220" s="101" t="s">
        <v>841</v>
      </c>
      <c r="B220" s="80" t="s">
        <v>13</v>
      </c>
      <c r="C220" s="81" t="s">
        <v>99</v>
      </c>
      <c r="D220" s="81" t="s">
        <v>345</v>
      </c>
      <c r="E220" s="83">
        <v>1</v>
      </c>
      <c r="F220" s="163"/>
      <c r="G220" s="84">
        <f>+ROUND(+E220*F220,2)</f>
        <v>0</v>
      </c>
    </row>
    <row r="221" spans="1:7" ht="45" customHeight="1" x14ac:dyDescent="0.25">
      <c r="A221" s="85"/>
      <c r="B221" s="86"/>
      <c r="C221" s="82"/>
      <c r="D221" s="81" t="s">
        <v>347</v>
      </c>
      <c r="E221" s="87"/>
      <c r="F221" s="88"/>
      <c r="G221" s="88"/>
    </row>
    <row r="222" spans="1:7" ht="15" customHeight="1" x14ac:dyDescent="0.25">
      <c r="A222" s="85"/>
      <c r="B222" s="89" t="s">
        <v>842</v>
      </c>
      <c r="C222" s="82"/>
      <c r="D222" s="90" t="s">
        <v>348</v>
      </c>
      <c r="E222" s="91"/>
      <c r="F222" s="92"/>
      <c r="G222" s="93">
        <f>SUM(G220:G221)</f>
        <v>0</v>
      </c>
    </row>
    <row r="223" spans="1:7" ht="15" customHeight="1" x14ac:dyDescent="0.25">
      <c r="A223" s="102" t="s">
        <v>647</v>
      </c>
      <c r="B223" s="95" t="s">
        <v>9</v>
      </c>
      <c r="C223" s="96" t="s">
        <v>10</v>
      </c>
      <c r="D223" s="96" t="s">
        <v>350</v>
      </c>
      <c r="E223" s="97"/>
      <c r="F223" s="98"/>
      <c r="G223" s="98"/>
    </row>
    <row r="224" spans="1:7" ht="15" customHeight="1" x14ac:dyDescent="0.25">
      <c r="A224" s="103" t="s">
        <v>648</v>
      </c>
      <c r="B224" s="104" t="s">
        <v>9</v>
      </c>
      <c r="C224" s="105"/>
      <c r="D224" s="106" t="s">
        <v>352</v>
      </c>
      <c r="E224" s="107"/>
      <c r="F224" s="108"/>
      <c r="G224" s="108"/>
    </row>
    <row r="225" spans="1:7" ht="90" customHeight="1" x14ac:dyDescent="0.25">
      <c r="A225" s="109"/>
      <c r="B225" s="86"/>
      <c r="C225" s="82"/>
      <c r="D225" s="82" t="s">
        <v>354</v>
      </c>
      <c r="E225" s="87"/>
      <c r="F225" s="88"/>
      <c r="G225" s="88"/>
    </row>
    <row r="226" spans="1:7" ht="15" customHeight="1" x14ac:dyDescent="0.25">
      <c r="A226" s="110" t="s">
        <v>649</v>
      </c>
      <c r="B226" s="80" t="s">
        <v>13</v>
      </c>
      <c r="C226" s="81" t="s">
        <v>53</v>
      </c>
      <c r="D226" s="81" t="s">
        <v>355</v>
      </c>
      <c r="E226" s="83">
        <v>80</v>
      </c>
      <c r="F226" s="163"/>
      <c r="G226" s="84">
        <f>+ROUND(+E226*F226,2)</f>
        <v>0</v>
      </c>
    </row>
    <row r="227" spans="1:7" ht="90" customHeight="1" x14ac:dyDescent="0.25">
      <c r="A227" s="109"/>
      <c r="B227" s="86"/>
      <c r="C227" s="82"/>
      <c r="D227" s="82" t="s">
        <v>354</v>
      </c>
      <c r="E227" s="87"/>
      <c r="F227" s="88"/>
      <c r="G227" s="88"/>
    </row>
    <row r="228" spans="1:7" ht="15" customHeight="1" x14ac:dyDescent="0.25">
      <c r="A228" s="110" t="s">
        <v>650</v>
      </c>
      <c r="B228" s="80" t="s">
        <v>13</v>
      </c>
      <c r="C228" s="81" t="s">
        <v>53</v>
      </c>
      <c r="D228" s="81" t="s">
        <v>357</v>
      </c>
      <c r="E228" s="83">
        <v>80</v>
      </c>
      <c r="F228" s="163"/>
      <c r="G228" s="84">
        <f>+ROUND(+E228*F228,2)</f>
        <v>0</v>
      </c>
    </row>
    <row r="229" spans="1:7" ht="45" customHeight="1" x14ac:dyDescent="0.25">
      <c r="A229" s="109"/>
      <c r="B229" s="86"/>
      <c r="C229" s="82"/>
      <c r="D229" s="81" t="s">
        <v>359</v>
      </c>
      <c r="E229" s="87"/>
      <c r="F229" s="88"/>
      <c r="G229" s="88"/>
    </row>
    <row r="230" spans="1:7" ht="15" customHeight="1" x14ac:dyDescent="0.25">
      <c r="A230" s="110" t="s">
        <v>651</v>
      </c>
      <c r="B230" s="80" t="s">
        <v>13</v>
      </c>
      <c r="C230" s="81" t="s">
        <v>53</v>
      </c>
      <c r="D230" s="81" t="s">
        <v>360</v>
      </c>
      <c r="E230" s="83">
        <v>80</v>
      </c>
      <c r="F230" s="163"/>
      <c r="G230" s="84">
        <f>+ROUND(+E230*F230,2)</f>
        <v>0</v>
      </c>
    </row>
    <row r="231" spans="1:7" ht="45" customHeight="1" x14ac:dyDescent="0.25">
      <c r="A231" s="109"/>
      <c r="B231" s="86"/>
      <c r="C231" s="82"/>
      <c r="D231" s="81" t="s">
        <v>362</v>
      </c>
      <c r="E231" s="87"/>
      <c r="F231" s="88"/>
      <c r="G231" s="88"/>
    </row>
    <row r="232" spans="1:7" ht="15" customHeight="1" x14ac:dyDescent="0.25">
      <c r="A232" s="109"/>
      <c r="B232" s="89" t="s">
        <v>842</v>
      </c>
      <c r="C232" s="82"/>
      <c r="D232" s="90" t="s">
        <v>363</v>
      </c>
      <c r="E232" s="83"/>
      <c r="F232" s="92"/>
      <c r="G232" s="93">
        <f>SUM(G225:G231)</f>
        <v>0</v>
      </c>
    </row>
    <row r="233" spans="1:7" ht="15" customHeight="1" x14ac:dyDescent="0.25">
      <c r="A233" s="111" t="s">
        <v>652</v>
      </c>
      <c r="B233" s="112" t="s">
        <v>9</v>
      </c>
      <c r="C233" s="113"/>
      <c r="D233" s="114" t="s">
        <v>364</v>
      </c>
      <c r="E233" s="115"/>
      <c r="F233" s="116"/>
      <c r="G233" s="116"/>
    </row>
    <row r="234" spans="1:7" ht="15" customHeight="1" x14ac:dyDescent="0.25">
      <c r="A234" s="117" t="s">
        <v>653</v>
      </c>
      <c r="B234" s="118" t="s">
        <v>9</v>
      </c>
      <c r="C234" s="119"/>
      <c r="D234" s="120" t="s">
        <v>366</v>
      </c>
      <c r="E234" s="121"/>
      <c r="F234" s="122"/>
      <c r="G234" s="122"/>
    </row>
    <row r="235" spans="1:7" ht="33.9" customHeight="1" x14ac:dyDescent="0.25">
      <c r="A235" s="110" t="s">
        <v>654</v>
      </c>
      <c r="B235" s="80" t="s">
        <v>13</v>
      </c>
      <c r="C235" s="81" t="s">
        <v>307</v>
      </c>
      <c r="D235" s="81" t="s">
        <v>368</v>
      </c>
      <c r="E235" s="83">
        <v>20</v>
      </c>
      <c r="F235" s="163"/>
      <c r="G235" s="84">
        <f>+ROUND(+E235*F235,2)</f>
        <v>0</v>
      </c>
    </row>
    <row r="236" spans="1:7" ht="56.1" customHeight="1" x14ac:dyDescent="0.25">
      <c r="A236" s="109"/>
      <c r="B236" s="86"/>
      <c r="C236" s="82"/>
      <c r="D236" s="81" t="s">
        <v>370</v>
      </c>
      <c r="E236" s="87"/>
      <c r="F236" s="88"/>
      <c r="G236" s="88"/>
    </row>
    <row r="237" spans="1:7" ht="23.1" customHeight="1" x14ac:dyDescent="0.25">
      <c r="A237" s="110" t="s">
        <v>655</v>
      </c>
      <c r="B237" s="80" t="s">
        <v>13</v>
      </c>
      <c r="C237" s="81" t="s">
        <v>307</v>
      </c>
      <c r="D237" s="81" t="s">
        <v>371</v>
      </c>
      <c r="E237" s="83">
        <v>20</v>
      </c>
      <c r="F237" s="163"/>
      <c r="G237" s="84">
        <f>+ROUND(+E237*F237,2)</f>
        <v>0</v>
      </c>
    </row>
    <row r="238" spans="1:7" ht="90" customHeight="1" x14ac:dyDescent="0.25">
      <c r="A238" s="109"/>
      <c r="B238" s="86"/>
      <c r="C238" s="82"/>
      <c r="D238" s="81" t="s">
        <v>373</v>
      </c>
      <c r="E238" s="87"/>
      <c r="F238" s="88"/>
      <c r="G238" s="88"/>
    </row>
    <row r="239" spans="1:7" ht="15" customHeight="1" x14ac:dyDescent="0.25">
      <c r="A239" s="109"/>
      <c r="B239" s="89" t="s">
        <v>842</v>
      </c>
      <c r="C239" s="82"/>
      <c r="D239" s="90" t="s">
        <v>374</v>
      </c>
      <c r="E239" s="83"/>
      <c r="F239" s="92"/>
      <c r="G239" s="93">
        <f>SUM(G235:G238)</f>
        <v>0</v>
      </c>
    </row>
    <row r="240" spans="1:7" ht="15" customHeight="1" x14ac:dyDescent="0.25">
      <c r="A240" s="117" t="s">
        <v>656</v>
      </c>
      <c r="B240" s="118" t="s">
        <v>9</v>
      </c>
      <c r="C240" s="119"/>
      <c r="D240" s="120" t="s">
        <v>375</v>
      </c>
      <c r="E240" s="121"/>
      <c r="F240" s="122"/>
      <c r="G240" s="122"/>
    </row>
    <row r="241" spans="1:7" ht="21.9" customHeight="1" x14ac:dyDescent="0.25">
      <c r="A241" s="110" t="s">
        <v>670</v>
      </c>
      <c r="B241" s="80" t="s">
        <v>13</v>
      </c>
      <c r="C241" s="81" t="s">
        <v>307</v>
      </c>
      <c r="D241" s="81" t="s">
        <v>377</v>
      </c>
      <c r="E241" s="83">
        <v>20</v>
      </c>
      <c r="F241" s="163"/>
      <c r="G241" s="84">
        <f>+ROUND(+E241*F241,2)</f>
        <v>0</v>
      </c>
    </row>
    <row r="242" spans="1:7" ht="56.1" customHeight="1" x14ac:dyDescent="0.25">
      <c r="A242" s="109"/>
      <c r="B242" s="86"/>
      <c r="C242" s="82"/>
      <c r="D242" s="81" t="s">
        <v>378</v>
      </c>
      <c r="E242" s="87"/>
      <c r="F242" s="88"/>
      <c r="G242" s="88"/>
    </row>
    <row r="243" spans="1:7" ht="15" customHeight="1" x14ac:dyDescent="0.25">
      <c r="A243" s="109"/>
      <c r="B243" s="89" t="s">
        <v>842</v>
      </c>
      <c r="C243" s="82"/>
      <c r="D243" s="90" t="s">
        <v>379</v>
      </c>
      <c r="E243" s="83"/>
      <c r="F243" s="92"/>
      <c r="G243" s="93">
        <f>SUM(G241:G242)</f>
        <v>0</v>
      </c>
    </row>
    <row r="244" spans="1:7" ht="15" customHeight="1" x14ac:dyDescent="0.25">
      <c r="A244" s="109"/>
      <c r="B244" s="89" t="s">
        <v>842</v>
      </c>
      <c r="C244" s="82"/>
      <c r="D244" s="90" t="s">
        <v>380</v>
      </c>
      <c r="E244" s="83"/>
      <c r="F244" s="92"/>
      <c r="G244" s="93">
        <f>+G243+G239</f>
        <v>0</v>
      </c>
    </row>
    <row r="245" spans="1:7" ht="21.9" customHeight="1" x14ac:dyDescent="0.25">
      <c r="A245" s="123" t="s">
        <v>671</v>
      </c>
      <c r="B245" s="112" t="s">
        <v>9</v>
      </c>
      <c r="C245" s="113"/>
      <c r="D245" s="114" t="s">
        <v>381</v>
      </c>
      <c r="E245" s="115"/>
      <c r="F245" s="116"/>
      <c r="G245" s="116"/>
    </row>
    <row r="246" spans="1:7" ht="15" customHeight="1" x14ac:dyDescent="0.25">
      <c r="A246" s="117" t="s">
        <v>657</v>
      </c>
      <c r="B246" s="118" t="s">
        <v>9</v>
      </c>
      <c r="C246" s="119"/>
      <c r="D246" s="120" t="s">
        <v>366</v>
      </c>
      <c r="E246" s="121"/>
      <c r="F246" s="122"/>
      <c r="G246" s="122"/>
    </row>
    <row r="247" spans="1:7" ht="15" customHeight="1" x14ac:dyDescent="0.25">
      <c r="A247" s="124" t="s">
        <v>658</v>
      </c>
      <c r="B247" s="125" t="s">
        <v>9</v>
      </c>
      <c r="C247" s="126"/>
      <c r="D247" s="127" t="s">
        <v>384</v>
      </c>
      <c r="E247" s="128"/>
      <c r="F247" s="129"/>
      <c r="G247" s="129"/>
    </row>
    <row r="248" spans="1:7" ht="21.9" customHeight="1" x14ac:dyDescent="0.25">
      <c r="A248" s="110" t="s">
        <v>659</v>
      </c>
      <c r="B248" s="80" t="s">
        <v>13</v>
      </c>
      <c r="C248" s="81" t="s">
        <v>307</v>
      </c>
      <c r="D248" s="81" t="s">
        <v>386</v>
      </c>
      <c r="E248" s="83">
        <v>50</v>
      </c>
      <c r="F248" s="163"/>
      <c r="G248" s="84">
        <f>+ROUND(+E248*F248,2)</f>
        <v>0</v>
      </c>
    </row>
    <row r="249" spans="1:7" ht="101.1" customHeight="1" x14ac:dyDescent="0.25">
      <c r="A249" s="109"/>
      <c r="B249" s="86"/>
      <c r="C249" s="82"/>
      <c r="D249" s="81" t="s">
        <v>388</v>
      </c>
      <c r="E249" s="87"/>
      <c r="F249" s="88"/>
      <c r="G249" s="88"/>
    </row>
    <row r="250" spans="1:7" ht="15" customHeight="1" x14ac:dyDescent="0.25">
      <c r="A250" s="109"/>
      <c r="B250" s="89" t="s">
        <v>842</v>
      </c>
      <c r="C250" s="82"/>
      <c r="D250" s="90" t="s">
        <v>389</v>
      </c>
      <c r="E250" s="83"/>
      <c r="F250" s="92"/>
      <c r="G250" s="93">
        <f>SUM(G248:G249)</f>
        <v>0</v>
      </c>
    </row>
    <row r="251" spans="1:7" ht="15" customHeight="1" x14ac:dyDescent="0.25">
      <c r="A251" s="124" t="s">
        <v>660</v>
      </c>
      <c r="B251" s="125" t="s">
        <v>9</v>
      </c>
      <c r="C251" s="126"/>
      <c r="D251" s="127" t="s">
        <v>390</v>
      </c>
      <c r="E251" s="128"/>
      <c r="F251" s="129"/>
      <c r="G251" s="129"/>
    </row>
    <row r="252" spans="1:7" ht="23.1" customHeight="1" x14ac:dyDescent="0.25">
      <c r="A252" s="110" t="s">
        <v>661</v>
      </c>
      <c r="B252" s="80" t="s">
        <v>13</v>
      </c>
      <c r="C252" s="81" t="s">
        <v>307</v>
      </c>
      <c r="D252" s="81" t="s">
        <v>392</v>
      </c>
      <c r="E252" s="83">
        <v>10</v>
      </c>
      <c r="F252" s="163"/>
      <c r="G252" s="84">
        <f>+ROUND(+E252*F252,2)</f>
        <v>0</v>
      </c>
    </row>
    <row r="253" spans="1:7" ht="68.099999999999994" customHeight="1" x14ac:dyDescent="0.25">
      <c r="A253" s="109"/>
      <c r="B253" s="86"/>
      <c r="C253" s="82"/>
      <c r="D253" s="81" t="s">
        <v>394</v>
      </c>
      <c r="E253" s="87"/>
      <c r="F253" s="88"/>
      <c r="G253" s="88"/>
    </row>
    <row r="254" spans="1:7" ht="15" customHeight="1" x14ac:dyDescent="0.25">
      <c r="A254" s="110" t="s">
        <v>662</v>
      </c>
      <c r="B254" s="80" t="s">
        <v>13</v>
      </c>
      <c r="C254" s="81" t="s">
        <v>99</v>
      </c>
      <c r="D254" s="81" t="s">
        <v>395</v>
      </c>
      <c r="E254" s="83">
        <v>1</v>
      </c>
      <c r="F254" s="163"/>
      <c r="G254" s="84">
        <f>+ROUND(+E254*F254,2)</f>
        <v>0</v>
      </c>
    </row>
    <row r="255" spans="1:7" ht="56.1" customHeight="1" x14ac:dyDescent="0.25">
      <c r="A255" s="109"/>
      <c r="B255" s="86"/>
      <c r="C255" s="82"/>
      <c r="D255" s="81" t="s">
        <v>397</v>
      </c>
      <c r="E255" s="87"/>
      <c r="F255" s="88"/>
      <c r="G255" s="88"/>
    </row>
    <row r="256" spans="1:7" ht="15" customHeight="1" x14ac:dyDescent="0.25">
      <c r="A256" s="110" t="s">
        <v>663</v>
      </c>
      <c r="B256" s="80" t="s">
        <v>13</v>
      </c>
      <c r="C256" s="81" t="s">
        <v>99</v>
      </c>
      <c r="D256" s="81" t="s">
        <v>398</v>
      </c>
      <c r="E256" s="83">
        <v>1</v>
      </c>
      <c r="F256" s="163"/>
      <c r="G256" s="84">
        <f>+ROUND(+E256*F256,2)</f>
        <v>0</v>
      </c>
    </row>
    <row r="257" spans="1:7" ht="56.1" customHeight="1" x14ac:dyDescent="0.25">
      <c r="A257" s="109"/>
      <c r="B257" s="86"/>
      <c r="C257" s="82"/>
      <c r="D257" s="81" t="s">
        <v>400</v>
      </c>
      <c r="E257" s="87"/>
      <c r="F257" s="88"/>
      <c r="G257" s="88"/>
    </row>
    <row r="258" spans="1:7" ht="15" customHeight="1" x14ac:dyDescent="0.25">
      <c r="A258" s="109"/>
      <c r="B258" s="89" t="s">
        <v>842</v>
      </c>
      <c r="C258" s="82"/>
      <c r="D258" s="90" t="s">
        <v>401</v>
      </c>
      <c r="E258" s="83"/>
      <c r="F258" s="92"/>
      <c r="G258" s="93">
        <f>SUM(G252:G257)</f>
        <v>0</v>
      </c>
    </row>
    <row r="259" spans="1:7" ht="15" customHeight="1" x14ac:dyDescent="0.25">
      <c r="A259" s="109"/>
      <c r="B259" s="89" t="s">
        <v>842</v>
      </c>
      <c r="C259" s="82"/>
      <c r="D259" s="90" t="s">
        <v>403</v>
      </c>
      <c r="E259" s="83"/>
      <c r="F259" s="92"/>
      <c r="G259" s="93">
        <f>+G258+G250</f>
        <v>0</v>
      </c>
    </row>
    <row r="260" spans="1:7" ht="15" customHeight="1" x14ac:dyDescent="0.25">
      <c r="A260" s="117" t="s">
        <v>664</v>
      </c>
      <c r="B260" s="118" t="s">
        <v>9</v>
      </c>
      <c r="C260" s="119"/>
      <c r="D260" s="120" t="s">
        <v>375</v>
      </c>
      <c r="E260" s="121"/>
      <c r="F260" s="122"/>
      <c r="G260" s="122"/>
    </row>
    <row r="261" spans="1:7" ht="23.1" customHeight="1" x14ac:dyDescent="0.25">
      <c r="A261" s="110" t="s">
        <v>665</v>
      </c>
      <c r="B261" s="80" t="s">
        <v>13</v>
      </c>
      <c r="C261" s="81" t="s">
        <v>307</v>
      </c>
      <c r="D261" s="81" t="s">
        <v>406</v>
      </c>
      <c r="E261" s="83">
        <v>5</v>
      </c>
      <c r="F261" s="163"/>
      <c r="G261" s="84">
        <f>+ROUND(+E261*F261,2)</f>
        <v>0</v>
      </c>
    </row>
    <row r="262" spans="1:7" ht="45" customHeight="1" x14ac:dyDescent="0.25">
      <c r="A262" s="109"/>
      <c r="B262" s="86"/>
      <c r="C262" s="82"/>
      <c r="D262" s="81" t="s">
        <v>408</v>
      </c>
      <c r="E262" s="87"/>
      <c r="F262" s="88"/>
      <c r="G262" s="88"/>
    </row>
    <row r="263" spans="1:7" ht="15" customHeight="1" x14ac:dyDescent="0.25">
      <c r="A263" s="109"/>
      <c r="B263" s="89" t="s">
        <v>842</v>
      </c>
      <c r="C263" s="82"/>
      <c r="D263" s="90" t="s">
        <v>409</v>
      </c>
      <c r="E263" s="83"/>
      <c r="F263" s="92"/>
      <c r="G263" s="93">
        <f>SUM(G261:G262)</f>
        <v>0</v>
      </c>
    </row>
    <row r="264" spans="1:7" ht="15" customHeight="1" x14ac:dyDescent="0.25">
      <c r="A264" s="109"/>
      <c r="B264" s="89" t="s">
        <v>842</v>
      </c>
      <c r="C264" s="82"/>
      <c r="D264" s="90" t="s">
        <v>410</v>
      </c>
      <c r="E264" s="83"/>
      <c r="F264" s="92"/>
      <c r="G264" s="93">
        <f>+G263+G259</f>
        <v>0</v>
      </c>
    </row>
    <row r="265" spans="1:7" ht="15" customHeight="1" x14ac:dyDescent="0.25">
      <c r="A265" s="103" t="s">
        <v>666</v>
      </c>
      <c r="B265" s="104" t="s">
        <v>9</v>
      </c>
      <c r="C265" s="105"/>
      <c r="D265" s="106" t="s">
        <v>411</v>
      </c>
      <c r="E265" s="107"/>
      <c r="F265" s="108"/>
      <c r="G265" s="108"/>
    </row>
    <row r="266" spans="1:7" ht="23.1" customHeight="1" x14ac:dyDescent="0.25">
      <c r="A266" s="110" t="s">
        <v>667</v>
      </c>
      <c r="B266" s="80" t="s">
        <v>13</v>
      </c>
      <c r="C266" s="81" t="s">
        <v>307</v>
      </c>
      <c r="D266" s="81" t="s">
        <v>413</v>
      </c>
      <c r="E266" s="83">
        <v>0.1</v>
      </c>
      <c r="F266" s="163"/>
      <c r="G266" s="84">
        <f>+ROUND(+E266*F266,2)</f>
        <v>0</v>
      </c>
    </row>
    <row r="267" spans="1:7" ht="33.9" customHeight="1" x14ac:dyDescent="0.25">
      <c r="A267" s="109"/>
      <c r="B267" s="86"/>
      <c r="C267" s="82"/>
      <c r="D267" s="81" t="s">
        <v>415</v>
      </c>
      <c r="E267" s="87"/>
      <c r="F267" s="88"/>
      <c r="G267" s="88"/>
    </row>
    <row r="268" spans="1:7" ht="23.1" customHeight="1" x14ac:dyDescent="0.25">
      <c r="A268" s="110" t="s">
        <v>668</v>
      </c>
      <c r="B268" s="80" t="s">
        <v>13</v>
      </c>
      <c r="C268" s="81" t="s">
        <v>307</v>
      </c>
      <c r="D268" s="81" t="s">
        <v>416</v>
      </c>
      <c r="E268" s="83">
        <v>0.1</v>
      </c>
      <c r="F268" s="163"/>
      <c r="G268" s="84">
        <f>+ROUND(+E268*F268,2)</f>
        <v>0</v>
      </c>
    </row>
    <row r="269" spans="1:7" ht="33.9" customHeight="1" x14ac:dyDescent="0.25">
      <c r="A269" s="109"/>
      <c r="B269" s="86"/>
      <c r="C269" s="82"/>
      <c r="D269" s="81" t="s">
        <v>418</v>
      </c>
      <c r="E269" s="87"/>
      <c r="F269" s="88"/>
      <c r="G269" s="88"/>
    </row>
    <row r="270" spans="1:7" ht="15" customHeight="1" x14ac:dyDescent="0.25">
      <c r="A270" s="110" t="s">
        <v>669</v>
      </c>
      <c r="B270" s="80" t="s">
        <v>13</v>
      </c>
      <c r="C270" s="81" t="s">
        <v>419</v>
      </c>
      <c r="D270" s="81" t="s">
        <v>420</v>
      </c>
      <c r="E270" s="83">
        <v>0.1</v>
      </c>
      <c r="F270" s="163"/>
      <c r="G270" s="84">
        <f>+ROUND(+E270*F270,2)</f>
        <v>0</v>
      </c>
    </row>
    <row r="271" spans="1:7" ht="21.9" customHeight="1" x14ac:dyDescent="0.25">
      <c r="A271" s="109"/>
      <c r="B271" s="86"/>
      <c r="C271" s="82"/>
      <c r="D271" s="81" t="s">
        <v>422</v>
      </c>
      <c r="E271" s="87"/>
      <c r="F271" s="88"/>
      <c r="G271" s="88"/>
    </row>
    <row r="272" spans="1:7" ht="15" customHeight="1" x14ac:dyDescent="0.25">
      <c r="A272" s="109"/>
      <c r="B272" s="89" t="s">
        <v>842</v>
      </c>
      <c r="C272" s="82"/>
      <c r="D272" s="90" t="s">
        <v>423</v>
      </c>
      <c r="E272" s="83"/>
      <c r="F272" s="92"/>
      <c r="G272" s="93">
        <f>SUM(G266:G271)</f>
        <v>0</v>
      </c>
    </row>
    <row r="273" spans="1:7" ht="15" customHeight="1" x14ac:dyDescent="0.25">
      <c r="A273" s="109"/>
      <c r="B273" s="89" t="s">
        <v>842</v>
      </c>
      <c r="C273" s="82"/>
      <c r="D273" s="90" t="s">
        <v>424</v>
      </c>
      <c r="E273" s="91"/>
      <c r="F273" s="92"/>
      <c r="G273" s="93">
        <f>+G272+G264+G244+G232</f>
        <v>0</v>
      </c>
    </row>
    <row r="274" spans="1:7" ht="15" customHeight="1" x14ac:dyDescent="0.25">
      <c r="A274" s="94" t="s">
        <v>425</v>
      </c>
      <c r="B274" s="95" t="s">
        <v>9</v>
      </c>
      <c r="C274" s="96" t="s">
        <v>10</v>
      </c>
      <c r="D274" s="96" t="s">
        <v>426</v>
      </c>
      <c r="E274" s="97"/>
      <c r="F274" s="98"/>
      <c r="G274" s="98"/>
    </row>
    <row r="275" spans="1:7" ht="15" customHeight="1" x14ac:dyDescent="0.25">
      <c r="A275" s="101" t="s">
        <v>672</v>
      </c>
      <c r="B275" s="80" t="s">
        <v>13</v>
      </c>
      <c r="C275" s="81" t="s">
        <v>14</v>
      </c>
      <c r="D275" s="81" t="s">
        <v>428</v>
      </c>
      <c r="E275" s="83">
        <v>1</v>
      </c>
      <c r="F275" s="163"/>
      <c r="G275" s="84">
        <f>+ROUND(+E275*F275,2)</f>
        <v>0</v>
      </c>
    </row>
    <row r="276" spans="1:7" ht="326.10000000000002" customHeight="1" x14ac:dyDescent="0.25">
      <c r="A276" s="85"/>
      <c r="B276" s="86"/>
      <c r="C276" s="82"/>
      <c r="D276" s="82" t="s">
        <v>429</v>
      </c>
      <c r="E276" s="87"/>
      <c r="F276" s="88"/>
      <c r="G276" s="88"/>
    </row>
    <row r="277" spans="1:7" ht="15" customHeight="1" x14ac:dyDescent="0.25">
      <c r="A277" s="85"/>
      <c r="B277" s="89" t="s">
        <v>842</v>
      </c>
      <c r="C277" s="82"/>
      <c r="D277" s="90" t="s">
        <v>430</v>
      </c>
      <c r="E277" s="91"/>
      <c r="F277" s="92"/>
      <c r="G277" s="93">
        <f>SUM(G275:G276)</f>
        <v>0</v>
      </c>
    </row>
    <row r="278" spans="1:7" ht="15" customHeight="1" x14ac:dyDescent="0.25">
      <c r="A278" s="102" t="s">
        <v>673</v>
      </c>
      <c r="B278" s="95" t="s">
        <v>9</v>
      </c>
      <c r="C278" s="100"/>
      <c r="D278" s="96" t="s">
        <v>432</v>
      </c>
      <c r="E278" s="97"/>
      <c r="F278" s="98"/>
      <c r="G278" s="98"/>
    </row>
    <row r="279" spans="1:7" ht="15" customHeight="1" x14ac:dyDescent="0.25">
      <c r="A279" s="111" t="s">
        <v>674</v>
      </c>
      <c r="B279" s="112" t="s">
        <v>9</v>
      </c>
      <c r="C279" s="113"/>
      <c r="D279" s="114" t="s">
        <v>434</v>
      </c>
      <c r="E279" s="115"/>
      <c r="F279" s="116"/>
      <c r="G279" s="116"/>
    </row>
    <row r="280" spans="1:7" ht="15" customHeight="1" x14ac:dyDescent="0.25">
      <c r="A280" s="117" t="s">
        <v>675</v>
      </c>
      <c r="B280" s="118" t="s">
        <v>9</v>
      </c>
      <c r="C280" s="119"/>
      <c r="D280" s="120" t="s">
        <v>436</v>
      </c>
      <c r="E280" s="121"/>
      <c r="F280" s="122"/>
      <c r="G280" s="122"/>
    </row>
    <row r="281" spans="1:7" ht="15" customHeight="1" x14ac:dyDescent="0.25">
      <c r="A281" s="110" t="s">
        <v>676</v>
      </c>
      <c r="B281" s="80" t="s">
        <v>13</v>
      </c>
      <c r="C281" s="81" t="s">
        <v>99</v>
      </c>
      <c r="D281" s="81" t="s">
        <v>438</v>
      </c>
      <c r="E281" s="83">
        <v>10</v>
      </c>
      <c r="F281" s="163"/>
      <c r="G281" s="84">
        <f>+ROUND(+E281*F281,2)</f>
        <v>0</v>
      </c>
    </row>
    <row r="282" spans="1:7" ht="56.1" customHeight="1" x14ac:dyDescent="0.25">
      <c r="A282" s="109"/>
      <c r="B282" s="86"/>
      <c r="C282" s="82"/>
      <c r="D282" s="81" t="s">
        <v>440</v>
      </c>
      <c r="E282" s="87"/>
      <c r="F282" s="88"/>
      <c r="G282" s="88"/>
    </row>
    <row r="283" spans="1:7" ht="15" customHeight="1" x14ac:dyDescent="0.25">
      <c r="A283" s="109"/>
      <c r="B283" s="89" t="s">
        <v>842</v>
      </c>
      <c r="C283" s="82"/>
      <c r="D283" s="90" t="s">
        <v>441</v>
      </c>
      <c r="E283" s="83"/>
      <c r="F283" s="92"/>
      <c r="G283" s="93">
        <f>SUM(G281:G282)</f>
        <v>0</v>
      </c>
    </row>
    <row r="284" spans="1:7" ht="15" customHeight="1" x14ac:dyDescent="0.25">
      <c r="A284" s="130" t="s">
        <v>677</v>
      </c>
      <c r="B284" s="131" t="s">
        <v>9</v>
      </c>
      <c r="C284" s="132"/>
      <c r="D284" s="133" t="s">
        <v>442</v>
      </c>
      <c r="E284" s="134"/>
      <c r="F284" s="135"/>
      <c r="G284" s="135"/>
    </row>
    <row r="285" spans="1:7" ht="15" customHeight="1" x14ac:dyDescent="0.25">
      <c r="A285" s="110" t="s">
        <v>678</v>
      </c>
      <c r="B285" s="80" t="s">
        <v>13</v>
      </c>
      <c r="C285" s="81" t="s">
        <v>99</v>
      </c>
      <c r="D285" s="81" t="s">
        <v>444</v>
      </c>
      <c r="E285" s="83">
        <v>10</v>
      </c>
      <c r="F285" s="163"/>
      <c r="G285" s="84">
        <f>+ROUND(+E285*F285,2)</f>
        <v>0</v>
      </c>
    </row>
    <row r="286" spans="1:7" ht="33.9" customHeight="1" x14ac:dyDescent="0.25">
      <c r="A286" s="109"/>
      <c r="B286" s="86"/>
      <c r="C286" s="82"/>
      <c r="D286" s="81" t="s">
        <v>446</v>
      </c>
      <c r="E286" s="87"/>
      <c r="F286" s="88"/>
      <c r="G286" s="88"/>
    </row>
    <row r="287" spans="1:7" ht="15" customHeight="1" x14ac:dyDescent="0.25">
      <c r="A287" s="109"/>
      <c r="B287" s="89" t="s">
        <v>842</v>
      </c>
      <c r="C287" s="82"/>
      <c r="D287" s="90" t="s">
        <v>447</v>
      </c>
      <c r="E287" s="83"/>
      <c r="F287" s="92"/>
      <c r="G287" s="93">
        <f>SUM(G285:G286)</f>
        <v>0</v>
      </c>
    </row>
    <row r="288" spans="1:7" ht="15" customHeight="1" x14ac:dyDescent="0.25">
      <c r="A288" s="130" t="s">
        <v>679</v>
      </c>
      <c r="B288" s="131" t="s">
        <v>9</v>
      </c>
      <c r="C288" s="132"/>
      <c r="D288" s="133" t="s">
        <v>448</v>
      </c>
      <c r="E288" s="134"/>
      <c r="F288" s="135"/>
      <c r="G288" s="135"/>
    </row>
    <row r="289" spans="1:7" ht="15" customHeight="1" x14ac:dyDescent="0.25">
      <c r="A289" s="110" t="s">
        <v>680</v>
      </c>
      <c r="B289" s="80" t="s">
        <v>13</v>
      </c>
      <c r="C289" s="81" t="s">
        <v>99</v>
      </c>
      <c r="D289" s="81" t="s">
        <v>450</v>
      </c>
      <c r="E289" s="83">
        <v>200</v>
      </c>
      <c r="F289" s="163"/>
      <c r="G289" s="84">
        <f>+ROUND(+E289*F289,2)</f>
        <v>0</v>
      </c>
    </row>
    <row r="290" spans="1:7" ht="33.9" customHeight="1" x14ac:dyDescent="0.25">
      <c r="A290" s="109"/>
      <c r="B290" s="86"/>
      <c r="C290" s="82"/>
      <c r="D290" s="81" t="s">
        <v>452</v>
      </c>
      <c r="E290" s="87"/>
      <c r="F290" s="88"/>
      <c r="G290" s="88"/>
    </row>
    <row r="291" spans="1:7" ht="15" customHeight="1" x14ac:dyDescent="0.25">
      <c r="A291" s="109"/>
      <c r="B291" s="89" t="s">
        <v>842</v>
      </c>
      <c r="C291" s="82"/>
      <c r="D291" s="90" t="s">
        <v>453</v>
      </c>
      <c r="E291" s="83"/>
      <c r="F291" s="92"/>
      <c r="G291" s="93">
        <f>SUM(G289:G290)</f>
        <v>0</v>
      </c>
    </row>
    <row r="292" spans="1:7" ht="15" customHeight="1" x14ac:dyDescent="0.25">
      <c r="A292" s="130" t="s">
        <v>681</v>
      </c>
      <c r="B292" s="131" t="s">
        <v>9</v>
      </c>
      <c r="C292" s="132"/>
      <c r="D292" s="133" t="s">
        <v>454</v>
      </c>
      <c r="E292" s="134"/>
      <c r="F292" s="135"/>
      <c r="G292" s="135"/>
    </row>
    <row r="293" spans="1:7" ht="15" customHeight="1" x14ac:dyDescent="0.25">
      <c r="A293" s="110" t="s">
        <v>682</v>
      </c>
      <c r="B293" s="80" t="s">
        <v>13</v>
      </c>
      <c r="C293" s="81" t="s">
        <v>99</v>
      </c>
      <c r="D293" s="81" t="s">
        <v>456</v>
      </c>
      <c r="E293" s="83">
        <v>5</v>
      </c>
      <c r="F293" s="163"/>
      <c r="G293" s="84">
        <f>+ROUND(+E293*F293,2)</f>
        <v>0</v>
      </c>
    </row>
    <row r="294" spans="1:7" ht="45" customHeight="1" x14ac:dyDescent="0.25">
      <c r="A294" s="109"/>
      <c r="B294" s="86"/>
      <c r="C294" s="82"/>
      <c r="D294" s="81" t="s">
        <v>458</v>
      </c>
      <c r="E294" s="87"/>
      <c r="F294" s="88"/>
      <c r="G294" s="88"/>
    </row>
    <row r="295" spans="1:7" ht="15" customHeight="1" x14ac:dyDescent="0.25">
      <c r="A295" s="110" t="s">
        <v>683</v>
      </c>
      <c r="B295" s="80" t="s">
        <v>13</v>
      </c>
      <c r="C295" s="81" t="s">
        <v>99</v>
      </c>
      <c r="D295" s="81" t="s">
        <v>459</v>
      </c>
      <c r="E295" s="83">
        <v>5</v>
      </c>
      <c r="F295" s="163"/>
      <c r="G295" s="84">
        <f>+ROUND(+E295*F295,2)</f>
        <v>0</v>
      </c>
    </row>
    <row r="296" spans="1:7" ht="33.9" customHeight="1" x14ac:dyDescent="0.25">
      <c r="A296" s="109"/>
      <c r="B296" s="86"/>
      <c r="C296" s="82"/>
      <c r="D296" s="81" t="s">
        <v>461</v>
      </c>
      <c r="E296" s="87"/>
      <c r="F296" s="88"/>
      <c r="G296" s="88"/>
    </row>
    <row r="297" spans="1:7" ht="15" customHeight="1" x14ac:dyDescent="0.25">
      <c r="A297" s="110" t="s">
        <v>684</v>
      </c>
      <c r="B297" s="80" t="s">
        <v>13</v>
      </c>
      <c r="C297" s="81" t="s">
        <v>99</v>
      </c>
      <c r="D297" s="81" t="s">
        <v>462</v>
      </c>
      <c r="E297" s="83">
        <v>5</v>
      </c>
      <c r="F297" s="163"/>
      <c r="G297" s="84">
        <f>+ROUND(+E297*F297,2)</f>
        <v>0</v>
      </c>
    </row>
    <row r="298" spans="1:7" ht="23.1" customHeight="1" x14ac:dyDescent="0.25">
      <c r="A298" s="109"/>
      <c r="B298" s="86"/>
      <c r="C298" s="82"/>
      <c r="D298" s="81" t="s">
        <v>464</v>
      </c>
      <c r="E298" s="87"/>
      <c r="F298" s="88"/>
      <c r="G298" s="88"/>
    </row>
    <row r="299" spans="1:7" ht="15" customHeight="1" x14ac:dyDescent="0.25">
      <c r="A299" s="109"/>
      <c r="B299" s="89" t="s">
        <v>842</v>
      </c>
      <c r="C299" s="82"/>
      <c r="D299" s="90" t="s">
        <v>465</v>
      </c>
      <c r="E299" s="83"/>
      <c r="F299" s="92"/>
      <c r="G299" s="93">
        <f>SUM(G293:G298)</f>
        <v>0</v>
      </c>
    </row>
    <row r="300" spans="1:7" ht="15" customHeight="1" x14ac:dyDescent="0.25">
      <c r="A300" s="130" t="s">
        <v>685</v>
      </c>
      <c r="B300" s="131" t="s">
        <v>9</v>
      </c>
      <c r="C300" s="132"/>
      <c r="D300" s="133" t="s">
        <v>466</v>
      </c>
      <c r="E300" s="134"/>
      <c r="F300" s="135"/>
      <c r="G300" s="135"/>
    </row>
    <row r="301" spans="1:7" ht="15" customHeight="1" x14ac:dyDescent="0.25">
      <c r="A301" s="110" t="s">
        <v>686</v>
      </c>
      <c r="B301" s="80" t="s">
        <v>13</v>
      </c>
      <c r="C301" s="81" t="s">
        <v>99</v>
      </c>
      <c r="D301" s="81" t="s">
        <v>468</v>
      </c>
      <c r="E301" s="83">
        <v>10</v>
      </c>
      <c r="F301" s="163"/>
      <c r="G301" s="84">
        <f>+ROUND(+E301*F301,2)</f>
        <v>0</v>
      </c>
    </row>
    <row r="302" spans="1:7" ht="56.1" customHeight="1" x14ac:dyDescent="0.25">
      <c r="A302" s="109"/>
      <c r="B302" s="86"/>
      <c r="C302" s="82"/>
      <c r="D302" s="81" t="s">
        <v>470</v>
      </c>
      <c r="E302" s="87"/>
      <c r="F302" s="88"/>
      <c r="G302" s="88"/>
    </row>
    <row r="303" spans="1:7" ht="15" customHeight="1" x14ac:dyDescent="0.25">
      <c r="A303" s="109"/>
      <c r="B303" s="89" t="s">
        <v>842</v>
      </c>
      <c r="C303" s="82"/>
      <c r="D303" s="90" t="s">
        <v>471</v>
      </c>
      <c r="E303" s="83"/>
      <c r="F303" s="92"/>
      <c r="G303" s="93">
        <f>SUM(G301:G302)</f>
        <v>0</v>
      </c>
    </row>
    <row r="304" spans="1:7" ht="15" customHeight="1" x14ac:dyDescent="0.25">
      <c r="A304" s="130" t="s">
        <v>687</v>
      </c>
      <c r="B304" s="131" t="s">
        <v>9</v>
      </c>
      <c r="C304" s="132"/>
      <c r="D304" s="133" t="s">
        <v>472</v>
      </c>
      <c r="E304" s="134"/>
      <c r="F304" s="135"/>
      <c r="G304" s="135"/>
    </row>
    <row r="305" spans="1:7" ht="15" customHeight="1" x14ac:dyDescent="0.25">
      <c r="A305" s="110" t="s">
        <v>688</v>
      </c>
      <c r="B305" s="80" t="s">
        <v>13</v>
      </c>
      <c r="C305" s="81" t="s">
        <v>99</v>
      </c>
      <c r="D305" s="81" t="s">
        <v>474</v>
      </c>
      <c r="E305" s="83">
        <v>10</v>
      </c>
      <c r="F305" s="163"/>
      <c r="G305" s="84">
        <f>+ROUND(+E305*F305,2)</f>
        <v>0</v>
      </c>
    </row>
    <row r="306" spans="1:7" ht="78.900000000000006" customHeight="1" x14ac:dyDescent="0.25">
      <c r="A306" s="109"/>
      <c r="B306" s="86"/>
      <c r="C306" s="82"/>
      <c r="D306" s="81" t="s">
        <v>476</v>
      </c>
      <c r="E306" s="87"/>
      <c r="F306" s="88"/>
      <c r="G306" s="88"/>
    </row>
    <row r="307" spans="1:7" ht="15" customHeight="1" x14ac:dyDescent="0.25">
      <c r="A307" s="109"/>
      <c r="B307" s="89" t="s">
        <v>842</v>
      </c>
      <c r="C307" s="82"/>
      <c r="D307" s="90" t="s">
        <v>477</v>
      </c>
      <c r="E307" s="83"/>
      <c r="F307" s="92"/>
      <c r="G307" s="93">
        <f>SUM(G305:G306)</f>
        <v>0</v>
      </c>
    </row>
    <row r="308" spans="1:7" ht="15" customHeight="1" x14ac:dyDescent="0.25">
      <c r="A308" s="109"/>
      <c r="B308" s="89" t="s">
        <v>842</v>
      </c>
      <c r="C308" s="82"/>
      <c r="D308" s="90" t="s">
        <v>478</v>
      </c>
      <c r="E308" s="83"/>
      <c r="F308" s="92"/>
      <c r="G308" s="93">
        <f>+G307+G303+G299+G291+G287+G283</f>
        <v>0</v>
      </c>
    </row>
    <row r="309" spans="1:7" ht="15" customHeight="1" x14ac:dyDescent="0.25">
      <c r="A309" s="103" t="s">
        <v>689</v>
      </c>
      <c r="B309" s="104" t="s">
        <v>9</v>
      </c>
      <c r="C309" s="105"/>
      <c r="D309" s="106" t="s">
        <v>479</v>
      </c>
      <c r="E309" s="107"/>
      <c r="F309" s="108"/>
      <c r="G309" s="108"/>
    </row>
    <row r="310" spans="1:7" ht="15" customHeight="1" x14ac:dyDescent="0.25">
      <c r="A310" s="130" t="s">
        <v>690</v>
      </c>
      <c r="B310" s="131" t="s">
        <v>9</v>
      </c>
      <c r="C310" s="132"/>
      <c r="D310" s="133" t="s">
        <v>481</v>
      </c>
      <c r="E310" s="134"/>
      <c r="F310" s="135"/>
      <c r="G310" s="135"/>
    </row>
    <row r="311" spans="1:7" ht="15" customHeight="1" x14ac:dyDescent="0.25">
      <c r="A311" s="110" t="s">
        <v>691</v>
      </c>
      <c r="B311" s="80" t="s">
        <v>13</v>
      </c>
      <c r="C311" s="81" t="s">
        <v>99</v>
      </c>
      <c r="D311" s="81" t="s">
        <v>483</v>
      </c>
      <c r="E311" s="83">
        <v>2</v>
      </c>
      <c r="F311" s="163"/>
      <c r="G311" s="84">
        <f>+ROUND(+E311*F311,2)</f>
        <v>0</v>
      </c>
    </row>
    <row r="312" spans="1:7" ht="45" customHeight="1" x14ac:dyDescent="0.25">
      <c r="A312" s="109"/>
      <c r="B312" s="86"/>
      <c r="C312" s="82"/>
      <c r="D312" s="81" t="s">
        <v>485</v>
      </c>
      <c r="E312" s="87"/>
      <c r="F312" s="88"/>
      <c r="G312" s="88"/>
    </row>
    <row r="313" spans="1:7" ht="15" customHeight="1" x14ac:dyDescent="0.25">
      <c r="A313" s="110" t="s">
        <v>692</v>
      </c>
      <c r="B313" s="80" t="s">
        <v>13</v>
      </c>
      <c r="C313" s="81" t="s">
        <v>99</v>
      </c>
      <c r="D313" s="81" t="s">
        <v>486</v>
      </c>
      <c r="E313" s="83">
        <v>2</v>
      </c>
      <c r="F313" s="163"/>
      <c r="G313" s="84">
        <f>+ROUND(+E313*F313,2)</f>
        <v>0</v>
      </c>
    </row>
    <row r="314" spans="1:7" ht="56.1" customHeight="1" x14ac:dyDescent="0.25">
      <c r="A314" s="109"/>
      <c r="B314" s="86"/>
      <c r="C314" s="82"/>
      <c r="D314" s="81" t="s">
        <v>488</v>
      </c>
      <c r="E314" s="87"/>
      <c r="F314" s="88"/>
      <c r="G314" s="88"/>
    </row>
    <row r="315" spans="1:7" ht="15" customHeight="1" x14ac:dyDescent="0.25">
      <c r="A315" s="110" t="s">
        <v>693</v>
      </c>
      <c r="B315" s="80" t="s">
        <v>13</v>
      </c>
      <c r="C315" s="81" t="s">
        <v>99</v>
      </c>
      <c r="D315" s="81" t="s">
        <v>489</v>
      </c>
      <c r="E315" s="83">
        <v>2</v>
      </c>
      <c r="F315" s="163"/>
      <c r="G315" s="84">
        <f>+ROUND(+E315*F315,2)</f>
        <v>0</v>
      </c>
    </row>
    <row r="316" spans="1:7" ht="68.099999999999994" customHeight="1" x14ac:dyDescent="0.25">
      <c r="A316" s="109"/>
      <c r="B316" s="86"/>
      <c r="C316" s="82"/>
      <c r="D316" s="81" t="s">
        <v>491</v>
      </c>
      <c r="E316" s="87"/>
      <c r="F316" s="88"/>
      <c r="G316" s="88"/>
    </row>
    <row r="317" spans="1:7" ht="23.1" customHeight="1" x14ac:dyDescent="0.25">
      <c r="A317" s="110" t="s">
        <v>694</v>
      </c>
      <c r="B317" s="80" t="s">
        <v>13</v>
      </c>
      <c r="C317" s="81" t="s">
        <v>99</v>
      </c>
      <c r="D317" s="81" t="s">
        <v>492</v>
      </c>
      <c r="E317" s="83">
        <v>2</v>
      </c>
      <c r="F317" s="163"/>
      <c r="G317" s="84">
        <f>+ROUND(+E317*F317,2)</f>
        <v>0</v>
      </c>
    </row>
    <row r="318" spans="1:7" ht="45" customHeight="1" x14ac:dyDescent="0.25">
      <c r="A318" s="109"/>
      <c r="B318" s="86"/>
      <c r="C318" s="82"/>
      <c r="D318" s="81" t="s">
        <v>494</v>
      </c>
      <c r="E318" s="87"/>
      <c r="F318" s="88"/>
      <c r="G318" s="88"/>
    </row>
    <row r="319" spans="1:7" ht="15" customHeight="1" x14ac:dyDescent="0.25">
      <c r="A319" s="110" t="s">
        <v>695</v>
      </c>
      <c r="B319" s="80" t="s">
        <v>13</v>
      </c>
      <c r="C319" s="81" t="s">
        <v>99</v>
      </c>
      <c r="D319" s="81" t="s">
        <v>495</v>
      </c>
      <c r="E319" s="83">
        <v>2</v>
      </c>
      <c r="F319" s="163"/>
      <c r="G319" s="84">
        <f>+ROUND(+E319*F319,2)</f>
        <v>0</v>
      </c>
    </row>
    <row r="320" spans="1:7" ht="45" customHeight="1" x14ac:dyDescent="0.25">
      <c r="A320" s="109"/>
      <c r="B320" s="86"/>
      <c r="C320" s="82"/>
      <c r="D320" s="82" t="s">
        <v>497</v>
      </c>
      <c r="E320" s="87"/>
      <c r="F320" s="88"/>
      <c r="G320" s="88"/>
    </row>
    <row r="321" spans="1:7" ht="15" customHeight="1" x14ac:dyDescent="0.25">
      <c r="A321" s="109"/>
      <c r="B321" s="89" t="s">
        <v>842</v>
      </c>
      <c r="C321" s="82"/>
      <c r="D321" s="90" t="s">
        <v>498</v>
      </c>
      <c r="E321" s="83"/>
      <c r="F321" s="92"/>
      <c r="G321" s="93">
        <f>SUM(G311:G320)</f>
        <v>0</v>
      </c>
    </row>
    <row r="322" spans="1:7" ht="15" customHeight="1" x14ac:dyDescent="0.25">
      <c r="A322" s="130" t="s">
        <v>696</v>
      </c>
      <c r="B322" s="131" t="s">
        <v>9</v>
      </c>
      <c r="C322" s="132"/>
      <c r="D322" s="133" t="s">
        <v>499</v>
      </c>
      <c r="E322" s="134"/>
      <c r="F322" s="135"/>
      <c r="G322" s="135"/>
    </row>
    <row r="323" spans="1:7" ht="15" customHeight="1" x14ac:dyDescent="0.25">
      <c r="A323" s="110" t="s">
        <v>697</v>
      </c>
      <c r="B323" s="80" t="s">
        <v>13</v>
      </c>
      <c r="C323" s="81" t="s">
        <v>18</v>
      </c>
      <c r="D323" s="81" t="s">
        <v>501</v>
      </c>
      <c r="E323" s="83">
        <v>50</v>
      </c>
      <c r="F323" s="163"/>
      <c r="G323" s="84">
        <f>+ROUND(+E323*F323,2)</f>
        <v>0</v>
      </c>
    </row>
    <row r="324" spans="1:7" ht="68.099999999999994" customHeight="1" x14ac:dyDescent="0.25">
      <c r="A324" s="109"/>
      <c r="B324" s="86"/>
      <c r="C324" s="82"/>
      <c r="D324" s="82" t="s">
        <v>503</v>
      </c>
      <c r="E324" s="87"/>
      <c r="F324" s="88"/>
      <c r="G324" s="88"/>
    </row>
    <row r="325" spans="1:7" ht="15" customHeight="1" x14ac:dyDescent="0.25">
      <c r="A325" s="110" t="s">
        <v>698</v>
      </c>
      <c r="B325" s="80" t="s">
        <v>13</v>
      </c>
      <c r="C325" s="81" t="s">
        <v>18</v>
      </c>
      <c r="D325" s="81" t="s">
        <v>504</v>
      </c>
      <c r="E325" s="83">
        <v>50</v>
      </c>
      <c r="F325" s="163"/>
      <c r="G325" s="84">
        <f>+ROUND(+E325*F325,2)</f>
        <v>0</v>
      </c>
    </row>
    <row r="326" spans="1:7" ht="113.1" customHeight="1" x14ac:dyDescent="0.25">
      <c r="A326" s="109"/>
      <c r="B326" s="86"/>
      <c r="C326" s="82"/>
      <c r="D326" s="82" t="s">
        <v>506</v>
      </c>
      <c r="E326" s="87"/>
      <c r="F326" s="88"/>
      <c r="G326" s="88"/>
    </row>
    <row r="327" spans="1:7" ht="23.1" customHeight="1" x14ac:dyDescent="0.25">
      <c r="A327" s="110" t="s">
        <v>699</v>
      </c>
      <c r="B327" s="80" t="s">
        <v>13</v>
      </c>
      <c r="C327" s="81" t="s">
        <v>301</v>
      </c>
      <c r="D327" s="81" t="s">
        <v>507</v>
      </c>
      <c r="E327" s="83">
        <v>30</v>
      </c>
      <c r="F327" s="163"/>
      <c r="G327" s="84">
        <f>+ROUND(+E327*F327,2)</f>
        <v>0</v>
      </c>
    </row>
    <row r="328" spans="1:7" ht="56.1" customHeight="1" x14ac:dyDescent="0.25">
      <c r="A328" s="109"/>
      <c r="B328" s="86"/>
      <c r="C328" s="82"/>
      <c r="D328" s="81" t="s">
        <v>509</v>
      </c>
      <c r="E328" s="87"/>
      <c r="F328" s="88"/>
      <c r="G328" s="88"/>
    </row>
    <row r="329" spans="1:7" ht="23.1" customHeight="1" x14ac:dyDescent="0.25">
      <c r="A329" s="110" t="s">
        <v>700</v>
      </c>
      <c r="B329" s="80" t="s">
        <v>13</v>
      </c>
      <c r="C329" s="81" t="s">
        <v>301</v>
      </c>
      <c r="D329" s="81" t="s">
        <v>510</v>
      </c>
      <c r="E329" s="83">
        <v>60</v>
      </c>
      <c r="F329" s="163"/>
      <c r="G329" s="84">
        <f>+ROUND(+E329*F329,2)</f>
        <v>0</v>
      </c>
    </row>
    <row r="330" spans="1:7" ht="66.900000000000006" customHeight="1" x14ac:dyDescent="0.25">
      <c r="A330" s="109"/>
      <c r="B330" s="86"/>
      <c r="C330" s="82"/>
      <c r="D330" s="82" t="s">
        <v>512</v>
      </c>
      <c r="E330" s="87"/>
      <c r="F330" s="88"/>
      <c r="G330" s="88"/>
    </row>
    <row r="331" spans="1:7" ht="15" customHeight="1" x14ac:dyDescent="0.25">
      <c r="A331" s="109"/>
      <c r="B331" s="89" t="s">
        <v>842</v>
      </c>
      <c r="C331" s="82"/>
      <c r="D331" s="90" t="s">
        <v>513</v>
      </c>
      <c r="E331" s="83"/>
      <c r="F331" s="92"/>
      <c r="G331" s="93">
        <f>SUM(G323:G330)</f>
        <v>0</v>
      </c>
    </row>
    <row r="332" spans="1:7" ht="15" customHeight="1" x14ac:dyDescent="0.25">
      <c r="A332" s="130" t="s">
        <v>701</v>
      </c>
      <c r="B332" s="131" t="s">
        <v>9</v>
      </c>
      <c r="C332" s="132"/>
      <c r="D332" s="133" t="s">
        <v>515</v>
      </c>
      <c r="E332" s="134"/>
      <c r="F332" s="135"/>
      <c r="G332" s="135"/>
    </row>
    <row r="333" spans="1:7" ht="15" customHeight="1" x14ac:dyDescent="0.25">
      <c r="A333" s="110" t="s">
        <v>702</v>
      </c>
      <c r="B333" s="80" t="s">
        <v>13</v>
      </c>
      <c r="C333" s="81" t="s">
        <v>99</v>
      </c>
      <c r="D333" s="81" t="s">
        <v>517</v>
      </c>
      <c r="E333" s="83">
        <v>2</v>
      </c>
      <c r="F333" s="163"/>
      <c r="G333" s="84">
        <f>+ROUND(+E333*F333,2)</f>
        <v>0</v>
      </c>
    </row>
    <row r="334" spans="1:7" ht="56.1" customHeight="1" x14ac:dyDescent="0.25">
      <c r="A334" s="109"/>
      <c r="B334" s="86"/>
      <c r="C334" s="82"/>
      <c r="D334" s="81" t="s">
        <v>519</v>
      </c>
      <c r="E334" s="87"/>
      <c r="F334" s="88"/>
      <c r="G334" s="88"/>
    </row>
    <row r="335" spans="1:7" ht="15" customHeight="1" x14ac:dyDescent="0.25">
      <c r="A335" s="109"/>
      <c r="B335" s="89" t="s">
        <v>842</v>
      </c>
      <c r="C335" s="82"/>
      <c r="D335" s="90" t="s">
        <v>520</v>
      </c>
      <c r="E335" s="83"/>
      <c r="F335" s="92"/>
      <c r="G335" s="93">
        <f>SUM(G333:G334)</f>
        <v>0</v>
      </c>
    </row>
    <row r="336" spans="1:7" ht="15" customHeight="1" x14ac:dyDescent="0.25">
      <c r="A336" s="130" t="s">
        <v>703</v>
      </c>
      <c r="B336" s="131" t="s">
        <v>9</v>
      </c>
      <c r="C336" s="132"/>
      <c r="D336" s="133" t="s">
        <v>521</v>
      </c>
      <c r="E336" s="134"/>
      <c r="F336" s="135"/>
      <c r="G336" s="135"/>
    </row>
    <row r="337" spans="1:7" ht="15" customHeight="1" x14ac:dyDescent="0.25">
      <c r="A337" s="110" t="s">
        <v>704</v>
      </c>
      <c r="B337" s="80" t="s">
        <v>13</v>
      </c>
      <c r="C337" s="81" t="s">
        <v>99</v>
      </c>
      <c r="D337" s="81" t="s">
        <v>523</v>
      </c>
      <c r="E337" s="83">
        <v>1</v>
      </c>
      <c r="F337" s="163"/>
      <c r="G337" s="84">
        <f>+ROUND(+E337*F337,2)</f>
        <v>0</v>
      </c>
    </row>
    <row r="338" spans="1:7" ht="78.900000000000006" customHeight="1" x14ac:dyDescent="0.25">
      <c r="A338" s="109"/>
      <c r="B338" s="86"/>
      <c r="C338" s="82"/>
      <c r="D338" s="81" t="s">
        <v>525</v>
      </c>
      <c r="E338" s="87"/>
      <c r="F338" s="88"/>
      <c r="G338" s="88"/>
    </row>
    <row r="339" spans="1:7" ht="15" customHeight="1" x14ac:dyDescent="0.25">
      <c r="A339" s="110" t="s">
        <v>705</v>
      </c>
      <c r="B339" s="80" t="s">
        <v>13</v>
      </c>
      <c r="C339" s="81" t="s">
        <v>99</v>
      </c>
      <c r="D339" s="81" t="s">
        <v>526</v>
      </c>
      <c r="E339" s="83">
        <v>1</v>
      </c>
      <c r="F339" s="163"/>
      <c r="G339" s="84">
        <f>+ROUND(+E339*F339,2)</f>
        <v>0</v>
      </c>
    </row>
    <row r="340" spans="1:7" ht="33.9" customHeight="1" x14ac:dyDescent="0.25">
      <c r="A340" s="109"/>
      <c r="B340" s="86"/>
      <c r="C340" s="82"/>
      <c r="D340" s="81" t="s">
        <v>528</v>
      </c>
      <c r="E340" s="87"/>
      <c r="F340" s="88"/>
      <c r="G340" s="88"/>
    </row>
    <row r="341" spans="1:7" ht="15" customHeight="1" x14ac:dyDescent="0.25">
      <c r="A341" s="110" t="s">
        <v>706</v>
      </c>
      <c r="B341" s="80" t="s">
        <v>13</v>
      </c>
      <c r="C341" s="81" t="s">
        <v>99</v>
      </c>
      <c r="D341" s="81" t="s">
        <v>529</v>
      </c>
      <c r="E341" s="83">
        <v>1</v>
      </c>
      <c r="F341" s="163"/>
      <c r="G341" s="84">
        <f>+ROUND(+E341*F341,2)</f>
        <v>0</v>
      </c>
    </row>
    <row r="342" spans="1:7" ht="33.9" customHeight="1" x14ac:dyDescent="0.25">
      <c r="A342" s="109"/>
      <c r="B342" s="86"/>
      <c r="C342" s="82"/>
      <c r="D342" s="81" t="s">
        <v>531</v>
      </c>
      <c r="E342" s="87"/>
      <c r="F342" s="88"/>
      <c r="G342" s="88"/>
    </row>
    <row r="343" spans="1:7" ht="15" customHeight="1" x14ac:dyDescent="0.25">
      <c r="A343" s="110" t="s">
        <v>707</v>
      </c>
      <c r="B343" s="80" t="s">
        <v>13</v>
      </c>
      <c r="C343" s="81" t="s">
        <v>99</v>
      </c>
      <c r="D343" s="81" t="s">
        <v>532</v>
      </c>
      <c r="E343" s="83">
        <v>1</v>
      </c>
      <c r="F343" s="163"/>
      <c r="G343" s="84">
        <f>+ROUND(+E343*F343,2)</f>
        <v>0</v>
      </c>
    </row>
    <row r="344" spans="1:7" ht="78.900000000000006" customHeight="1" x14ac:dyDescent="0.25">
      <c r="A344" s="109"/>
      <c r="B344" s="86"/>
      <c r="C344" s="82"/>
      <c r="D344" s="81" t="s">
        <v>534</v>
      </c>
      <c r="E344" s="87"/>
      <c r="F344" s="88"/>
      <c r="G344" s="88"/>
    </row>
    <row r="345" spans="1:7" ht="15" customHeight="1" x14ac:dyDescent="0.25">
      <c r="A345" s="110" t="s">
        <v>708</v>
      </c>
      <c r="B345" s="80" t="s">
        <v>13</v>
      </c>
      <c r="C345" s="81" t="s">
        <v>99</v>
      </c>
      <c r="D345" s="81" t="s">
        <v>535</v>
      </c>
      <c r="E345" s="83">
        <v>2</v>
      </c>
      <c r="F345" s="163"/>
      <c r="G345" s="84">
        <f>+ROUND(+E345*F345,2)</f>
        <v>0</v>
      </c>
    </row>
    <row r="346" spans="1:7" ht="33.9" customHeight="1" x14ac:dyDescent="0.25">
      <c r="A346" s="109"/>
      <c r="B346" s="86"/>
      <c r="C346" s="82"/>
      <c r="D346" s="81" t="s">
        <v>537</v>
      </c>
      <c r="E346" s="87"/>
      <c r="F346" s="88"/>
      <c r="G346" s="88"/>
    </row>
    <row r="347" spans="1:7" ht="15" customHeight="1" x14ac:dyDescent="0.25">
      <c r="A347" s="110" t="s">
        <v>709</v>
      </c>
      <c r="B347" s="80" t="s">
        <v>13</v>
      </c>
      <c r="C347" s="81" t="s">
        <v>99</v>
      </c>
      <c r="D347" s="81" t="s">
        <v>538</v>
      </c>
      <c r="E347" s="83">
        <v>2</v>
      </c>
      <c r="F347" s="163"/>
      <c r="G347" s="84">
        <f>+ROUND(+E347*F347,2)</f>
        <v>0</v>
      </c>
    </row>
    <row r="348" spans="1:7" ht="33.9" customHeight="1" x14ac:dyDescent="0.25">
      <c r="A348" s="109"/>
      <c r="B348" s="86"/>
      <c r="C348" s="82"/>
      <c r="D348" s="81" t="s">
        <v>540</v>
      </c>
      <c r="E348" s="87"/>
      <c r="F348" s="88"/>
      <c r="G348" s="88"/>
    </row>
    <row r="349" spans="1:7" ht="15" customHeight="1" x14ac:dyDescent="0.25">
      <c r="A349" s="109"/>
      <c r="B349" s="89" t="s">
        <v>842</v>
      </c>
      <c r="C349" s="82"/>
      <c r="D349" s="90" t="s">
        <v>541</v>
      </c>
      <c r="E349" s="83"/>
      <c r="F349" s="92"/>
      <c r="G349" s="93">
        <f>SUM(G337:G348)</f>
        <v>0</v>
      </c>
    </row>
    <row r="350" spans="1:7" ht="15" customHeight="1" x14ac:dyDescent="0.25">
      <c r="A350" s="130" t="s">
        <v>710</v>
      </c>
      <c r="B350" s="131" t="s">
        <v>9</v>
      </c>
      <c r="C350" s="132"/>
      <c r="D350" s="133" t="s">
        <v>542</v>
      </c>
      <c r="E350" s="134"/>
      <c r="F350" s="135"/>
      <c r="G350" s="135"/>
    </row>
    <row r="351" spans="1:7" ht="15" customHeight="1" x14ac:dyDescent="0.25">
      <c r="A351" s="110" t="s">
        <v>711</v>
      </c>
      <c r="B351" s="80" t="s">
        <v>13</v>
      </c>
      <c r="C351" s="81" t="s">
        <v>99</v>
      </c>
      <c r="D351" s="81" t="s">
        <v>544</v>
      </c>
      <c r="E351" s="83">
        <v>20</v>
      </c>
      <c r="F351" s="163"/>
      <c r="G351" s="84">
        <f>+ROUND(+E351*F351,2)</f>
        <v>0</v>
      </c>
    </row>
    <row r="352" spans="1:7" ht="33.9" customHeight="1" x14ac:dyDescent="0.25">
      <c r="A352" s="109"/>
      <c r="B352" s="86"/>
      <c r="C352" s="82"/>
      <c r="D352" s="81" t="s">
        <v>546</v>
      </c>
      <c r="E352" s="87"/>
      <c r="F352" s="88"/>
      <c r="G352" s="88"/>
    </row>
    <row r="353" spans="1:7" ht="15" customHeight="1" x14ac:dyDescent="0.25">
      <c r="A353" s="110" t="s">
        <v>712</v>
      </c>
      <c r="B353" s="80" t="s">
        <v>13</v>
      </c>
      <c r="C353" s="81" t="s">
        <v>18</v>
      </c>
      <c r="D353" s="81" t="s">
        <v>547</v>
      </c>
      <c r="E353" s="83">
        <v>50</v>
      </c>
      <c r="F353" s="163"/>
      <c r="G353" s="84">
        <f>+ROUND(+E353*F353,2)</f>
        <v>0</v>
      </c>
    </row>
    <row r="354" spans="1:7" ht="45" customHeight="1" x14ac:dyDescent="0.25">
      <c r="A354" s="109"/>
      <c r="B354" s="86"/>
      <c r="C354" s="82"/>
      <c r="D354" s="81" t="s">
        <v>549</v>
      </c>
      <c r="E354" s="87"/>
      <c r="F354" s="88"/>
      <c r="G354" s="88"/>
    </row>
    <row r="355" spans="1:7" ht="15" customHeight="1" x14ac:dyDescent="0.25">
      <c r="A355" s="110" t="s">
        <v>713</v>
      </c>
      <c r="B355" s="80" t="s">
        <v>13</v>
      </c>
      <c r="C355" s="81" t="s">
        <v>99</v>
      </c>
      <c r="D355" s="81" t="s">
        <v>550</v>
      </c>
      <c r="E355" s="83">
        <v>5</v>
      </c>
      <c r="F355" s="163"/>
      <c r="G355" s="84">
        <f>+ROUND(+E355*F355,2)</f>
        <v>0</v>
      </c>
    </row>
    <row r="356" spans="1:7" ht="33.9" customHeight="1" x14ac:dyDescent="0.25">
      <c r="A356" s="109"/>
      <c r="B356" s="86"/>
      <c r="C356" s="82"/>
      <c r="D356" s="81" t="s">
        <v>552</v>
      </c>
      <c r="E356" s="87"/>
      <c r="F356" s="88"/>
      <c r="G356" s="88"/>
    </row>
    <row r="357" spans="1:7" ht="15" customHeight="1" x14ac:dyDescent="0.25">
      <c r="A357" s="110" t="s">
        <v>714</v>
      </c>
      <c r="B357" s="80" t="s">
        <v>13</v>
      </c>
      <c r="C357" s="81" t="s">
        <v>99</v>
      </c>
      <c r="D357" s="81" t="s">
        <v>553</v>
      </c>
      <c r="E357" s="83">
        <v>5</v>
      </c>
      <c r="F357" s="163"/>
      <c r="G357" s="84">
        <f>+ROUND(+E357*F357,2)</f>
        <v>0</v>
      </c>
    </row>
    <row r="358" spans="1:7" ht="45" customHeight="1" x14ac:dyDescent="0.25">
      <c r="A358" s="109"/>
      <c r="B358" s="86"/>
      <c r="C358" s="82"/>
      <c r="D358" s="81" t="s">
        <v>555</v>
      </c>
      <c r="E358" s="87"/>
      <c r="F358" s="88"/>
      <c r="G358" s="88"/>
    </row>
    <row r="359" spans="1:7" ht="15" customHeight="1" x14ac:dyDescent="0.25">
      <c r="A359" s="110" t="s">
        <v>715</v>
      </c>
      <c r="B359" s="80" t="s">
        <v>13</v>
      </c>
      <c r="C359" s="81" t="s">
        <v>18</v>
      </c>
      <c r="D359" s="81" t="s">
        <v>556</v>
      </c>
      <c r="E359" s="83">
        <v>50</v>
      </c>
      <c r="F359" s="163"/>
      <c r="G359" s="84">
        <f>+ROUND(+E359*F359,2)</f>
        <v>0</v>
      </c>
    </row>
    <row r="360" spans="1:7" ht="56.1" customHeight="1" x14ac:dyDescent="0.25">
      <c r="A360" s="109"/>
      <c r="B360" s="86"/>
      <c r="C360" s="82"/>
      <c r="D360" s="81" t="s">
        <v>558</v>
      </c>
      <c r="E360" s="87"/>
      <c r="F360" s="88"/>
      <c r="G360" s="88"/>
    </row>
    <row r="361" spans="1:7" ht="15" customHeight="1" x14ac:dyDescent="0.25">
      <c r="A361" s="109"/>
      <c r="B361" s="89" t="s">
        <v>842</v>
      </c>
      <c r="C361" s="82"/>
      <c r="D361" s="90" t="s">
        <v>559</v>
      </c>
      <c r="E361" s="83"/>
      <c r="F361" s="92"/>
      <c r="G361" s="93">
        <f>SUM(G351:G360)</f>
        <v>0</v>
      </c>
    </row>
    <row r="362" spans="1:7" ht="15" customHeight="1" x14ac:dyDescent="0.25">
      <c r="A362" s="109"/>
      <c r="B362" s="89" t="s">
        <v>842</v>
      </c>
      <c r="C362" s="82"/>
      <c r="D362" s="90" t="s">
        <v>560</v>
      </c>
      <c r="E362" s="83"/>
      <c r="F362" s="92"/>
      <c r="G362" s="93">
        <f>+G361+G349+G335+G331+G321</f>
        <v>0</v>
      </c>
    </row>
    <row r="363" spans="1:7" ht="20.100000000000001" customHeight="1" x14ac:dyDescent="0.25">
      <c r="A363" s="103" t="s">
        <v>716</v>
      </c>
      <c r="B363" s="104" t="s">
        <v>9</v>
      </c>
      <c r="C363" s="105"/>
      <c r="D363" s="106" t="s">
        <v>561</v>
      </c>
      <c r="E363" s="107"/>
      <c r="F363" s="108"/>
      <c r="G363" s="108"/>
    </row>
    <row r="364" spans="1:7" ht="15" customHeight="1" x14ac:dyDescent="0.25">
      <c r="A364" s="130" t="s">
        <v>717</v>
      </c>
      <c r="B364" s="131" t="s">
        <v>9</v>
      </c>
      <c r="C364" s="132"/>
      <c r="D364" s="133" t="s">
        <v>563</v>
      </c>
      <c r="E364" s="134"/>
      <c r="F364" s="135"/>
      <c r="G364" s="135"/>
    </row>
    <row r="365" spans="1:7" ht="15" customHeight="1" x14ac:dyDescent="0.25">
      <c r="A365" s="110" t="s">
        <v>718</v>
      </c>
      <c r="B365" s="80" t="s">
        <v>13</v>
      </c>
      <c r="C365" s="81" t="s">
        <v>18</v>
      </c>
      <c r="D365" s="81" t="s">
        <v>565</v>
      </c>
      <c r="E365" s="83">
        <v>50</v>
      </c>
      <c r="F365" s="163"/>
      <c r="G365" s="84">
        <f>+ROUND(+E365*F365,2)</f>
        <v>0</v>
      </c>
    </row>
    <row r="366" spans="1:7" ht="101.1" customHeight="1" x14ac:dyDescent="0.25">
      <c r="A366" s="109"/>
      <c r="B366" s="86"/>
      <c r="C366" s="82"/>
      <c r="D366" s="82" t="s">
        <v>567</v>
      </c>
      <c r="E366" s="87"/>
      <c r="F366" s="88"/>
      <c r="G366" s="88"/>
    </row>
    <row r="367" spans="1:7" ht="15" customHeight="1" x14ac:dyDescent="0.25">
      <c r="A367" s="110" t="s">
        <v>719</v>
      </c>
      <c r="B367" s="80" t="s">
        <v>13</v>
      </c>
      <c r="C367" s="81" t="s">
        <v>18</v>
      </c>
      <c r="D367" s="81" t="s">
        <v>568</v>
      </c>
      <c r="E367" s="83">
        <v>50</v>
      </c>
      <c r="F367" s="163"/>
      <c r="G367" s="84">
        <f>+ROUND(+E367*F367,2)</f>
        <v>0</v>
      </c>
    </row>
    <row r="368" spans="1:7" ht="113.1" customHeight="1" x14ac:dyDescent="0.25">
      <c r="A368" s="109"/>
      <c r="B368" s="86"/>
      <c r="C368" s="82"/>
      <c r="D368" s="81" t="s">
        <v>569</v>
      </c>
      <c r="E368" s="87"/>
      <c r="F368" s="88"/>
      <c r="G368" s="88"/>
    </row>
    <row r="369" spans="1:7" ht="15" customHeight="1" x14ac:dyDescent="0.25">
      <c r="A369" s="110" t="s">
        <v>720</v>
      </c>
      <c r="B369" s="80" t="s">
        <v>13</v>
      </c>
      <c r="C369" s="81" t="s">
        <v>18</v>
      </c>
      <c r="D369" s="81" t="s">
        <v>570</v>
      </c>
      <c r="E369" s="83">
        <v>50</v>
      </c>
      <c r="F369" s="163"/>
      <c r="G369" s="84">
        <f>+ROUND(+E369*F369,2)</f>
        <v>0</v>
      </c>
    </row>
    <row r="370" spans="1:7" ht="101.1" customHeight="1" x14ac:dyDescent="0.25">
      <c r="A370" s="109"/>
      <c r="B370" s="86"/>
      <c r="C370" s="82"/>
      <c r="D370" s="81" t="s">
        <v>572</v>
      </c>
      <c r="E370" s="87"/>
      <c r="F370" s="88"/>
      <c r="G370" s="88"/>
    </row>
    <row r="371" spans="1:7" ht="15" customHeight="1" x14ac:dyDescent="0.25">
      <c r="A371" s="109"/>
      <c r="B371" s="89" t="s">
        <v>842</v>
      </c>
      <c r="C371" s="82"/>
      <c r="D371" s="90" t="s">
        <v>573</v>
      </c>
      <c r="E371" s="83"/>
      <c r="F371" s="92"/>
      <c r="G371" s="93">
        <f>SUM(G365:G370)</f>
        <v>0</v>
      </c>
    </row>
    <row r="372" spans="1:7" ht="15" customHeight="1" x14ac:dyDescent="0.25">
      <c r="A372" s="130" t="s">
        <v>721</v>
      </c>
      <c r="B372" s="131" t="s">
        <v>9</v>
      </c>
      <c r="C372" s="132"/>
      <c r="D372" s="133" t="s">
        <v>574</v>
      </c>
      <c r="E372" s="134"/>
      <c r="F372" s="135"/>
      <c r="G372" s="135"/>
    </row>
    <row r="373" spans="1:7" ht="15" customHeight="1" x14ac:dyDescent="0.25">
      <c r="A373" s="110" t="s">
        <v>722</v>
      </c>
      <c r="B373" s="80" t="s">
        <v>13</v>
      </c>
      <c r="C373" s="81" t="s">
        <v>576</v>
      </c>
      <c r="D373" s="81" t="s">
        <v>577</v>
      </c>
      <c r="E373" s="83">
        <v>1</v>
      </c>
      <c r="F373" s="163"/>
      <c r="G373" s="84">
        <f>+ROUND(+E373*F373,2)</f>
        <v>0</v>
      </c>
    </row>
    <row r="374" spans="1:7" ht="135" customHeight="1" x14ac:dyDescent="0.25">
      <c r="A374" s="109"/>
      <c r="B374" s="86"/>
      <c r="C374" s="82"/>
      <c r="D374" s="81" t="s">
        <v>579</v>
      </c>
      <c r="E374" s="87"/>
      <c r="F374" s="88"/>
      <c r="G374" s="88"/>
    </row>
    <row r="375" spans="1:7" ht="15" customHeight="1" x14ac:dyDescent="0.25">
      <c r="A375" s="110" t="s">
        <v>723</v>
      </c>
      <c r="B375" s="80" t="s">
        <v>13</v>
      </c>
      <c r="C375" s="81" t="s">
        <v>576</v>
      </c>
      <c r="D375" s="81" t="s">
        <v>580</v>
      </c>
      <c r="E375" s="83">
        <v>1</v>
      </c>
      <c r="F375" s="163"/>
      <c r="G375" s="84">
        <f>+ROUND(+E375*F375,2)</f>
        <v>0</v>
      </c>
    </row>
    <row r="376" spans="1:7" ht="135" customHeight="1" x14ac:dyDescent="0.25">
      <c r="A376" s="109"/>
      <c r="B376" s="86"/>
      <c r="C376" s="82"/>
      <c r="D376" s="81" t="s">
        <v>582</v>
      </c>
      <c r="E376" s="87"/>
      <c r="F376" s="88"/>
      <c r="G376" s="88"/>
    </row>
    <row r="377" spans="1:7" ht="15" customHeight="1" x14ac:dyDescent="0.25">
      <c r="A377" s="110" t="s">
        <v>724</v>
      </c>
      <c r="B377" s="80" t="s">
        <v>13</v>
      </c>
      <c r="C377" s="81" t="s">
        <v>576</v>
      </c>
      <c r="D377" s="81" t="s">
        <v>583</v>
      </c>
      <c r="E377" s="83">
        <v>1</v>
      </c>
      <c r="F377" s="163"/>
      <c r="G377" s="84">
        <f>+ROUND(+E377*F377,2)</f>
        <v>0</v>
      </c>
    </row>
    <row r="378" spans="1:7" ht="135" customHeight="1" x14ac:dyDescent="0.25">
      <c r="A378" s="109"/>
      <c r="B378" s="86"/>
      <c r="C378" s="82"/>
      <c r="D378" s="81" t="s">
        <v>582</v>
      </c>
      <c r="E378" s="87"/>
      <c r="F378" s="88"/>
      <c r="G378" s="88"/>
    </row>
    <row r="379" spans="1:7" ht="15" customHeight="1" x14ac:dyDescent="0.25">
      <c r="A379" s="109"/>
      <c r="B379" s="89" t="s">
        <v>842</v>
      </c>
      <c r="C379" s="82"/>
      <c r="D379" s="90" t="s">
        <v>585</v>
      </c>
      <c r="E379" s="83"/>
      <c r="F379" s="92"/>
      <c r="G379" s="93">
        <f>SUM(G373:G378)</f>
        <v>0</v>
      </c>
    </row>
    <row r="380" spans="1:7" ht="15" customHeight="1" x14ac:dyDescent="0.25">
      <c r="A380" s="130" t="s">
        <v>725</v>
      </c>
      <c r="B380" s="131" t="s">
        <v>9</v>
      </c>
      <c r="C380" s="132"/>
      <c r="D380" s="133" t="s">
        <v>586</v>
      </c>
      <c r="E380" s="134"/>
      <c r="F380" s="135"/>
      <c r="G380" s="135"/>
    </row>
    <row r="381" spans="1:7" ht="15" customHeight="1" x14ac:dyDescent="0.25">
      <c r="A381" s="110" t="s">
        <v>726</v>
      </c>
      <c r="B381" s="80" t="s">
        <v>13</v>
      </c>
      <c r="C381" s="81" t="s">
        <v>99</v>
      </c>
      <c r="D381" s="81" t="s">
        <v>588</v>
      </c>
      <c r="E381" s="83">
        <v>10</v>
      </c>
      <c r="F381" s="163"/>
      <c r="G381" s="84">
        <f>+ROUND(+E381*F381,2)</f>
        <v>0</v>
      </c>
    </row>
    <row r="382" spans="1:7" ht="45" customHeight="1" x14ac:dyDescent="0.25">
      <c r="A382" s="109"/>
      <c r="B382" s="86"/>
      <c r="C382" s="82"/>
      <c r="D382" s="82" t="s">
        <v>590</v>
      </c>
      <c r="E382" s="87"/>
      <c r="F382" s="88"/>
      <c r="G382" s="88"/>
    </row>
    <row r="383" spans="1:7" ht="15" customHeight="1" x14ac:dyDescent="0.25">
      <c r="A383" s="110" t="s">
        <v>727</v>
      </c>
      <c r="B383" s="80" t="s">
        <v>13</v>
      </c>
      <c r="C383" s="81" t="s">
        <v>99</v>
      </c>
      <c r="D383" s="81" t="s">
        <v>591</v>
      </c>
      <c r="E383" s="83">
        <v>3</v>
      </c>
      <c r="F383" s="163"/>
      <c r="G383" s="84">
        <f>+ROUND(+E383*F383,2)</f>
        <v>0</v>
      </c>
    </row>
    <row r="384" spans="1:7" ht="56.1" customHeight="1" x14ac:dyDescent="0.25">
      <c r="A384" s="136" t="s">
        <v>728</v>
      </c>
      <c r="B384" s="86"/>
      <c r="C384" s="82"/>
      <c r="D384" s="82" t="s">
        <v>594</v>
      </c>
      <c r="E384" s="87"/>
      <c r="F384" s="88"/>
      <c r="G384" s="88"/>
    </row>
    <row r="385" spans="1:7" ht="15" customHeight="1" x14ac:dyDescent="0.25">
      <c r="A385" s="110" t="s">
        <v>729</v>
      </c>
      <c r="B385" s="80" t="s">
        <v>13</v>
      </c>
      <c r="C385" s="81" t="s">
        <v>99</v>
      </c>
      <c r="D385" s="81" t="s">
        <v>595</v>
      </c>
      <c r="E385" s="83">
        <v>1</v>
      </c>
      <c r="F385" s="163"/>
      <c r="G385" s="84">
        <f>+ROUND(+E385*F385,2)</f>
        <v>0</v>
      </c>
    </row>
    <row r="386" spans="1:7" ht="45" customHeight="1" x14ac:dyDescent="0.25">
      <c r="A386" s="109"/>
      <c r="B386" s="86"/>
      <c r="C386" s="82"/>
      <c r="D386" s="81" t="s">
        <v>597</v>
      </c>
      <c r="E386" s="87"/>
      <c r="F386" s="88"/>
      <c r="G386" s="88"/>
    </row>
    <row r="387" spans="1:7" ht="15" customHeight="1" x14ac:dyDescent="0.25">
      <c r="A387" s="110" t="s">
        <v>730</v>
      </c>
      <c r="B387" s="80" t="s">
        <v>13</v>
      </c>
      <c r="C387" s="81" t="s">
        <v>99</v>
      </c>
      <c r="D387" s="81" t="s">
        <v>598</v>
      </c>
      <c r="E387" s="83">
        <v>1</v>
      </c>
      <c r="F387" s="163"/>
      <c r="G387" s="84">
        <f>+ROUND(+E387*F387,2)</f>
        <v>0</v>
      </c>
    </row>
    <row r="388" spans="1:7" ht="45" customHeight="1" x14ac:dyDescent="0.25">
      <c r="A388" s="109"/>
      <c r="B388" s="86"/>
      <c r="C388" s="82"/>
      <c r="D388" s="81" t="s">
        <v>600</v>
      </c>
      <c r="E388" s="87"/>
      <c r="F388" s="88"/>
      <c r="G388" s="88"/>
    </row>
    <row r="389" spans="1:7" ht="15" customHeight="1" x14ac:dyDescent="0.25">
      <c r="A389" s="110" t="s">
        <v>731</v>
      </c>
      <c r="B389" s="80" t="s">
        <v>13</v>
      </c>
      <c r="C389" s="81" t="s">
        <v>99</v>
      </c>
      <c r="D389" s="81" t="s">
        <v>601</v>
      </c>
      <c r="E389" s="83">
        <v>1</v>
      </c>
      <c r="F389" s="163"/>
      <c r="G389" s="84">
        <f>+ROUND(+E389*F389,2)</f>
        <v>0</v>
      </c>
    </row>
    <row r="390" spans="1:7" ht="45" customHeight="1" x14ac:dyDescent="0.25">
      <c r="A390" s="109"/>
      <c r="B390" s="86"/>
      <c r="C390" s="82"/>
      <c r="D390" s="81" t="s">
        <v>603</v>
      </c>
      <c r="E390" s="87"/>
      <c r="F390" s="88"/>
      <c r="G390" s="88"/>
    </row>
    <row r="391" spans="1:7" ht="15" customHeight="1" x14ac:dyDescent="0.25">
      <c r="A391" s="110" t="s">
        <v>732</v>
      </c>
      <c r="B391" s="80" t="s">
        <v>13</v>
      </c>
      <c r="C391" s="81" t="s">
        <v>99</v>
      </c>
      <c r="D391" s="81" t="s">
        <v>604</v>
      </c>
      <c r="E391" s="83">
        <v>1</v>
      </c>
      <c r="F391" s="163"/>
      <c r="G391" s="84">
        <f>+ROUND(+E391*F391,2)</f>
        <v>0</v>
      </c>
    </row>
    <row r="392" spans="1:7" ht="45" customHeight="1" x14ac:dyDescent="0.25">
      <c r="A392" s="109"/>
      <c r="B392" s="86"/>
      <c r="C392" s="82"/>
      <c r="D392" s="81" t="s">
        <v>606</v>
      </c>
      <c r="E392" s="87"/>
      <c r="F392" s="88"/>
      <c r="G392" s="88"/>
    </row>
    <row r="393" spans="1:7" ht="15" customHeight="1" x14ac:dyDescent="0.25">
      <c r="A393" s="110" t="s">
        <v>733</v>
      </c>
      <c r="B393" s="80" t="s">
        <v>13</v>
      </c>
      <c r="C393" s="81" t="s">
        <v>99</v>
      </c>
      <c r="D393" s="81" t="s">
        <v>607</v>
      </c>
      <c r="E393" s="83">
        <v>10</v>
      </c>
      <c r="F393" s="163"/>
      <c r="G393" s="84">
        <f>+ROUND(+E393*F393,2)</f>
        <v>0</v>
      </c>
    </row>
    <row r="394" spans="1:7" ht="45" customHeight="1" x14ac:dyDescent="0.25">
      <c r="A394" s="109"/>
      <c r="B394" s="86"/>
      <c r="C394" s="82"/>
      <c r="D394" s="81" t="s">
        <v>609</v>
      </c>
      <c r="E394" s="87"/>
      <c r="F394" s="88"/>
      <c r="G394" s="88"/>
    </row>
    <row r="395" spans="1:7" ht="15" customHeight="1" x14ac:dyDescent="0.25">
      <c r="A395" s="110" t="s">
        <v>734</v>
      </c>
      <c r="B395" s="80" t="s">
        <v>13</v>
      </c>
      <c r="C395" s="81" t="s">
        <v>99</v>
      </c>
      <c r="D395" s="81" t="s">
        <v>610</v>
      </c>
      <c r="E395" s="83">
        <v>2</v>
      </c>
      <c r="F395" s="163"/>
      <c r="G395" s="84">
        <f>+ROUND(+E395*F395,2)</f>
        <v>0</v>
      </c>
    </row>
    <row r="396" spans="1:7" ht="33.9" customHeight="1" x14ac:dyDescent="0.25">
      <c r="A396" s="109"/>
      <c r="B396" s="86"/>
      <c r="C396" s="82"/>
      <c r="D396" s="81" t="s">
        <v>612</v>
      </c>
      <c r="E396" s="87"/>
      <c r="F396" s="88"/>
      <c r="G396" s="88"/>
    </row>
    <row r="397" spans="1:7" ht="15" customHeight="1" x14ac:dyDescent="0.25">
      <c r="A397" s="110" t="s">
        <v>735</v>
      </c>
      <c r="B397" s="80" t="s">
        <v>13</v>
      </c>
      <c r="C397" s="81" t="s">
        <v>99</v>
      </c>
      <c r="D397" s="81" t="s">
        <v>613</v>
      </c>
      <c r="E397" s="83">
        <v>1</v>
      </c>
      <c r="F397" s="163"/>
      <c r="G397" s="84">
        <f>+ROUND(+E397*F397,2)</f>
        <v>0</v>
      </c>
    </row>
    <row r="398" spans="1:7" ht="33.9" customHeight="1" x14ac:dyDescent="0.25">
      <c r="A398" s="109"/>
      <c r="B398" s="86"/>
      <c r="C398" s="82"/>
      <c r="D398" s="81" t="s">
        <v>615</v>
      </c>
      <c r="E398" s="87"/>
      <c r="F398" s="88"/>
      <c r="G398" s="88"/>
    </row>
    <row r="399" spans="1:7" ht="15" customHeight="1" x14ac:dyDescent="0.25">
      <c r="A399" s="110" t="s">
        <v>736</v>
      </c>
      <c r="B399" s="80" t="s">
        <v>13</v>
      </c>
      <c r="C399" s="81" t="s">
        <v>99</v>
      </c>
      <c r="D399" s="81" t="s">
        <v>616</v>
      </c>
      <c r="E399" s="83">
        <v>1</v>
      </c>
      <c r="F399" s="163"/>
      <c r="G399" s="84">
        <f>+ROUND(+E399*F399,2)</f>
        <v>0</v>
      </c>
    </row>
    <row r="400" spans="1:7" ht="33.9" customHeight="1" x14ac:dyDescent="0.25">
      <c r="A400" s="109"/>
      <c r="B400" s="86"/>
      <c r="C400" s="82"/>
      <c r="D400" s="81" t="s">
        <v>618</v>
      </c>
      <c r="E400" s="87"/>
      <c r="F400" s="88"/>
      <c r="G400" s="88"/>
    </row>
    <row r="401" spans="1:7" ht="15" customHeight="1" x14ac:dyDescent="0.25">
      <c r="A401" s="110" t="s">
        <v>737</v>
      </c>
      <c r="B401" s="80" t="s">
        <v>13</v>
      </c>
      <c r="C401" s="81" t="s">
        <v>99</v>
      </c>
      <c r="D401" s="81" t="s">
        <v>619</v>
      </c>
      <c r="E401" s="83">
        <v>1</v>
      </c>
      <c r="F401" s="163"/>
      <c r="G401" s="84">
        <f>+ROUND(+E401*F401,2)</f>
        <v>0</v>
      </c>
    </row>
    <row r="402" spans="1:7" ht="33.9" customHeight="1" x14ac:dyDescent="0.25">
      <c r="A402" s="109"/>
      <c r="B402" s="86"/>
      <c r="C402" s="82"/>
      <c r="D402" s="81" t="s">
        <v>621</v>
      </c>
      <c r="E402" s="87"/>
      <c r="F402" s="88"/>
      <c r="G402" s="88"/>
    </row>
    <row r="403" spans="1:7" ht="15" customHeight="1" x14ac:dyDescent="0.25">
      <c r="A403" s="110" t="s">
        <v>738</v>
      </c>
      <c r="B403" s="80" t="s">
        <v>13</v>
      </c>
      <c r="C403" s="81" t="s">
        <v>99</v>
      </c>
      <c r="D403" s="81" t="s">
        <v>622</v>
      </c>
      <c r="E403" s="83">
        <v>1</v>
      </c>
      <c r="F403" s="163"/>
      <c r="G403" s="84">
        <f>+ROUND(+E403*F403,2)</f>
        <v>0</v>
      </c>
    </row>
    <row r="404" spans="1:7" ht="45" customHeight="1" x14ac:dyDescent="0.25">
      <c r="A404" s="109"/>
      <c r="B404" s="86"/>
      <c r="C404" s="82"/>
      <c r="D404" s="81" t="s">
        <v>624</v>
      </c>
      <c r="E404" s="87"/>
      <c r="F404" s="88"/>
      <c r="G404" s="88"/>
    </row>
    <row r="405" spans="1:7" ht="15" customHeight="1" x14ac:dyDescent="0.25">
      <c r="A405" s="110" t="s">
        <v>739</v>
      </c>
      <c r="B405" s="80" t="s">
        <v>13</v>
      </c>
      <c r="C405" s="81" t="s">
        <v>99</v>
      </c>
      <c r="D405" s="81" t="s">
        <v>625</v>
      </c>
      <c r="E405" s="83">
        <v>2</v>
      </c>
      <c r="F405" s="163"/>
      <c r="G405" s="84">
        <f>+ROUND(+E405*F405,2)</f>
        <v>0</v>
      </c>
    </row>
    <row r="406" spans="1:7" ht="33.9" customHeight="1" x14ac:dyDescent="0.25">
      <c r="A406" s="109"/>
      <c r="B406" s="86"/>
      <c r="C406" s="82"/>
      <c r="D406" s="81" t="s">
        <v>627</v>
      </c>
      <c r="E406" s="87"/>
      <c r="F406" s="88"/>
      <c r="G406" s="88"/>
    </row>
    <row r="407" spans="1:7" ht="15" customHeight="1" x14ac:dyDescent="0.25">
      <c r="A407" s="110" t="s">
        <v>740</v>
      </c>
      <c r="B407" s="80" t="s">
        <v>13</v>
      </c>
      <c r="C407" s="81" t="s">
        <v>99</v>
      </c>
      <c r="D407" s="81" t="s">
        <v>628</v>
      </c>
      <c r="E407" s="83">
        <v>1</v>
      </c>
      <c r="F407" s="163"/>
      <c r="G407" s="84">
        <f>+ROUND(+E407*F407,2)</f>
        <v>0</v>
      </c>
    </row>
    <row r="408" spans="1:7" ht="45" customHeight="1" x14ac:dyDescent="0.25">
      <c r="A408" s="109"/>
      <c r="B408" s="86"/>
      <c r="C408" s="82"/>
      <c r="D408" s="81" t="s">
        <v>630</v>
      </c>
      <c r="E408" s="87"/>
      <c r="F408" s="88"/>
      <c r="G408" s="88"/>
    </row>
    <row r="409" spans="1:7" ht="15" customHeight="1" x14ac:dyDescent="0.25">
      <c r="A409" s="110" t="s">
        <v>741</v>
      </c>
      <c r="B409" s="80" t="s">
        <v>13</v>
      </c>
      <c r="C409" s="81" t="s">
        <v>99</v>
      </c>
      <c r="D409" s="81" t="s">
        <v>631</v>
      </c>
      <c r="E409" s="83">
        <v>1</v>
      </c>
      <c r="F409" s="163"/>
      <c r="G409" s="84">
        <f>+ROUND(+E409*F409,2)</f>
        <v>0</v>
      </c>
    </row>
    <row r="410" spans="1:7" ht="78.900000000000006" customHeight="1" x14ac:dyDescent="0.25">
      <c r="A410" s="109"/>
      <c r="B410" s="86"/>
      <c r="C410" s="82"/>
      <c r="D410" s="81" t="s">
        <v>633</v>
      </c>
      <c r="E410" s="87"/>
      <c r="F410" s="88"/>
      <c r="G410" s="88"/>
    </row>
    <row r="411" spans="1:7" ht="15" customHeight="1" x14ac:dyDescent="0.25">
      <c r="A411" s="110" t="s">
        <v>742</v>
      </c>
      <c r="B411" s="80" t="s">
        <v>13</v>
      </c>
      <c r="C411" s="81" t="s">
        <v>99</v>
      </c>
      <c r="D411" s="81" t="s">
        <v>634</v>
      </c>
      <c r="E411" s="83">
        <v>1</v>
      </c>
      <c r="F411" s="163"/>
      <c r="G411" s="84">
        <f>+ROUND(+E411*F411,2)</f>
        <v>0</v>
      </c>
    </row>
    <row r="412" spans="1:7" ht="33.9" customHeight="1" x14ac:dyDescent="0.25">
      <c r="A412" s="109"/>
      <c r="B412" s="86"/>
      <c r="C412" s="82"/>
      <c r="D412" s="81" t="s">
        <v>636</v>
      </c>
      <c r="E412" s="87"/>
      <c r="F412" s="88"/>
      <c r="G412" s="88"/>
    </row>
    <row r="413" spans="1:7" ht="15" customHeight="1" x14ac:dyDescent="0.25">
      <c r="A413" s="110" t="s">
        <v>743</v>
      </c>
      <c r="B413" s="80" t="s">
        <v>13</v>
      </c>
      <c r="C413" s="81" t="s">
        <v>99</v>
      </c>
      <c r="D413" s="81" t="s">
        <v>637</v>
      </c>
      <c r="E413" s="83">
        <v>1</v>
      </c>
      <c r="F413" s="163"/>
      <c r="G413" s="84">
        <f>+ROUND(+E413*F413,2)</f>
        <v>0</v>
      </c>
    </row>
    <row r="414" spans="1:7" ht="33.9" customHeight="1" x14ac:dyDescent="0.25">
      <c r="A414" s="109"/>
      <c r="B414" s="86"/>
      <c r="C414" s="82"/>
      <c r="D414" s="81" t="s">
        <v>639</v>
      </c>
      <c r="E414" s="87"/>
      <c r="F414" s="88"/>
      <c r="G414" s="88"/>
    </row>
    <row r="415" spans="1:7" ht="15" customHeight="1" x14ac:dyDescent="0.25">
      <c r="A415" s="109"/>
      <c r="B415" s="89" t="s">
        <v>842</v>
      </c>
      <c r="C415" s="82"/>
      <c r="D415" s="90" t="s">
        <v>640</v>
      </c>
      <c r="E415" s="83"/>
      <c r="F415" s="92"/>
      <c r="G415" s="93">
        <f>SUM(G381:G414)</f>
        <v>0</v>
      </c>
    </row>
    <row r="416" spans="1:7" ht="15" customHeight="1" x14ac:dyDescent="0.25">
      <c r="A416" s="109"/>
      <c r="B416" s="89" t="s">
        <v>842</v>
      </c>
      <c r="C416" s="82"/>
      <c r="D416" s="90" t="s">
        <v>642</v>
      </c>
      <c r="E416" s="83"/>
      <c r="F416" s="92"/>
      <c r="G416" s="93">
        <f>+G415+G379+G371</f>
        <v>0</v>
      </c>
    </row>
    <row r="417" spans="1:7" ht="15" customHeight="1" x14ac:dyDescent="0.25">
      <c r="A417" s="85"/>
      <c r="B417" s="89" t="s">
        <v>842</v>
      </c>
      <c r="C417" s="82"/>
      <c r="D417" s="137" t="s">
        <v>644</v>
      </c>
      <c r="E417" s="138"/>
      <c r="F417" s="139"/>
      <c r="G417" s="140">
        <f>+G416+G362+G308</f>
        <v>0</v>
      </c>
    </row>
    <row r="418" spans="1:7" ht="15" customHeight="1" x14ac:dyDescent="0.25">
      <c r="A418" s="141"/>
      <c r="B418" s="142" t="s">
        <v>842</v>
      </c>
      <c r="C418" s="141"/>
      <c r="D418" s="143" t="s">
        <v>645</v>
      </c>
      <c r="E418" s="144"/>
      <c r="F418" s="145"/>
      <c r="G418" s="146">
        <f>+G417+G277+G273+G222+G218+G212+G181+G167+G135+G121+G83+G71+G27</f>
        <v>0</v>
      </c>
    </row>
    <row r="419" spans="1:7" ht="15" customHeight="1" x14ac:dyDescent="0.25">
      <c r="A419" s="141"/>
      <c r="B419" s="142" t="s">
        <v>842</v>
      </c>
      <c r="C419" s="141"/>
      <c r="D419" s="143" t="s">
        <v>853</v>
      </c>
      <c r="E419" s="66" t="s">
        <v>855</v>
      </c>
      <c r="F419" s="145"/>
      <c r="G419" s="164"/>
    </row>
    <row r="420" spans="1:7" ht="15" customHeight="1" x14ac:dyDescent="0.25">
      <c r="A420" s="141"/>
      <c r="B420" s="142" t="s">
        <v>842</v>
      </c>
      <c r="C420" s="141"/>
      <c r="D420" s="143" t="s">
        <v>854</v>
      </c>
      <c r="E420" s="67" t="s">
        <v>856</v>
      </c>
      <c r="F420" s="145"/>
      <c r="G420" s="164"/>
    </row>
    <row r="421" spans="1:7" ht="15" customHeight="1" x14ac:dyDescent="0.25">
      <c r="A421" s="141"/>
      <c r="B421" s="142" t="s">
        <v>842</v>
      </c>
      <c r="C421" s="141"/>
      <c r="D421" s="143" t="s">
        <v>646</v>
      </c>
      <c r="E421" s="144"/>
      <c r="F421" s="145"/>
      <c r="G421" s="146">
        <f>SUM(G418:G420)</f>
        <v>0</v>
      </c>
    </row>
    <row r="422" spans="1:7" ht="15" customHeight="1" x14ac:dyDescent="0.25">
      <c r="A422" s="141"/>
      <c r="B422" s="141"/>
      <c r="C422" s="141"/>
      <c r="D422" s="147"/>
      <c r="E422" s="148"/>
      <c r="F422" s="149"/>
      <c r="G422" s="149"/>
    </row>
    <row r="423" spans="1:7" ht="15" customHeight="1" x14ac:dyDescent="0.25">
      <c r="A423" s="150" t="s">
        <v>844</v>
      </c>
      <c r="B423" s="151"/>
      <c r="C423" s="151"/>
      <c r="D423" s="147"/>
      <c r="E423" s="148"/>
      <c r="F423" s="149"/>
      <c r="G423" s="149"/>
    </row>
    <row r="424" spans="1:7" x14ac:dyDescent="0.25">
      <c r="A424" s="152"/>
      <c r="B424" s="153"/>
      <c r="C424" s="153"/>
      <c r="D424" s="153"/>
      <c r="E424" s="154"/>
      <c r="F424" s="154"/>
      <c r="G424" s="154"/>
    </row>
    <row r="425" spans="1:7" ht="40.049999999999997" customHeight="1" x14ac:dyDescent="0.25">
      <c r="A425" s="170" t="s">
        <v>845</v>
      </c>
      <c r="B425" s="170"/>
      <c r="C425" s="170"/>
      <c r="D425" s="170"/>
      <c r="E425" s="170"/>
      <c r="F425" s="170"/>
      <c r="G425" s="170"/>
    </row>
    <row r="426" spans="1:7" x14ac:dyDescent="0.25">
      <c r="A426" s="152"/>
      <c r="B426" s="153"/>
      <c r="C426" s="153"/>
      <c r="D426" s="153"/>
      <c r="E426" s="154"/>
      <c r="F426" s="154"/>
      <c r="G426" s="154"/>
    </row>
    <row r="427" spans="1:7" x14ac:dyDescent="0.25">
      <c r="A427" s="155"/>
      <c r="B427" s="141"/>
      <c r="C427" s="141"/>
      <c r="D427" s="153"/>
      <c r="E427" s="156"/>
      <c r="F427" s="156"/>
      <c r="G427" s="156"/>
    </row>
    <row r="428" spans="1:7" x14ac:dyDescent="0.25">
      <c r="A428" s="152"/>
      <c r="B428" s="153"/>
      <c r="C428" s="153"/>
      <c r="D428" s="153"/>
      <c r="E428" s="154"/>
      <c r="F428" s="154"/>
      <c r="G428" s="154"/>
    </row>
    <row r="429" spans="1:7" x14ac:dyDescent="0.25">
      <c r="A429" s="155"/>
      <c r="B429" s="141"/>
      <c r="C429" s="141"/>
      <c r="D429" s="153"/>
      <c r="E429" s="156"/>
      <c r="F429" s="156"/>
      <c r="G429" s="156"/>
    </row>
    <row r="430" spans="1:7" x14ac:dyDescent="0.25">
      <c r="A430" s="152"/>
      <c r="B430" s="153"/>
      <c r="C430" s="153"/>
      <c r="D430" s="153"/>
      <c r="E430" s="154"/>
      <c r="F430" s="154"/>
      <c r="G430" s="154"/>
    </row>
    <row r="431" spans="1:7" x14ac:dyDescent="0.25">
      <c r="A431" s="155"/>
      <c r="B431" s="141"/>
      <c r="C431" s="141"/>
      <c r="D431" s="153"/>
      <c r="E431" s="156"/>
      <c r="F431" s="156"/>
      <c r="G431" s="156"/>
    </row>
    <row r="432" spans="1:7" x14ac:dyDescent="0.25">
      <c r="A432" s="152"/>
      <c r="B432" s="153"/>
      <c r="C432" s="153"/>
      <c r="D432" s="153"/>
      <c r="E432" s="154"/>
      <c r="F432" s="154"/>
      <c r="G432" s="154"/>
    </row>
    <row r="433" spans="1:7" x14ac:dyDescent="0.25">
      <c r="A433" s="155"/>
      <c r="B433" s="141"/>
      <c r="C433" s="141"/>
      <c r="D433" s="153"/>
      <c r="E433" s="156"/>
      <c r="F433" s="156"/>
      <c r="G433" s="156"/>
    </row>
    <row r="434" spans="1:7" x14ac:dyDescent="0.25">
      <c r="A434" s="152"/>
      <c r="B434" s="153"/>
      <c r="C434" s="153"/>
      <c r="D434" s="153"/>
      <c r="E434" s="154"/>
      <c r="F434" s="154"/>
      <c r="G434" s="154"/>
    </row>
    <row r="435" spans="1:7" x14ac:dyDescent="0.25">
      <c r="A435" s="155"/>
      <c r="B435" s="141"/>
      <c r="C435" s="141"/>
      <c r="D435" s="153"/>
      <c r="E435" s="156"/>
      <c r="F435" s="156"/>
      <c r="G435" s="156"/>
    </row>
    <row r="436" spans="1:7" x14ac:dyDescent="0.25">
      <c r="A436" s="152"/>
      <c r="B436" s="153"/>
      <c r="C436" s="153"/>
      <c r="D436" s="153"/>
      <c r="E436" s="154"/>
      <c r="F436" s="154"/>
      <c r="G436" s="154"/>
    </row>
    <row r="437" spans="1:7" x14ac:dyDescent="0.25">
      <c r="A437" s="155"/>
      <c r="B437" s="141"/>
      <c r="C437" s="141"/>
      <c r="D437" s="153"/>
      <c r="E437" s="156"/>
      <c r="F437" s="156"/>
      <c r="G437" s="156"/>
    </row>
    <row r="438" spans="1:7" x14ac:dyDescent="0.25">
      <c r="A438" s="152"/>
      <c r="B438" s="153"/>
      <c r="C438" s="153"/>
      <c r="D438" s="153"/>
      <c r="E438" s="154"/>
      <c r="F438" s="154"/>
      <c r="G438" s="154"/>
    </row>
    <row r="439" spans="1:7" x14ac:dyDescent="0.25">
      <c r="A439" s="155"/>
      <c r="B439" s="141"/>
      <c r="C439" s="141"/>
      <c r="D439" s="153"/>
      <c r="E439" s="156"/>
      <c r="F439" s="156"/>
      <c r="G439" s="156"/>
    </row>
    <row r="440" spans="1:7" x14ac:dyDescent="0.25">
      <c r="A440" s="152"/>
      <c r="B440" s="153"/>
      <c r="C440" s="153"/>
      <c r="D440" s="153"/>
      <c r="E440" s="154"/>
      <c r="F440" s="154"/>
      <c r="G440" s="154"/>
    </row>
    <row r="441" spans="1:7" x14ac:dyDescent="0.25">
      <c r="A441" s="155"/>
      <c r="B441" s="141"/>
      <c r="C441" s="141"/>
      <c r="D441" s="153"/>
      <c r="E441" s="156"/>
      <c r="F441" s="156"/>
      <c r="G441" s="156"/>
    </row>
    <row r="442" spans="1:7" x14ac:dyDescent="0.25">
      <c r="A442" s="152"/>
      <c r="B442" s="153"/>
      <c r="C442" s="153"/>
      <c r="D442" s="153"/>
      <c r="E442" s="154"/>
      <c r="F442" s="154"/>
      <c r="G442" s="154"/>
    </row>
    <row r="443" spans="1:7" x14ac:dyDescent="0.25">
      <c r="A443" s="155"/>
      <c r="B443" s="141"/>
      <c r="C443" s="141"/>
      <c r="D443" s="153"/>
      <c r="E443" s="156"/>
      <c r="F443" s="156"/>
      <c r="G443" s="156"/>
    </row>
    <row r="444" spans="1:7" x14ac:dyDescent="0.25">
      <c r="A444" s="152"/>
      <c r="B444" s="153"/>
      <c r="C444" s="153"/>
      <c r="D444" s="153"/>
      <c r="E444" s="154"/>
      <c r="F444" s="154"/>
      <c r="G444" s="154"/>
    </row>
    <row r="445" spans="1:7" x14ac:dyDescent="0.25">
      <c r="A445" s="155"/>
      <c r="B445" s="141"/>
      <c r="C445" s="141"/>
      <c r="D445" s="153"/>
      <c r="E445" s="156"/>
      <c r="F445" s="156"/>
      <c r="G445" s="156"/>
    </row>
    <row r="446" spans="1:7" x14ac:dyDescent="0.25">
      <c r="A446" s="152"/>
      <c r="B446" s="153"/>
      <c r="C446" s="153"/>
      <c r="D446" s="153"/>
      <c r="E446" s="154"/>
      <c r="F446" s="154"/>
      <c r="G446" s="154"/>
    </row>
    <row r="447" spans="1:7" x14ac:dyDescent="0.25">
      <c r="A447" s="155"/>
      <c r="B447" s="141"/>
      <c r="C447" s="141"/>
      <c r="D447" s="153"/>
      <c r="E447" s="156"/>
      <c r="F447" s="156"/>
      <c r="G447" s="156"/>
    </row>
    <row r="448" spans="1:7" x14ac:dyDescent="0.25">
      <c r="A448" s="152"/>
      <c r="B448" s="153"/>
      <c r="C448" s="153"/>
      <c r="D448" s="153"/>
      <c r="E448" s="154"/>
      <c r="F448" s="154"/>
      <c r="G448" s="154"/>
    </row>
    <row r="449" spans="1:7" x14ac:dyDescent="0.25">
      <c r="A449" s="155"/>
      <c r="B449" s="141"/>
      <c r="C449" s="141"/>
      <c r="D449" s="153"/>
      <c r="E449" s="156"/>
      <c r="F449" s="156"/>
      <c r="G449" s="156"/>
    </row>
    <row r="450" spans="1:7" x14ac:dyDescent="0.25">
      <c r="A450" s="152"/>
      <c r="B450" s="153"/>
      <c r="C450" s="153"/>
      <c r="D450" s="153"/>
      <c r="E450" s="154"/>
      <c r="F450" s="154"/>
      <c r="G450" s="154"/>
    </row>
    <row r="451" spans="1:7" x14ac:dyDescent="0.25">
      <c r="A451" s="155"/>
      <c r="B451" s="141"/>
      <c r="C451" s="141"/>
      <c r="D451" s="153"/>
      <c r="E451" s="156"/>
      <c r="F451" s="156"/>
      <c r="G451" s="156"/>
    </row>
    <row r="452" spans="1:7" x14ac:dyDescent="0.25">
      <c r="A452" s="155"/>
      <c r="B452" s="141"/>
      <c r="C452" s="141"/>
      <c r="D452" s="147"/>
      <c r="E452" s="154"/>
      <c r="F452" s="157"/>
      <c r="G452" s="157"/>
    </row>
    <row r="453" spans="1:7" x14ac:dyDescent="0.25">
      <c r="A453" s="155"/>
      <c r="B453" s="141"/>
      <c r="C453" s="141"/>
      <c r="D453" s="141"/>
      <c r="E453" s="156"/>
      <c r="F453" s="156"/>
      <c r="G453" s="156"/>
    </row>
    <row r="454" spans="1:7" x14ac:dyDescent="0.25">
      <c r="A454" s="155"/>
      <c r="B454" s="141"/>
      <c r="C454" s="141"/>
      <c r="D454" s="147"/>
      <c r="E454" s="154"/>
      <c r="F454" s="149"/>
      <c r="G454" s="149"/>
    </row>
    <row r="455" spans="1:7" x14ac:dyDescent="0.25">
      <c r="A455" s="155"/>
      <c r="B455" s="141"/>
      <c r="C455" s="141"/>
      <c r="D455" s="141"/>
      <c r="E455" s="156"/>
      <c r="F455" s="156"/>
      <c r="G455" s="156"/>
    </row>
    <row r="456" spans="1:7" x14ac:dyDescent="0.25">
      <c r="A456" s="141"/>
      <c r="B456" s="141"/>
      <c r="C456" s="141"/>
      <c r="D456" s="147"/>
      <c r="E456" s="148"/>
      <c r="F456" s="149"/>
      <c r="G456" s="149"/>
    </row>
    <row r="457" spans="1:7" x14ac:dyDescent="0.25">
      <c r="A457" s="141"/>
      <c r="B457" s="141"/>
      <c r="C457" s="141"/>
      <c r="D457" s="158"/>
      <c r="E457" s="159"/>
      <c r="F457" s="159"/>
      <c r="G457" s="160"/>
    </row>
    <row r="458" spans="1:7" x14ac:dyDescent="0.25">
      <c r="A458" s="141"/>
      <c r="B458" s="141"/>
      <c r="C458" s="141"/>
      <c r="D458" s="158"/>
      <c r="E458" s="161"/>
      <c r="F458" s="159"/>
      <c r="G458" s="160"/>
    </row>
    <row r="459" spans="1:7" x14ac:dyDescent="0.25">
      <c r="A459" s="141"/>
      <c r="B459" s="141"/>
      <c r="C459" s="141"/>
      <c r="D459" s="158"/>
      <c r="E459" s="161"/>
      <c r="F459" s="159"/>
      <c r="G459" s="160"/>
    </row>
    <row r="460" spans="1:7" x14ac:dyDescent="0.25">
      <c r="A460" s="141"/>
      <c r="B460" s="141"/>
      <c r="C460" s="141"/>
      <c r="D460" s="158"/>
      <c r="E460" s="159"/>
      <c r="F460" s="159"/>
      <c r="G460" s="160"/>
    </row>
    <row r="461" spans="1:7" x14ac:dyDescent="0.25">
      <c r="A461" s="141"/>
      <c r="B461" s="141"/>
      <c r="C461" s="141"/>
      <c r="D461" s="147"/>
      <c r="E461" s="148"/>
      <c r="F461" s="149"/>
      <c r="G461" s="149"/>
    </row>
    <row r="462" spans="1:7" x14ac:dyDescent="0.25">
      <c r="A462" s="141"/>
      <c r="B462" s="141"/>
      <c r="C462" s="141"/>
      <c r="D462" s="147"/>
      <c r="E462" s="148"/>
      <c r="F462" s="149"/>
      <c r="G462" s="149"/>
    </row>
    <row r="463" spans="1:7" x14ac:dyDescent="0.25">
      <c r="A463" s="141"/>
      <c r="B463" s="141"/>
      <c r="C463" s="141"/>
      <c r="D463" s="147"/>
      <c r="E463" s="148"/>
      <c r="F463" s="149"/>
      <c r="G463" s="149"/>
    </row>
    <row r="464" spans="1:7" x14ac:dyDescent="0.25">
      <c r="A464" s="141"/>
      <c r="B464" s="141"/>
      <c r="C464" s="141"/>
      <c r="D464" s="147"/>
      <c r="E464" s="148"/>
      <c r="F464" s="149"/>
      <c r="G464" s="149"/>
    </row>
    <row r="467" spans="6:6" x14ac:dyDescent="0.25">
      <c r="F467" s="162"/>
    </row>
  </sheetData>
  <sheetProtection algorithmName="SHA-512" hashValue="s8ZT3GPWtO4xcU06wqSgZHVSCie3ULEZgm0MgODfF8eZDOFv4GMEA0h69Uzzq42+JD6H2Rqi1JaMj4no5LN7ng==" saltValue="hg3tQqvTAYfmaiqnUPpqmA==" spinCount="100000" sheet="1" objects="1" scenarios="1" selectLockedCells="1" autoFilter="0"/>
  <autoFilter ref="A3:G421" xr:uid="{13F2568A-DB64-44D5-A7B7-F55624695D13}"/>
  <mergeCells count="2">
    <mergeCell ref="A1:G1"/>
    <mergeCell ref="A425:G425"/>
  </mergeCells>
  <pageMargins left="0.70866141732283472" right="0.70866141732283472" top="0.74803149606299213" bottom="0.74803149606299213" header="0.31496062992125984" footer="0.31496062992125984"/>
  <pageSetup paperSize="9" scale="89" fitToHeight="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Table 1</vt:lpstr>
      <vt:lpstr>mediciones y ppto</vt:lpstr>
      <vt:lpstr>'mediciones y ppto'!Área_de_impresión</vt:lpstr>
      <vt:lpstr>'mediciones y ppto'!Títulos_a_imprimir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del Rosal Jimenez</dc:creator>
  <cp:lastModifiedBy>Rafael del Rosal Jimenez</cp:lastModifiedBy>
  <cp:lastPrinted>2021-10-14T17:57:56Z</cp:lastPrinted>
  <dcterms:created xsi:type="dcterms:W3CDTF">2021-10-14T14:31:18Z</dcterms:created>
  <dcterms:modified xsi:type="dcterms:W3CDTF">2021-10-15T07:41:06Z</dcterms:modified>
</cp:coreProperties>
</file>