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5"/>
  <workbookPr defaultThemeVersion="166925"/>
  <mc:AlternateContent xmlns:mc="http://schemas.openxmlformats.org/markup-compatibility/2006">
    <mc:Choice Requires="x15">
      <x15ac:absPath xmlns:x15ac="http://schemas.microsoft.com/office/spreadsheetml/2010/11/ac" url="D:\COMPRAS\GECO\___21exp\3718_PRcubRERAbea\"/>
    </mc:Choice>
  </mc:AlternateContent>
  <xr:revisionPtr revIDLastSave="0" documentId="13_ncr:1_{D6AC2757-C7C6-4977-8932-BB1FFD520037}" xr6:coauthVersionLast="36" xr6:coauthVersionMax="36" xr10:uidLastSave="{00000000-0000-0000-0000-000000000000}"/>
  <bookViews>
    <workbookView xWindow="0" yWindow="0" windowWidth="24630" windowHeight="11625" xr2:uid="{2690E22D-6064-47ED-ACB2-D3DEBEF7CFB9}"/>
  </bookViews>
  <sheets>
    <sheet name="Hoja1" sheetId="1" r:id="rId1"/>
  </sheets>
  <definedNames>
    <definedName name="_xlnm._FilterDatabase" localSheetId="0" hidden="1">Hoja1!$A$6:$K$122</definedName>
    <definedName name="_xlnm.Print_Area" localSheetId="0">Hoja1!$A$7:$G$126</definedName>
    <definedName name="_xlnm.Print_Titles" localSheetId="0">Hoja1!$3:$6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4" i="1" l="1"/>
  <c r="G113" i="1"/>
  <c r="G112" i="1"/>
  <c r="G106" i="1"/>
  <c r="G105" i="1"/>
  <c r="G102" i="1"/>
  <c r="G101" i="1"/>
  <c r="G103" i="1" s="1"/>
  <c r="G98" i="1"/>
  <c r="G97" i="1"/>
  <c r="G94" i="1"/>
  <c r="G93" i="1"/>
  <c r="G92" i="1"/>
  <c r="G91" i="1"/>
  <c r="G90" i="1"/>
  <c r="G87" i="1"/>
  <c r="G86" i="1"/>
  <c r="G85" i="1"/>
  <c r="G84" i="1"/>
  <c r="G83" i="1"/>
  <c r="G82" i="1"/>
  <c r="G81" i="1"/>
  <c r="G80" i="1"/>
  <c r="G79" i="1"/>
  <c r="G78" i="1"/>
  <c r="G77" i="1"/>
  <c r="G76" i="1"/>
  <c r="G75" i="1"/>
  <c r="G72" i="1"/>
  <c r="G71" i="1"/>
  <c r="G70" i="1"/>
  <c r="G67" i="1"/>
  <c r="G66" i="1"/>
  <c r="G68" i="1" s="1"/>
  <c r="G63" i="1"/>
  <c r="G62" i="1"/>
  <c r="G61" i="1"/>
  <c r="G60" i="1"/>
  <c r="G59" i="1"/>
  <c r="G56" i="1"/>
  <c r="G55" i="1"/>
  <c r="G54" i="1"/>
  <c r="G51" i="1"/>
  <c r="G50" i="1"/>
  <c r="G47" i="1"/>
  <c r="G46" i="1"/>
  <c r="G43" i="1"/>
  <c r="G42" i="1"/>
  <c r="G41" i="1"/>
  <c r="G40" i="1"/>
  <c r="G39" i="1"/>
  <c r="G36" i="1"/>
  <c r="G35" i="1"/>
  <c r="G34" i="1"/>
  <c r="G31" i="1"/>
  <c r="G30" i="1"/>
  <c r="G29" i="1"/>
  <c r="G28" i="1"/>
  <c r="G27" i="1"/>
  <c r="G26" i="1"/>
  <c r="G25" i="1"/>
  <c r="G24" i="1"/>
  <c r="G23" i="1"/>
  <c r="G22" i="1"/>
  <c r="G21" i="1"/>
  <c r="G20" i="1"/>
  <c r="G19" i="1"/>
  <c r="G18" i="1"/>
  <c r="G17" i="1"/>
  <c r="G16" i="1"/>
  <c r="G15" i="1"/>
  <c r="G12" i="1"/>
  <c r="G11" i="1"/>
  <c r="G10" i="1"/>
  <c r="G9" i="1"/>
  <c r="G8" i="1"/>
  <c r="G48" i="1" l="1"/>
  <c r="G107" i="1"/>
  <c r="G32" i="1"/>
  <c r="G64" i="1"/>
  <c r="G115" i="1"/>
  <c r="G99" i="1"/>
  <c r="G13" i="1"/>
  <c r="G57" i="1"/>
  <c r="G52" i="1"/>
  <c r="G37" i="1"/>
  <c r="G95" i="1"/>
  <c r="G88" i="1"/>
  <c r="G44" i="1"/>
  <c r="G73" i="1"/>
  <c r="F109" i="1" l="1"/>
  <c r="G109" i="1" s="1"/>
  <c r="G110" i="1" s="1"/>
  <c r="F117" i="1"/>
  <c r="G117" i="1" s="1"/>
  <c r="G118" i="1" s="1"/>
  <c r="G119" i="1" l="1"/>
  <c r="G122" i="1" s="1"/>
</calcChain>
</file>

<file path=xl/sharedStrings.xml><?xml version="1.0" encoding="utf-8"?>
<sst xmlns="http://schemas.openxmlformats.org/spreadsheetml/2006/main" count="413" uniqueCount="231">
  <si>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</si>
  <si>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Expdte. S-03718-2021</t>
  </si>
  <si>
    <t>Obras de renovación integral cubierta a dos aguas edificio Centro transformación TVE Prado del Rey</t>
  </si>
  <si>
    <t>Código</t>
  </si>
  <si>
    <t>Nat</t>
  </si>
  <si>
    <t>Ud</t>
  </si>
  <si>
    <t>Resumen</t>
  </si>
  <si>
    <t>CanPres</t>
  </si>
  <si>
    <t>Pres</t>
  </si>
  <si>
    <t>ImpPres</t>
  </si>
  <si>
    <t>RCF.01</t>
  </si>
  <si>
    <t>Capítulo</t>
  </si>
  <si>
    <t/>
  </si>
  <si>
    <t>ACTUACIONES PREVIAS</t>
  </si>
  <si>
    <t>RCF.01.01</t>
  </si>
  <si>
    <t>Partida</t>
  </si>
  <si>
    <t>m2</t>
  </si>
  <si>
    <t>DESPEJE, DESPLAZAMIENTO, PROTECCIÓN  Y/O RETIRADA DE MOBILIARIO</t>
  </si>
  <si>
    <t>RCF.01.02</t>
  </si>
  <si>
    <t>PROTECCIÓN DE ZONAS COLINDANTES AL ÁREA DE INTERVENCIÓN</t>
  </si>
  <si>
    <t>RCF.01.03</t>
  </si>
  <si>
    <t>ud</t>
  </si>
  <si>
    <t>PROTECCIÓN Y TAPADO DE FANCOILS</t>
  </si>
  <si>
    <t>RCF.01.04</t>
  </si>
  <si>
    <t>REPARACIÓN PELDAÑO MÓVIL</t>
  </si>
  <si>
    <t>RCF.01.05</t>
  </si>
  <si>
    <t>RENOVACIÓN DE ELEMENTOS DE PROTECCIÓN Y SEÑALIZACIÓN</t>
  </si>
  <si>
    <t>Total RCF.01</t>
  </si>
  <si>
    <t>RCF.02</t>
  </si>
  <si>
    <t>DEMOLICIONES Y DESMONTAJES</t>
  </si>
  <si>
    <t>RCF.02.01</t>
  </si>
  <si>
    <t>DESMONTAJE DE CUBIERTA DE FIBROCEMENTO</t>
  </si>
  <si>
    <t>RCF.02.02</t>
  </si>
  <si>
    <t>m</t>
  </si>
  <si>
    <t>LIMPIEZA DE PERFILES DE ESTRUCTURA METÁLICA</t>
  </si>
  <si>
    <t>RCF.02.03</t>
  </si>
  <si>
    <t>DEMOLICIÓN ENTABLADO DE PANELES DE VIRUTAS DE MADERA</t>
  </si>
  <si>
    <t>RCF.02.04</t>
  </si>
  <si>
    <t>DEMOLICIÓN DE RASILLÓN CERÁMICO EN CUBIERTA</t>
  </si>
  <si>
    <t>RCF.02.05</t>
  </si>
  <si>
    <t>DESMONTAJE S/ RECUP. FALSO TECHO REGISTRABLE</t>
  </si>
  <si>
    <t>RCF.02.06</t>
  </si>
  <si>
    <t>DEMOLICIÓN FALSO TECHO CONTINUO DE CARTÓN-YESO O ESCAYOLA</t>
  </si>
  <si>
    <t>RCF.02.07</t>
  </si>
  <si>
    <t>APERTURA HUECO PASO INSTALACIONES EN FÁBRICA DE CUALQUIER TIPO</t>
  </si>
  <si>
    <t>RCF.02.08</t>
  </si>
  <si>
    <t>DEMOLICIÓN FÁBRICA CERÁMICA REVESTIDA A AMBAS CARAS</t>
  </si>
  <si>
    <t>RCF.02.09</t>
  </si>
  <si>
    <t>PICADO REVOCO MONOCAPA PIEDRA PROYECTADA VERTICALES C/MARTILLO</t>
  </si>
  <si>
    <t>RCF.02.10</t>
  </si>
  <si>
    <t>DESMONTAJE DE ALBARDILLA METÁLICA</t>
  </si>
  <si>
    <t>RCF.02.11</t>
  </si>
  <si>
    <t>PICADO ENFOSCADOS CEMENTO VERTICALES C/MARTILLO</t>
  </si>
  <si>
    <t>RCF.02.12</t>
  </si>
  <si>
    <t>u</t>
  </si>
  <si>
    <t>DESMONTAJE DE LUMINARIAS</t>
  </si>
  <si>
    <t>RCF.02.13</t>
  </si>
  <si>
    <t>DESMONTAJE DE DETECTORES, PULSADORES Y SIRENAS</t>
  </si>
  <si>
    <t>RCF.02.14</t>
  </si>
  <si>
    <t>DESMONTAJE CANALIZACIÓN ELECTRICA</t>
  </si>
  <si>
    <t>RCF.02.15</t>
  </si>
  <si>
    <t>DESMONTAJE DE LAZO Y CANALIZACIÓN DE PCI</t>
  </si>
  <si>
    <t>RCF.02.16</t>
  </si>
  <si>
    <t>DESMONTAJE DE MECANISMOS</t>
  </si>
  <si>
    <t>RCF.02.17</t>
  </si>
  <si>
    <t>DESMONTAJE DE RODAPIÉ</t>
  </si>
  <si>
    <t>Total RCF.02</t>
  </si>
  <si>
    <t>RCF.03</t>
  </si>
  <si>
    <t>CUBIERTAS, AISLAMIENTOS E IMPERMEABILIZACIONES</t>
  </si>
  <si>
    <t>RCF.03.01</t>
  </si>
  <si>
    <t>CUBIERTA PANEL SÁNDWICH CHAPA PRELACADA + AISLAM. PIR 80 mm</t>
  </si>
  <si>
    <t>RCF.03.02</t>
  </si>
  <si>
    <t>CANALÓN DOBLE CHAPA ACERO GALVANIZADO 1 MM+LANA ROCA. 60 CM DESARROLLO</t>
  </si>
  <si>
    <t>RCF.03.03</t>
  </si>
  <si>
    <t>LIMPIEZA, AJUSTE, SELLADO E IMPERMEABILIZACIÓN DE BUZONES</t>
  </si>
  <si>
    <t>Total RCF.03</t>
  </si>
  <si>
    <t>RCF.04</t>
  </si>
  <si>
    <t>ALBAÑILERÍA, CERRAMIENTOS Y DIVISIONES</t>
  </si>
  <si>
    <t>RCF.04.01</t>
  </si>
  <si>
    <t>REMATE DE TABIQUE DE LHD + GUARNECIDO DE YESO A AMBAS CARAS</t>
  </si>
  <si>
    <t>RCF.04.02</t>
  </si>
  <si>
    <t>AYUDAS ALBAÑILERÍA A LAS INSTALACIONES</t>
  </si>
  <si>
    <t>RCF.04.03</t>
  </si>
  <si>
    <t>TRASDOSADO PL. CARTÓN YESO 85/400, 70+ LM 40 kg/m3 + 15</t>
  </si>
  <si>
    <t>RCF.04.04</t>
  </si>
  <si>
    <t>FÁB.LADRILLO PERFORADO 7cm 1/2P  MORTERO M-5</t>
  </si>
  <si>
    <t>RCF.04.05</t>
  </si>
  <si>
    <t>REMATE DE DESPERFECTOS TRAS RETIRADA DE RODAPIÉ</t>
  </si>
  <si>
    <t>Total RCF.04</t>
  </si>
  <si>
    <t>RCF.05</t>
  </si>
  <si>
    <t>REVESTIMIENTOS</t>
  </si>
  <si>
    <t>RCF.05.01</t>
  </si>
  <si>
    <t>MORTERO MONOCAPA</t>
  </si>
  <si>
    <t>RCF.05.02</t>
  </si>
  <si>
    <t>ENFOSCADO MAESTREADO HIDRÓFUGO M-10</t>
  </si>
  <si>
    <t>Total RCF.05</t>
  </si>
  <si>
    <t>RCF.06</t>
  </si>
  <si>
    <t>PAVIMENTOS</t>
  </si>
  <si>
    <t>RCF.06.01</t>
  </si>
  <si>
    <t>PAVIMENTO VINILICO ACCZENT EXCELLENCE 80</t>
  </si>
  <si>
    <t>RCF.06.02</t>
  </si>
  <si>
    <t>ZÓCALO PERIMETRAL</t>
  </si>
  <si>
    <t>Total RCF.06</t>
  </si>
  <si>
    <t>RCF.07</t>
  </si>
  <si>
    <t>FALSOS TECHOS</t>
  </si>
  <si>
    <t>RCF.07.01</t>
  </si>
  <si>
    <t>F.TECHO FIBRA MINERAL PERLA OP 1.00 ARMSTRONG 60x60cm P.V. 24 mm BOARD</t>
  </si>
  <si>
    <t>RCF.07.02</t>
  </si>
  <si>
    <t>FALSO TECHO THERMATEX AQUATEC</t>
  </si>
  <si>
    <t>RCF.07.03</t>
  </si>
  <si>
    <t>FALSO TECHO LISO DE CARTÓN YESO SUSPENDIDO</t>
  </si>
  <si>
    <t>Total RCF.07</t>
  </si>
  <si>
    <t>RCF.08</t>
  </si>
  <si>
    <t>PINTURA Y TRATAMIENTOS ESPECÍFICOS</t>
  </si>
  <si>
    <t>RCF.08.01</t>
  </si>
  <si>
    <t>PINTURA PLÁSTICA AL AGUA EN PARAMENTOS HORIZ. Y VERT. INTERIORES</t>
  </si>
  <si>
    <t>RCF.08.02</t>
  </si>
  <si>
    <t>ESMALTE SATINADO SOBRE CARPINTERÍA METÁLICA O CERRAJERÍA</t>
  </si>
  <si>
    <t>RCF.08.03</t>
  </si>
  <si>
    <t>PINTURA PLASTICA SOBRE MORTERO DE CEMENTO</t>
  </si>
  <si>
    <t>RCF.08.04</t>
  </si>
  <si>
    <t>ESMALTE SATINADO SOBRE PARAMENTOS DE MADERA</t>
  </si>
  <si>
    <t>RCF.08.05</t>
  </si>
  <si>
    <t>ESMALTE MOLDURA 10 a 20 cm</t>
  </si>
  <si>
    <t>Total RCF.08</t>
  </si>
  <si>
    <t>RCF.09</t>
  </si>
  <si>
    <t>CARPINTERÍA EXTERIOR</t>
  </si>
  <si>
    <t>RCF.09.01</t>
  </si>
  <si>
    <t>AJUSTE Y FIJACIÓN DE CARPINTERÍA EXTERIOR</t>
  </si>
  <si>
    <t>RCF.09.02</t>
  </si>
  <si>
    <t>SELLADO DE CARPINTERÍA EXTERIOR</t>
  </si>
  <si>
    <t>Total RCF.09</t>
  </si>
  <si>
    <t>RCF.10</t>
  </si>
  <si>
    <t>CERRAJERÍA</t>
  </si>
  <si>
    <t>RCF.10.01</t>
  </si>
  <si>
    <t>ESCALERA FIJA CON PROTECCIÓN DE ESPALDA</t>
  </si>
  <si>
    <t>RCF.10.02</t>
  </si>
  <si>
    <t>ALBARDILLA DE ACERO PRELACADO</t>
  </si>
  <si>
    <t>RCF.10.03</t>
  </si>
  <si>
    <t>REPARACIÓN DE PELDAÑO</t>
  </si>
  <si>
    <t>Total RCF.10</t>
  </si>
  <si>
    <t>RCF.11</t>
  </si>
  <si>
    <t>ELECTRICIDAD</t>
  </si>
  <si>
    <t>RCF.11.01</t>
  </si>
  <si>
    <t>CANALIZACION ELECTRICA PUNTO LUZ</t>
  </si>
  <si>
    <t>RCF.11.02</t>
  </si>
  <si>
    <t>CANALIZACION ELECTRICA TOMA FUERZA</t>
  </si>
  <si>
    <t>RCF.11.03</t>
  </si>
  <si>
    <t>INTERRUPTOR  UNIPOLAR SIMON 82 BLANCO</t>
  </si>
  <si>
    <t>RCF.11.04</t>
  </si>
  <si>
    <t>INTERRUPTOR  UNIPOLAR CON LUMINOSO SIMON 82 BLANCO</t>
  </si>
  <si>
    <t>RCF.11.05</t>
  </si>
  <si>
    <t>INTERRUPTOR  DOBLE SIMON 82 BLANCO</t>
  </si>
  <si>
    <t>RCF.11.06</t>
  </si>
  <si>
    <t>CONMUTADOR DOBLE SIMON 82 BLANCO</t>
  </si>
  <si>
    <t>RCF.11.07</t>
  </si>
  <si>
    <t>CRUZAMIENTO SIMÓN 82 BLANCO</t>
  </si>
  <si>
    <t>RCF.11.08</t>
  </si>
  <si>
    <t>SCHUKO UNIPOLAR SIMON 82 BLANCO</t>
  </si>
  <si>
    <t>RCF.11.09</t>
  </si>
  <si>
    <t>TOMA PLACA CIEGA SIMON 82 BLANCO</t>
  </si>
  <si>
    <t>RCF.11.10</t>
  </si>
  <si>
    <t>TOMA DE SEÑAL MODULAR R-TV+SAT FINAL</t>
  </si>
  <si>
    <t>RCF.11.11</t>
  </si>
  <si>
    <t>MARCO SIMPLE SIMON 82 BLANCO</t>
  </si>
  <si>
    <t>RCF.11.12</t>
  </si>
  <si>
    <t>MARCO DOBLE SIMON 82 BLANCO</t>
  </si>
  <si>
    <t>RCF.11.13</t>
  </si>
  <si>
    <t>MONTAJE DE MECANISMO RECUPERADO</t>
  </si>
  <si>
    <t>Total RCF.11</t>
  </si>
  <si>
    <t>RCF.12</t>
  </si>
  <si>
    <t>ALUMBRADO</t>
  </si>
  <si>
    <t>RCF.12.01</t>
  </si>
  <si>
    <t>PANEL LUZERNA NORMALIT 60X60 37W</t>
  </si>
  <si>
    <t>RCF.12.02</t>
  </si>
  <si>
    <t>LUMINARIA DE EMERGENCIA FA-200 L NORMALUX</t>
  </si>
  <si>
    <t>RCF.12.03</t>
  </si>
  <si>
    <t>MONTAJE DE LUMINARIA RECUPERADA</t>
  </si>
  <si>
    <t>RCF.12.04</t>
  </si>
  <si>
    <t>LUMINARIA ESTANCA LED LIDERLUX LD-20000 LED 40. ADOSADA</t>
  </si>
  <si>
    <t>RCF.12.05</t>
  </si>
  <si>
    <t>APLIQUE PARED LIDERLUX LD-80709</t>
  </si>
  <si>
    <t>Total RCF.12</t>
  </si>
  <si>
    <t>RCF.13</t>
  </si>
  <si>
    <t>CLIMATIZACIÓN Y VENTILACIÓN</t>
  </si>
  <si>
    <t>RCF.13.01</t>
  </si>
  <si>
    <t>LIMPIEZA Y PUESTA A PUNTO DE INDUCTOR O FANCOIL</t>
  </si>
  <si>
    <t>RCF.13.02</t>
  </si>
  <si>
    <t>COQUILLA PARA  TUBERIAS  INTERIORES</t>
  </si>
  <si>
    <t>Total RCF.13</t>
  </si>
  <si>
    <t>RCF.14</t>
  </si>
  <si>
    <t>PROTECCIÓN CONTRA INCENDIOS</t>
  </si>
  <si>
    <t>RCF.14.01</t>
  </si>
  <si>
    <t>MONTAJE EQUIPOS DETECCION</t>
  </si>
  <si>
    <t>RCF.14.02</t>
  </si>
  <si>
    <t>CANALIZACION DETECCIÓN INCENDIOS</t>
  </si>
  <si>
    <t>Total RCF.14</t>
  </si>
  <si>
    <t>RCF.15</t>
  </si>
  <si>
    <t>ROTULACIÓN Y VINILADOS</t>
  </si>
  <si>
    <t>RCF.15.01</t>
  </si>
  <si>
    <t>VINILADO IMPRESO</t>
  </si>
  <si>
    <t>RCF.15.02</t>
  </si>
  <si>
    <t>ROTULACIÓN DIBOND+VINILO</t>
  </si>
  <si>
    <t>Total RCF.15</t>
  </si>
  <si>
    <t>RCF.16</t>
  </si>
  <si>
    <t>CONTROL DE CALIDAD</t>
  </si>
  <si>
    <t>RCF.16.01</t>
  </si>
  <si>
    <t>%</t>
  </si>
  <si>
    <t>Total RCF.16</t>
  </si>
  <si>
    <t>RCF.17</t>
  </si>
  <si>
    <t>GESTIÓN DE RESIDUOS</t>
  </si>
  <si>
    <t>RCF.17.01</t>
  </si>
  <si>
    <t>CLASIFICACIÓN DE LOS RESIDUOS DE LA CONSTRUCCIÓN Y/O DEMOLICIÓN</t>
  </si>
  <si>
    <t>RCF.17.02</t>
  </si>
  <si>
    <t>GESTIÓN DE RESIDUOS PELIGROSOS</t>
  </si>
  <si>
    <t>RCF.17.03</t>
  </si>
  <si>
    <t>GESTIÓN DE RESIDUOS PROCEDENTES DE DEMOLICION Y/O CONSTRUCCIÓN</t>
  </si>
  <si>
    <t>Total RCF.17</t>
  </si>
  <si>
    <t>RCF.18</t>
  </si>
  <si>
    <t>SEGURIDAD Y SALUD</t>
  </si>
  <si>
    <t>RCF.18.01</t>
  </si>
  <si>
    <t>Seguridad y Salud</t>
  </si>
  <si>
    <t>Total RCF.18</t>
  </si>
  <si>
    <t>Total PEM</t>
  </si>
  <si>
    <t>GASTOS GENERALES  XX %  (*)</t>
  </si>
  <si>
    <t>XX %</t>
  </si>
  <si>
    <t>BENEFICIO INDUSTRIAL XX % (*)</t>
  </si>
  <si>
    <t>Total PEC</t>
  </si>
  <si>
    <t>Las proposiciones económicas no podrán superar el valor estimado del contrato indicado en el Anexo II apartado 3 del Pliego de Condiciones Generales.</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</si>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</sst>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4"/>
      <color theme="1"/>
      <name val="Calibri"/>
      <family val="2"/>
      <scheme val="minor"/>
    </font>
    <font>
      <b/>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name val="Calibri"/>
      <family val="2"/>
      <scheme val="minor"/>
    </font>
    <font>
      <b/>
      <sz val="8"/>
      <name val="Calibri"/>
      <family val="2"/>
      <scheme val="minor"/>
    </font>
    <font>
      <b/>
      <sz val="11"/>
      <color rgb="FFFF0000"/>
      <name val="Calibri"/>
      <family val="2"/>
      <scheme val="minor"/>
    </font>
    <font>
      <b/>
      <sz val="10"/>
      <color rgb="FFFF0000"/>
      <name val="Calibri"/>
      <family val="2"/>
      <scheme val="minor"/>
    </font>
    <font>
      <sz val="8"/>
      <color rgb="FFFF0000"/>
      <name val="Calibri"/>
      <family val="2"/>
      <scheme val="minor"/>
    </font>
    <font>
      <sz val="10"/>
      <color theme="1"/>
      <name val="Calibri"/>
      <family val="2"/>
      <scheme val="minor"/>
    </font>
    <font>
      <b/>
      <sz val="10"/>
      <color rgb="FFFF00FF"/>
      <name val="Calibri"/>
      <family val="2"/>
      <scheme val="minor"/>
    </font>
    <font>
      <sz val="8"/>
      <color rgb="FFFF00FF"/>
      <name val="Calibri"/>
      <family val="2"/>
      <scheme val="minor"/>
    </font>
    <font>
      <i/>
      <sz val="11"/>
      <color rgb="FFFF0000"/>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88">
    <xf numFmtId="0" fontId="0" fillId="0" borderId="0" xfId="0"/>
    <xf numFmtId="0" fontId="0" fillId="0" borderId="0" xfId="0" applyBorder="1" applyAlignment="1">
      <alignment vertical="center" wrapText="1"/>
    </xf>
    <xf numFmtId="0" fontId="0" fillId="0" borderId="0" xfId="0" applyBorder="1" applyAlignment="1">
      <alignment horizontal="left" vertical="center" wrapText="1"/>
    </xf>
    <xf numFmtId="0" fontId="3" fillId="0" borderId="0" xfId="0" applyFont="1" applyBorder="1" applyAlignment="1">
      <alignment horizontal="left" vertical="center"/>
    </xf>
    <xf numFmtId="0" fontId="5" fillId="0" borderId="0" xfId="0" applyFont="1" applyAlignment="1">
      <alignment vertical="top"/>
    </xf>
    <xf numFmtId="0" fontId="0" fillId="0" borderId="0" xfId="0" applyAlignment="1">
      <alignment vertical="top"/>
    </xf>
    <xf numFmtId="0" fontId="6" fillId="0" borderId="4" xfId="0" applyFont="1" applyBorder="1" applyAlignment="1">
      <alignment vertical="top"/>
    </xf>
    <xf numFmtId="0" fontId="6" fillId="0" borderId="4" xfId="0" applyFont="1" applyBorder="1" applyAlignment="1">
      <alignment vertical="top" wrapText="1"/>
    </xf>
    <xf numFmtId="0" fontId="6" fillId="0" borderId="5" xfId="0" applyFont="1" applyBorder="1" applyAlignment="1">
      <alignment vertical="top"/>
    </xf>
    <xf numFmtId="49" fontId="7" fillId="2" borderId="6" xfId="0" applyNumberFormat="1" applyFont="1" applyFill="1" applyBorder="1" applyAlignment="1">
      <alignment vertical="top"/>
    </xf>
    <xf numFmtId="49" fontId="7" fillId="2" borderId="0" xfId="0" applyNumberFormat="1" applyFont="1" applyFill="1" applyBorder="1" applyAlignment="1">
      <alignment vertical="top"/>
    </xf>
    <xf numFmtId="49" fontId="7" fillId="2" borderId="0" xfId="0" applyNumberFormat="1" applyFont="1" applyFill="1" applyBorder="1" applyAlignment="1">
      <alignment vertical="top" wrapText="1"/>
    </xf>
    <xf numFmtId="3" fontId="8" fillId="2" borderId="0" xfId="0" applyNumberFormat="1" applyFont="1" applyFill="1" applyBorder="1" applyAlignment="1">
      <alignment vertical="top"/>
    </xf>
    <xf numFmtId="4" fontId="8" fillId="2" borderId="0" xfId="0" applyNumberFormat="1" applyFont="1" applyFill="1" applyBorder="1" applyAlignment="1">
      <alignment vertical="top"/>
    </xf>
    <xf numFmtId="4" fontId="8" fillId="2" borderId="7" xfId="0" applyNumberFormat="1" applyFont="1" applyFill="1" applyBorder="1" applyAlignment="1">
      <alignment vertical="top"/>
    </xf>
    <xf numFmtId="49" fontId="9" fillId="3" borderId="4" xfId="0" applyNumberFormat="1" applyFont="1" applyFill="1" applyBorder="1" applyAlignment="1">
      <alignment vertical="top"/>
    </xf>
    <xf numFmtId="49" fontId="9" fillId="0" borderId="4" xfId="0" applyNumberFormat="1" applyFont="1" applyBorder="1" applyAlignment="1">
      <alignment vertical="top"/>
    </xf>
    <xf numFmtId="49" fontId="9" fillId="0" borderId="4" xfId="0" applyNumberFormat="1" applyFont="1" applyBorder="1" applyAlignment="1">
      <alignment vertical="top" wrapText="1"/>
    </xf>
    <xf numFmtId="4" fontId="9" fillId="0" borderId="4" xfId="0" applyNumberFormat="1" applyFont="1" applyBorder="1" applyAlignment="1">
      <alignment vertical="top"/>
    </xf>
    <xf numFmtId="4" fontId="9" fillId="4" borderId="5" xfId="0" applyNumberFormat="1" applyFont="1" applyFill="1" applyBorder="1" applyAlignment="1">
      <alignment vertical="top"/>
    </xf>
    <xf numFmtId="4" fontId="10" fillId="4" borderId="4" xfId="0" applyNumberFormat="1" applyFont="1" applyFill="1" applyBorder="1" applyAlignment="1">
      <alignment vertical="top"/>
    </xf>
    <xf numFmtId="0" fontId="9" fillId="0" borderId="8" xfId="0" applyFont="1" applyBorder="1" applyAlignment="1">
      <alignment vertical="top"/>
    </xf>
    <xf numFmtId="0" fontId="9" fillId="0" borderId="9" xfId="0" applyFont="1" applyBorder="1" applyAlignment="1">
      <alignment vertical="top"/>
    </xf>
    <xf numFmtId="49" fontId="7" fillId="0" borderId="9" xfId="0" applyNumberFormat="1" applyFont="1" applyBorder="1" applyAlignment="1">
      <alignment vertical="top" wrapText="1"/>
    </xf>
    <xf numFmtId="3" fontId="9" fillId="0" borderId="9" xfId="0" applyNumberFormat="1" applyFont="1" applyBorder="1" applyAlignment="1">
      <alignment vertical="top"/>
    </xf>
    <xf numFmtId="4" fontId="8" fillId="0" borderId="9" xfId="0" applyNumberFormat="1" applyFont="1" applyBorder="1" applyAlignment="1">
      <alignment vertical="top"/>
    </xf>
    <xf numFmtId="4" fontId="11" fillId="4" borderId="10" xfId="0" applyNumberFormat="1" applyFont="1" applyFill="1" applyBorder="1" applyAlignment="1">
      <alignment vertical="top"/>
    </xf>
    <xf numFmtId="49" fontId="7" fillId="2" borderId="11" xfId="0" applyNumberFormat="1" applyFont="1" applyFill="1" applyBorder="1" applyAlignment="1">
      <alignment vertical="top"/>
    </xf>
    <xf numFmtId="49" fontId="7" fillId="2" borderId="12" xfId="0" applyNumberFormat="1" applyFont="1" applyFill="1" applyBorder="1" applyAlignment="1">
      <alignment vertical="top"/>
    </xf>
    <xf numFmtId="49" fontId="7" fillId="2" borderId="12" xfId="0" applyNumberFormat="1" applyFont="1" applyFill="1" applyBorder="1" applyAlignment="1">
      <alignment vertical="top" wrapText="1"/>
    </xf>
    <xf numFmtId="3" fontId="8" fillId="2" borderId="12" xfId="0" applyNumberFormat="1" applyFont="1" applyFill="1" applyBorder="1" applyAlignment="1">
      <alignment vertical="top"/>
    </xf>
    <xf numFmtId="4" fontId="8" fillId="2" borderId="12" xfId="0" applyNumberFormat="1" applyFont="1" applyFill="1" applyBorder="1" applyAlignment="1">
      <alignment vertical="top"/>
    </xf>
    <xf numFmtId="4" fontId="11" fillId="2" borderId="13" xfId="0" applyNumberFormat="1" applyFont="1" applyFill="1" applyBorder="1" applyAlignment="1">
      <alignment vertical="top"/>
    </xf>
    <xf numFmtId="0" fontId="12" fillId="0" borderId="0" xfId="0" applyFont="1" applyAlignment="1">
      <alignment horizontal="center"/>
    </xf>
    <xf numFmtId="49" fontId="13" fillId="3" borderId="0" xfId="0" applyNumberFormat="1" applyFont="1" applyFill="1" applyAlignment="1">
      <alignment vertical="top"/>
    </xf>
    <xf numFmtId="0" fontId="9" fillId="0" borderId="6" xfId="0" applyFont="1" applyBorder="1" applyAlignment="1">
      <alignment vertical="top"/>
    </xf>
    <xf numFmtId="0" fontId="9" fillId="0" borderId="0" xfId="0" applyFont="1" applyBorder="1" applyAlignment="1">
      <alignment vertical="top"/>
    </xf>
    <xf numFmtId="49" fontId="7" fillId="0" borderId="0" xfId="0" applyNumberFormat="1" applyFont="1" applyBorder="1" applyAlignment="1">
      <alignment vertical="top" wrapText="1"/>
    </xf>
    <xf numFmtId="3" fontId="9" fillId="0" borderId="0" xfId="0" applyNumberFormat="1" applyFont="1" applyBorder="1" applyAlignment="1">
      <alignment vertical="top"/>
    </xf>
    <xf numFmtId="4" fontId="8" fillId="0" borderId="0" xfId="0" applyNumberFormat="1" applyFont="1" applyBorder="1" applyAlignment="1">
      <alignment vertical="top"/>
    </xf>
    <xf numFmtId="4" fontId="11" fillId="4" borderId="14" xfId="0" applyNumberFormat="1" applyFont="1" applyFill="1" applyBorder="1" applyAlignment="1">
      <alignment vertical="top"/>
    </xf>
    <xf numFmtId="0" fontId="9" fillId="0" borderId="11" xfId="0" applyFont="1" applyBorder="1" applyAlignment="1">
      <alignment vertical="top"/>
    </xf>
    <xf numFmtId="0" fontId="9" fillId="0" borderId="12" xfId="0" applyFont="1" applyBorder="1" applyAlignment="1">
      <alignment vertical="top"/>
    </xf>
    <xf numFmtId="49" fontId="7" fillId="0" borderId="12" xfId="0" applyNumberFormat="1" applyFont="1" applyBorder="1" applyAlignment="1">
      <alignment vertical="top" wrapText="1"/>
    </xf>
    <xf numFmtId="3" fontId="9" fillId="0" borderId="12" xfId="0" applyNumberFormat="1" applyFont="1" applyBorder="1" applyAlignment="1">
      <alignment vertical="top"/>
    </xf>
    <xf numFmtId="4" fontId="8" fillId="0" borderId="12" xfId="0" applyNumberFormat="1" applyFont="1" applyBorder="1" applyAlignment="1">
      <alignment vertical="top"/>
    </xf>
    <xf numFmtId="4" fontId="11" fillId="4" borderId="15" xfId="0" applyNumberFormat="1" applyFont="1" applyFill="1" applyBorder="1" applyAlignment="1">
      <alignment vertical="top"/>
    </xf>
    <xf numFmtId="0" fontId="0" fillId="0" borderId="11" xfId="0" applyBorder="1"/>
    <xf numFmtId="0" fontId="0" fillId="0" borderId="12" xfId="0" applyBorder="1"/>
    <xf numFmtId="0" fontId="9" fillId="0" borderId="12" xfId="0" applyFont="1" applyBorder="1"/>
    <xf numFmtId="0" fontId="9" fillId="0" borderId="5" xfId="0" applyFont="1" applyBorder="1" applyAlignment="1">
      <alignment vertical="top"/>
    </xf>
    <xf numFmtId="0" fontId="9" fillId="0" borderId="16" xfId="0" applyFont="1" applyBorder="1" applyAlignment="1">
      <alignment vertical="top"/>
    </xf>
    <xf numFmtId="49" fontId="7" fillId="0" borderId="16" xfId="0" applyNumberFormat="1" applyFont="1" applyBorder="1" applyAlignment="1">
      <alignment vertical="top" wrapText="1"/>
    </xf>
    <xf numFmtId="3" fontId="9" fillId="0" borderId="16" xfId="0" applyNumberFormat="1" applyFont="1" applyBorder="1" applyAlignment="1">
      <alignment vertical="top"/>
    </xf>
    <xf numFmtId="4" fontId="8" fillId="0" borderId="16" xfId="0" applyNumberFormat="1" applyFont="1" applyBorder="1" applyAlignment="1">
      <alignment vertical="top"/>
    </xf>
    <xf numFmtId="4" fontId="11" fillId="4" borderId="4" xfId="0" applyNumberFormat="1" applyFont="1" applyFill="1" applyBorder="1" applyAlignment="1">
      <alignment vertical="top"/>
    </xf>
    <xf numFmtId="0" fontId="0" fillId="0" borderId="0" xfId="0" applyFill="1"/>
    <xf numFmtId="49" fontId="7" fillId="0" borderId="0" xfId="0" applyNumberFormat="1" applyFont="1" applyFill="1" applyAlignment="1">
      <alignment vertical="top"/>
    </xf>
    <xf numFmtId="49" fontId="7" fillId="0" borderId="0" xfId="0" applyNumberFormat="1" applyFont="1" applyFill="1" applyAlignment="1">
      <alignment vertical="top" wrapText="1"/>
    </xf>
    <xf numFmtId="3" fontId="8" fillId="0" borderId="0" xfId="0" applyNumberFormat="1" applyFont="1" applyFill="1" applyAlignment="1">
      <alignment vertical="top"/>
    </xf>
    <xf numFmtId="4" fontId="8" fillId="0" borderId="0" xfId="0" applyNumberFormat="1" applyFont="1" applyFill="1" applyAlignment="1">
      <alignment vertical="top"/>
    </xf>
    <xf numFmtId="0" fontId="15" fillId="0" borderId="0" xfId="0" applyFont="1" applyFill="1" applyAlignment="1">
      <alignment vertical="top"/>
    </xf>
    <xf numFmtId="49" fontId="6" fillId="0" borderId="0" xfId="0" applyNumberFormat="1" applyFont="1" applyFill="1" applyAlignment="1">
      <alignment vertical="top" wrapText="1"/>
    </xf>
    <xf numFmtId="3" fontId="15" fillId="0" borderId="0" xfId="0" applyNumberFormat="1" applyFont="1" applyFill="1" applyAlignment="1">
      <alignment vertical="top"/>
    </xf>
    <xf numFmtId="4" fontId="16" fillId="0" borderId="0" xfId="0" applyNumberFormat="1" applyFont="1" applyFill="1" applyAlignment="1">
      <alignment vertical="top"/>
    </xf>
    <xf numFmtId="49" fontId="6" fillId="0" borderId="0" xfId="0" applyNumberFormat="1" applyFont="1" applyFill="1" applyAlignment="1">
      <alignment vertical="top"/>
    </xf>
    <xf numFmtId="3" fontId="16" fillId="0" borderId="0" xfId="0" applyNumberFormat="1" applyFont="1" applyFill="1" applyAlignment="1">
      <alignment vertical="top"/>
    </xf>
    <xf numFmtId="49" fontId="9" fillId="0" borderId="0" xfId="0" applyNumberFormat="1" applyFont="1" applyFill="1" applyAlignment="1">
      <alignment vertical="top"/>
    </xf>
    <xf numFmtId="49" fontId="9" fillId="0" borderId="0" xfId="0" applyNumberFormat="1" applyFont="1" applyFill="1" applyAlignment="1">
      <alignment vertical="top" wrapText="1"/>
    </xf>
    <xf numFmtId="4" fontId="9" fillId="0" borderId="0" xfId="0" applyNumberFormat="1" applyFont="1" applyFill="1" applyAlignment="1">
      <alignment vertical="top"/>
    </xf>
    <xf numFmtId="4" fontId="17" fillId="0" borderId="0" xfId="0" applyNumberFormat="1" applyFont="1" applyFill="1" applyAlignment="1">
      <alignment vertical="top"/>
    </xf>
    <xf numFmtId="0" fontId="9" fillId="0" borderId="0" xfId="0" applyFont="1" applyFill="1" applyAlignment="1">
      <alignment vertical="top"/>
    </xf>
    <xf numFmtId="3" fontId="9" fillId="0" borderId="0" xfId="0" applyNumberFormat="1" applyFont="1" applyFill="1" applyAlignment="1">
      <alignment vertical="top"/>
    </xf>
    <xf numFmtId="0" fontId="9" fillId="0" borderId="0" xfId="0" applyFont="1" applyFill="1" applyAlignment="1">
      <alignment vertical="top" wrapText="1"/>
    </xf>
    <xf numFmtId="9" fontId="9" fillId="0" borderId="0" xfId="1" applyFont="1" applyFill="1"/>
    <xf numFmtId="0" fontId="9" fillId="0" borderId="0" xfId="0" applyFont="1" applyFill="1"/>
    <xf numFmtId="0" fontId="18" fillId="0" borderId="0" xfId="0" applyFont="1" applyFill="1"/>
    <xf numFmtId="0" fontId="18" fillId="0" borderId="0" xfId="0" applyFont="1" applyFill="1" applyAlignment="1">
      <alignment horizontal="right"/>
    </xf>
    <xf numFmtId="4" fontId="18" fillId="0" borderId="0" xfId="0" applyNumberFormat="1" applyFont="1" applyFill="1"/>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49" fontId="15" fillId="0" borderId="0" xfId="0" applyNumberFormat="1" applyFont="1" applyFill="1" applyAlignment="1">
      <alignment horizontal="left" vertical="top" wrapText="1"/>
    </xf>
    <xf numFmtId="0" fontId="6" fillId="0" borderId="0" xfId="0" applyFont="1" applyFill="1" applyAlignment="1">
      <alignment horizontal="left" vertical="top" wrapText="1"/>
    </xf>
    <xf numFmtId="10" fontId="9" fillId="0" borderId="4" xfId="0" applyNumberFormat="1" applyFont="1" applyBorder="1" applyAlignment="1">
      <alignment vertical="top"/>
    </xf>
    <xf numFmtId="4" fontId="9" fillId="4" borderId="5" xfId="0" applyNumberFormat="1" applyFont="1" applyFill="1" applyBorder="1" applyAlignment="1" applyProtection="1">
      <alignment vertical="top"/>
      <protection locked="0"/>
    </xf>
    <xf numFmtId="9" fontId="14" fillId="0" borderId="12" xfId="1" applyFont="1" applyBorder="1" applyAlignment="1" applyProtection="1">
      <alignment horizontal="right"/>
      <protection locked="0"/>
    </xf>
    <xf numFmtId="4" fontId="10" fillId="4" borderId="15" xfId="0" applyNumberFormat="1" applyFont="1" applyFill="1" applyBorder="1" applyProtection="1">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0699D-C1B1-4F43-AB6C-318A282D2C17}">
  <sheetPr>
    <pageSetUpPr fitToPage="1"/>
  </sheetPr>
  <dimension ref="A1:K145"/>
  <sheetViews>
    <sheetView tabSelected="1" workbookViewId="0">
      <selection activeCell="F8" sqref="F8"/>
    </sheetView>
  </sheetViews>
  <sheetFormatPr baseColWidth="10" defaultRowHeight="15" x14ac:dyDescent="0.25"/>
  <cols>
    <col min="1" max="1" width="10" style="56" customWidth="1"/>
    <col min="2" max="2" width="6.5703125" style="56" customWidth="1"/>
    <col min="3" max="3" width="3.7109375" style="56" customWidth="1"/>
    <col min="4" max="4" width="32.85546875" style="56" customWidth="1"/>
    <col min="5" max="7" width="15.7109375" style="56" customWidth="1"/>
    <col min="8" max="16384" width="11.42578125" style="56"/>
  </cols>
  <sheetData>
    <row r="1" spans="1:11" customFormat="1" ht="120" customHeight="1" thickBot="1" x14ac:dyDescent="0.3">
      <c r="A1" s="79" t="s">
        <v>0</v>
      </c>
      <c r="B1" s="80"/>
      <c r="C1" s="80"/>
      <c r="D1" s="80"/>
      <c r="E1" s="80"/>
      <c r="F1" s="80"/>
      <c r="G1" s="81"/>
      <c r="H1" s="1"/>
      <c r="I1" s="1"/>
      <c r="J1" s="1"/>
      <c r="K1" s="1"/>
    </row>
    <row r="2" spans="1:11" customFormat="1" x14ac:dyDescent="0.25">
      <c r="A2" s="2"/>
      <c r="B2" s="2"/>
      <c r="C2" s="2"/>
      <c r="D2" s="2"/>
      <c r="E2" s="2"/>
      <c r="F2" s="2"/>
      <c r="G2" s="2"/>
      <c r="H2" s="2"/>
      <c r="I2" s="2"/>
      <c r="J2" s="2"/>
      <c r="K2" s="2"/>
    </row>
    <row r="3" spans="1:11" customFormat="1" x14ac:dyDescent="0.25">
      <c r="A3" s="3" t="s">
        <v>1</v>
      </c>
      <c r="B3" s="2"/>
      <c r="C3" s="2"/>
      <c r="D3" s="2"/>
      <c r="E3" s="2"/>
      <c r="F3" s="2"/>
      <c r="G3" s="2"/>
      <c r="H3" s="2"/>
      <c r="I3" s="2"/>
      <c r="J3" s="2"/>
      <c r="K3" s="2"/>
    </row>
    <row r="4" spans="1:11" customFormat="1" x14ac:dyDescent="0.25">
      <c r="A4" s="3" t="s">
        <v>2</v>
      </c>
      <c r="B4" s="2"/>
      <c r="C4" s="2"/>
      <c r="D4" s="2"/>
      <c r="E4" s="2"/>
      <c r="F4" s="2"/>
      <c r="G4" s="2"/>
      <c r="H4" s="2"/>
      <c r="I4" s="2"/>
      <c r="J4" s="2"/>
      <c r="K4" s="2"/>
    </row>
    <row r="5" spans="1:11" customFormat="1" ht="18.75" x14ac:dyDescent="0.25">
      <c r="A5" s="4"/>
      <c r="B5" s="5"/>
      <c r="C5" s="5"/>
      <c r="D5" s="5"/>
      <c r="E5" s="5"/>
      <c r="F5" s="5"/>
      <c r="G5" s="5"/>
    </row>
    <row r="6" spans="1:11" customFormat="1" x14ac:dyDescent="0.25">
      <c r="A6" s="6" t="s">
        <v>3</v>
      </c>
      <c r="B6" s="6" t="s">
        <v>4</v>
      </c>
      <c r="C6" s="6" t="s">
        <v>5</v>
      </c>
      <c r="D6" s="7" t="s">
        <v>6</v>
      </c>
      <c r="E6" s="6" t="s">
        <v>7</v>
      </c>
      <c r="F6" s="8" t="s">
        <v>8</v>
      </c>
      <c r="G6" s="6" t="s">
        <v>9</v>
      </c>
    </row>
    <row r="7" spans="1:11" customFormat="1" x14ac:dyDescent="0.25">
      <c r="A7" s="9" t="s">
        <v>10</v>
      </c>
      <c r="B7" s="10" t="s">
        <v>11</v>
      </c>
      <c r="C7" s="10" t="s">
        <v>12</v>
      </c>
      <c r="D7" s="11" t="s">
        <v>13</v>
      </c>
      <c r="E7" s="12"/>
      <c r="F7" s="13"/>
      <c r="G7" s="14"/>
    </row>
    <row r="8" spans="1:11" customFormat="1" ht="22.5" x14ac:dyDescent="0.25">
      <c r="A8" s="15" t="s">
        <v>14</v>
      </c>
      <c r="B8" s="16" t="s">
        <v>15</v>
      </c>
      <c r="C8" s="16" t="s">
        <v>16</v>
      </c>
      <c r="D8" s="17" t="s">
        <v>17</v>
      </c>
      <c r="E8" s="18">
        <v>81.75</v>
      </c>
      <c r="F8" s="85"/>
      <c r="G8" s="20">
        <f>+ROUND(+E8*F8,2)</f>
        <v>0</v>
      </c>
    </row>
    <row r="9" spans="1:11" customFormat="1" ht="22.5" x14ac:dyDescent="0.25">
      <c r="A9" s="15" t="s">
        <v>18</v>
      </c>
      <c r="B9" s="16" t="s">
        <v>15</v>
      </c>
      <c r="C9" s="16" t="s">
        <v>16</v>
      </c>
      <c r="D9" s="17" t="s">
        <v>19</v>
      </c>
      <c r="E9" s="18">
        <v>10</v>
      </c>
      <c r="F9" s="85"/>
      <c r="G9" s="20">
        <f t="shared" ref="G9:G12" si="0">+ROUND(+E9*F9,2)</f>
        <v>0</v>
      </c>
    </row>
    <row r="10" spans="1:11" customFormat="1" x14ac:dyDescent="0.25">
      <c r="A10" s="15" t="s">
        <v>20</v>
      </c>
      <c r="B10" s="16" t="s">
        <v>15</v>
      </c>
      <c r="C10" s="16" t="s">
        <v>21</v>
      </c>
      <c r="D10" s="17" t="s">
        <v>22</v>
      </c>
      <c r="E10" s="18">
        <v>3</v>
      </c>
      <c r="F10" s="85"/>
      <c r="G10" s="20">
        <f t="shared" si="0"/>
        <v>0</v>
      </c>
    </row>
    <row r="11" spans="1:11" customFormat="1" x14ac:dyDescent="0.25">
      <c r="A11" s="15" t="s">
        <v>23</v>
      </c>
      <c r="B11" s="16" t="s">
        <v>15</v>
      </c>
      <c r="C11" s="16" t="s">
        <v>21</v>
      </c>
      <c r="D11" s="17" t="s">
        <v>24</v>
      </c>
      <c r="E11" s="18">
        <v>1</v>
      </c>
      <c r="F11" s="85"/>
      <c r="G11" s="20">
        <f t="shared" si="0"/>
        <v>0</v>
      </c>
    </row>
    <row r="12" spans="1:11" customFormat="1" ht="22.5" x14ac:dyDescent="0.25">
      <c r="A12" s="15" t="s">
        <v>25</v>
      </c>
      <c r="B12" s="16" t="s">
        <v>15</v>
      </c>
      <c r="C12" s="16" t="s">
        <v>16</v>
      </c>
      <c r="D12" s="17" t="s">
        <v>26</v>
      </c>
      <c r="E12" s="18">
        <v>7</v>
      </c>
      <c r="F12" s="85"/>
      <c r="G12" s="20">
        <f t="shared" si="0"/>
        <v>0</v>
      </c>
    </row>
    <row r="13" spans="1:11" customFormat="1" x14ac:dyDescent="0.25">
      <c r="A13" s="21"/>
      <c r="B13" s="22"/>
      <c r="C13" s="22"/>
      <c r="D13" s="23" t="s">
        <v>27</v>
      </c>
      <c r="E13" s="24"/>
      <c r="F13" s="25"/>
      <c r="G13" s="26">
        <f>SUM(G8:G12)</f>
        <v>0</v>
      </c>
    </row>
    <row r="14" spans="1:11" customFormat="1" x14ac:dyDescent="0.25">
      <c r="A14" s="27" t="s">
        <v>28</v>
      </c>
      <c r="B14" s="28" t="s">
        <v>11</v>
      </c>
      <c r="C14" s="28" t="s">
        <v>12</v>
      </c>
      <c r="D14" s="29" t="s">
        <v>29</v>
      </c>
      <c r="E14" s="30"/>
      <c r="F14" s="31"/>
      <c r="G14" s="32"/>
    </row>
    <row r="15" spans="1:11" customFormat="1" x14ac:dyDescent="0.25">
      <c r="A15" s="15" t="s">
        <v>30</v>
      </c>
      <c r="B15" s="16" t="s">
        <v>15</v>
      </c>
      <c r="C15" s="16" t="s">
        <v>16</v>
      </c>
      <c r="D15" s="17" t="s">
        <v>31</v>
      </c>
      <c r="E15" s="18">
        <v>94.51</v>
      </c>
      <c r="F15" s="85"/>
      <c r="G15" s="20">
        <f t="shared" ref="G15:G31" si="1">+ROUND(+E15*F15,2)</f>
        <v>0</v>
      </c>
    </row>
    <row r="16" spans="1:11" customFormat="1" x14ac:dyDescent="0.25">
      <c r="A16" s="15" t="s">
        <v>32</v>
      </c>
      <c r="B16" s="16" t="s">
        <v>15</v>
      </c>
      <c r="C16" s="16" t="s">
        <v>33</v>
      </c>
      <c r="D16" s="17" t="s">
        <v>34</v>
      </c>
      <c r="E16" s="18">
        <v>108.24</v>
      </c>
      <c r="F16" s="85"/>
      <c r="G16" s="20">
        <f t="shared" si="1"/>
        <v>0</v>
      </c>
    </row>
    <row r="17" spans="1:7" customFormat="1" ht="22.5" x14ac:dyDescent="0.25">
      <c r="A17" s="15" t="s">
        <v>35</v>
      </c>
      <c r="B17" s="16" t="s">
        <v>15</v>
      </c>
      <c r="C17" s="16" t="s">
        <v>16</v>
      </c>
      <c r="D17" s="17" t="s">
        <v>36</v>
      </c>
      <c r="E17" s="18">
        <v>94.51</v>
      </c>
      <c r="F17" s="85"/>
      <c r="G17" s="20">
        <f t="shared" si="1"/>
        <v>0</v>
      </c>
    </row>
    <row r="18" spans="1:7" customFormat="1" ht="22.5" x14ac:dyDescent="0.25">
      <c r="A18" s="15" t="s">
        <v>37</v>
      </c>
      <c r="B18" s="16" t="s">
        <v>15</v>
      </c>
      <c r="C18" s="16" t="s">
        <v>16</v>
      </c>
      <c r="D18" s="17" t="s">
        <v>38</v>
      </c>
      <c r="E18" s="18">
        <v>12.89</v>
      </c>
      <c r="F18" s="85"/>
      <c r="G18" s="20">
        <f t="shared" si="1"/>
        <v>0</v>
      </c>
    </row>
    <row r="19" spans="1:7" customFormat="1" ht="22.5" x14ac:dyDescent="0.25">
      <c r="A19" s="15" t="s">
        <v>39</v>
      </c>
      <c r="B19" s="16" t="s">
        <v>15</v>
      </c>
      <c r="C19" s="16" t="s">
        <v>16</v>
      </c>
      <c r="D19" s="17" t="s">
        <v>40</v>
      </c>
      <c r="E19" s="18">
        <v>85.83</v>
      </c>
      <c r="F19" s="85"/>
      <c r="G19" s="20">
        <f t="shared" si="1"/>
        <v>0</v>
      </c>
    </row>
    <row r="20" spans="1:7" customFormat="1" ht="22.5" x14ac:dyDescent="0.25">
      <c r="A20" s="15" t="s">
        <v>41</v>
      </c>
      <c r="B20" s="16" t="s">
        <v>15</v>
      </c>
      <c r="C20" s="16" t="s">
        <v>16</v>
      </c>
      <c r="D20" s="17" t="s">
        <v>42</v>
      </c>
      <c r="E20" s="18">
        <v>1</v>
      </c>
      <c r="F20" s="85"/>
      <c r="G20" s="20">
        <f t="shared" si="1"/>
        <v>0</v>
      </c>
    </row>
    <row r="21" spans="1:7" customFormat="1" ht="22.5" x14ac:dyDescent="0.25">
      <c r="A21" s="15" t="s">
        <v>43</v>
      </c>
      <c r="B21" s="16" t="s">
        <v>15</v>
      </c>
      <c r="C21" s="16" t="s">
        <v>16</v>
      </c>
      <c r="D21" s="17" t="s">
        <v>44</v>
      </c>
      <c r="E21" s="18">
        <v>1</v>
      </c>
      <c r="F21" s="85"/>
      <c r="G21" s="20">
        <f t="shared" si="1"/>
        <v>0</v>
      </c>
    </row>
    <row r="22" spans="1:7" customFormat="1" ht="22.5" x14ac:dyDescent="0.25">
      <c r="A22" s="15" t="s">
        <v>45</v>
      </c>
      <c r="B22" s="16" t="s">
        <v>15</v>
      </c>
      <c r="C22" s="16" t="s">
        <v>16</v>
      </c>
      <c r="D22" s="17" t="s">
        <v>46</v>
      </c>
      <c r="E22" s="18">
        <v>18.2</v>
      </c>
      <c r="F22" s="85"/>
      <c r="G22" s="20">
        <f t="shared" si="1"/>
        <v>0</v>
      </c>
    </row>
    <row r="23" spans="1:7" customFormat="1" ht="22.5" x14ac:dyDescent="0.25">
      <c r="A23" s="15" t="s">
        <v>47</v>
      </c>
      <c r="B23" s="16" t="s">
        <v>15</v>
      </c>
      <c r="C23" s="16" t="s">
        <v>16</v>
      </c>
      <c r="D23" s="17" t="s">
        <v>48</v>
      </c>
      <c r="E23" s="18">
        <v>18.14</v>
      </c>
      <c r="F23" s="85"/>
      <c r="G23" s="20">
        <f t="shared" si="1"/>
        <v>0</v>
      </c>
    </row>
    <row r="24" spans="1:7" customFormat="1" x14ac:dyDescent="0.25">
      <c r="A24" s="15" t="s">
        <v>49</v>
      </c>
      <c r="B24" s="16" t="s">
        <v>15</v>
      </c>
      <c r="C24" s="16" t="s">
        <v>33</v>
      </c>
      <c r="D24" s="17" t="s">
        <v>50</v>
      </c>
      <c r="E24" s="18">
        <v>17.2</v>
      </c>
      <c r="F24" s="85"/>
      <c r="G24" s="20">
        <f t="shared" si="1"/>
        <v>0</v>
      </c>
    </row>
    <row r="25" spans="1:7" customFormat="1" ht="22.5" x14ac:dyDescent="0.25">
      <c r="A25" s="15" t="s">
        <v>51</v>
      </c>
      <c r="B25" s="16" t="s">
        <v>15</v>
      </c>
      <c r="C25" s="16" t="s">
        <v>16</v>
      </c>
      <c r="D25" s="17" t="s">
        <v>52</v>
      </c>
      <c r="E25" s="18">
        <v>32.65</v>
      </c>
      <c r="F25" s="85"/>
      <c r="G25" s="20">
        <f t="shared" si="1"/>
        <v>0</v>
      </c>
    </row>
    <row r="26" spans="1:7" customFormat="1" x14ac:dyDescent="0.25">
      <c r="A26" s="15" t="s">
        <v>53</v>
      </c>
      <c r="B26" s="16" t="s">
        <v>15</v>
      </c>
      <c r="C26" s="16" t="s">
        <v>54</v>
      </c>
      <c r="D26" s="17" t="s">
        <v>55</v>
      </c>
      <c r="E26" s="18">
        <v>27</v>
      </c>
      <c r="F26" s="85"/>
      <c r="G26" s="20">
        <f t="shared" si="1"/>
        <v>0</v>
      </c>
    </row>
    <row r="27" spans="1:7" customFormat="1" ht="22.5" x14ac:dyDescent="0.25">
      <c r="A27" s="15" t="s">
        <v>56</v>
      </c>
      <c r="B27" s="16" t="s">
        <v>15</v>
      </c>
      <c r="C27" s="16" t="s">
        <v>54</v>
      </c>
      <c r="D27" s="17" t="s">
        <v>57</v>
      </c>
      <c r="E27" s="18">
        <v>6</v>
      </c>
      <c r="F27" s="85"/>
      <c r="G27" s="20">
        <f t="shared" si="1"/>
        <v>0</v>
      </c>
    </row>
    <row r="28" spans="1:7" customFormat="1" x14ac:dyDescent="0.25">
      <c r="A28" s="15" t="s">
        <v>58</v>
      </c>
      <c r="B28" s="16" t="s">
        <v>15</v>
      </c>
      <c r="C28" s="16" t="s">
        <v>21</v>
      </c>
      <c r="D28" s="17" t="s">
        <v>59</v>
      </c>
      <c r="E28" s="18">
        <v>1</v>
      </c>
      <c r="F28" s="85"/>
      <c r="G28" s="20">
        <f t="shared" si="1"/>
        <v>0</v>
      </c>
    </row>
    <row r="29" spans="1:7" customFormat="1" x14ac:dyDescent="0.25">
      <c r="A29" s="15" t="s">
        <v>60</v>
      </c>
      <c r="B29" s="16" t="s">
        <v>15</v>
      </c>
      <c r="C29" s="16" t="s">
        <v>21</v>
      </c>
      <c r="D29" s="17" t="s">
        <v>61</v>
      </c>
      <c r="E29" s="18">
        <v>1</v>
      </c>
      <c r="F29" s="85"/>
      <c r="G29" s="20">
        <f t="shared" si="1"/>
        <v>0</v>
      </c>
    </row>
    <row r="30" spans="1:7" customFormat="1" x14ac:dyDescent="0.25">
      <c r="A30" s="15" t="s">
        <v>62</v>
      </c>
      <c r="B30" s="16" t="s">
        <v>15</v>
      </c>
      <c r="C30" s="16" t="s">
        <v>54</v>
      </c>
      <c r="D30" s="17" t="s">
        <v>63</v>
      </c>
      <c r="E30" s="18">
        <v>25</v>
      </c>
      <c r="F30" s="85"/>
      <c r="G30" s="20">
        <f t="shared" si="1"/>
        <v>0</v>
      </c>
    </row>
    <row r="31" spans="1:7" customFormat="1" x14ac:dyDescent="0.25">
      <c r="A31" s="15" t="s">
        <v>64</v>
      </c>
      <c r="B31" s="16" t="s">
        <v>15</v>
      </c>
      <c r="C31" s="16" t="s">
        <v>33</v>
      </c>
      <c r="D31" s="17" t="s">
        <v>65</v>
      </c>
      <c r="E31" s="18">
        <v>32.9</v>
      </c>
      <c r="F31" s="85"/>
      <c r="G31" s="20">
        <f t="shared" si="1"/>
        <v>0</v>
      </c>
    </row>
    <row r="32" spans="1:7" customFormat="1" x14ac:dyDescent="0.25">
      <c r="A32" s="21"/>
      <c r="B32" s="22"/>
      <c r="C32" s="22"/>
      <c r="D32" s="23" t="s">
        <v>66</v>
      </c>
      <c r="E32" s="24"/>
      <c r="F32" s="25"/>
      <c r="G32" s="26">
        <f>SUM(G15:G31)</f>
        <v>0</v>
      </c>
    </row>
    <row r="33" spans="1:7" customFormat="1" ht="22.5" x14ac:dyDescent="0.25">
      <c r="A33" s="27" t="s">
        <v>67</v>
      </c>
      <c r="B33" s="28" t="s">
        <v>11</v>
      </c>
      <c r="C33" s="28" t="s">
        <v>12</v>
      </c>
      <c r="D33" s="29" t="s">
        <v>68</v>
      </c>
      <c r="E33" s="30"/>
      <c r="F33" s="31"/>
      <c r="G33" s="32"/>
    </row>
    <row r="34" spans="1:7" customFormat="1" ht="22.5" x14ac:dyDescent="0.25">
      <c r="A34" s="15" t="s">
        <v>69</v>
      </c>
      <c r="B34" s="16" t="s">
        <v>15</v>
      </c>
      <c r="C34" s="16" t="s">
        <v>16</v>
      </c>
      <c r="D34" s="17" t="s">
        <v>70</v>
      </c>
      <c r="E34" s="18">
        <v>94.51</v>
      </c>
      <c r="F34" s="85"/>
      <c r="G34" s="20">
        <f t="shared" ref="G34:G36" si="2">+ROUND(+E34*F34,2)</f>
        <v>0</v>
      </c>
    </row>
    <row r="35" spans="1:7" customFormat="1" ht="22.5" x14ac:dyDescent="0.25">
      <c r="A35" s="15" t="s">
        <v>71</v>
      </c>
      <c r="B35" s="16" t="s">
        <v>15</v>
      </c>
      <c r="C35" s="16" t="s">
        <v>33</v>
      </c>
      <c r="D35" s="17" t="s">
        <v>72</v>
      </c>
      <c r="E35" s="18">
        <v>21.48</v>
      </c>
      <c r="F35" s="85"/>
      <c r="G35" s="20">
        <f t="shared" si="2"/>
        <v>0</v>
      </c>
    </row>
    <row r="36" spans="1:7" customFormat="1" ht="22.5" x14ac:dyDescent="0.25">
      <c r="A36" s="15" t="s">
        <v>73</v>
      </c>
      <c r="B36" s="16" t="s">
        <v>15</v>
      </c>
      <c r="C36" s="16" t="s">
        <v>54</v>
      </c>
      <c r="D36" s="17" t="s">
        <v>74</v>
      </c>
      <c r="E36" s="18">
        <v>2</v>
      </c>
      <c r="F36" s="85"/>
      <c r="G36" s="20">
        <f t="shared" si="2"/>
        <v>0</v>
      </c>
    </row>
    <row r="37" spans="1:7" customFormat="1" x14ac:dyDescent="0.25">
      <c r="A37" s="21"/>
      <c r="B37" s="22"/>
      <c r="C37" s="22"/>
      <c r="D37" s="23" t="s">
        <v>75</v>
      </c>
      <c r="E37" s="24"/>
      <c r="F37" s="25"/>
      <c r="G37" s="26">
        <f>SUM(G34:G36)</f>
        <v>0</v>
      </c>
    </row>
    <row r="38" spans="1:7" customFormat="1" x14ac:dyDescent="0.25">
      <c r="A38" s="27" t="s">
        <v>76</v>
      </c>
      <c r="B38" s="28" t="s">
        <v>11</v>
      </c>
      <c r="C38" s="28" t="s">
        <v>12</v>
      </c>
      <c r="D38" s="29" t="s">
        <v>77</v>
      </c>
      <c r="E38" s="30"/>
      <c r="F38" s="31"/>
      <c r="G38" s="32"/>
    </row>
    <row r="39" spans="1:7" customFormat="1" ht="22.5" x14ac:dyDescent="0.25">
      <c r="A39" s="15" t="s">
        <v>78</v>
      </c>
      <c r="B39" s="16" t="s">
        <v>15</v>
      </c>
      <c r="C39" s="16" t="s">
        <v>33</v>
      </c>
      <c r="D39" s="17" t="s">
        <v>79</v>
      </c>
      <c r="E39" s="18">
        <v>13.75</v>
      </c>
      <c r="F39" s="85"/>
      <c r="G39" s="20">
        <f t="shared" ref="G39:G43" si="3">+ROUND(+E39*F39,2)</f>
        <v>0</v>
      </c>
    </row>
    <row r="40" spans="1:7" customFormat="1" x14ac:dyDescent="0.25">
      <c r="A40" s="15" t="s">
        <v>80</v>
      </c>
      <c r="B40" s="16" t="s">
        <v>15</v>
      </c>
      <c r="C40" s="16" t="s">
        <v>54</v>
      </c>
      <c r="D40" s="17" t="s">
        <v>81</v>
      </c>
      <c r="E40" s="18">
        <v>1</v>
      </c>
      <c r="F40" s="85"/>
      <c r="G40" s="20">
        <f t="shared" si="3"/>
        <v>0</v>
      </c>
    </row>
    <row r="41" spans="1:7" customFormat="1" ht="22.5" x14ac:dyDescent="0.25">
      <c r="A41" s="15" t="s">
        <v>82</v>
      </c>
      <c r="B41" s="16" t="s">
        <v>15</v>
      </c>
      <c r="C41" s="16" t="s">
        <v>16</v>
      </c>
      <c r="D41" s="17" t="s">
        <v>83</v>
      </c>
      <c r="E41" s="18">
        <v>1</v>
      </c>
      <c r="F41" s="85"/>
      <c r="G41" s="20">
        <f t="shared" si="3"/>
        <v>0</v>
      </c>
    </row>
    <row r="42" spans="1:7" customFormat="1" ht="22.5" x14ac:dyDescent="0.25">
      <c r="A42" s="15" t="s">
        <v>84</v>
      </c>
      <c r="B42" s="16" t="s">
        <v>15</v>
      </c>
      <c r="C42" s="16" t="s">
        <v>16</v>
      </c>
      <c r="D42" s="17" t="s">
        <v>85</v>
      </c>
      <c r="E42" s="18">
        <v>18.2</v>
      </c>
      <c r="F42" s="85"/>
      <c r="G42" s="20">
        <f t="shared" si="3"/>
        <v>0</v>
      </c>
    </row>
    <row r="43" spans="1:7" customFormat="1" ht="22.5" x14ac:dyDescent="0.25">
      <c r="A43" s="15" t="s">
        <v>86</v>
      </c>
      <c r="B43" s="16" t="s">
        <v>15</v>
      </c>
      <c r="C43" s="16" t="s">
        <v>33</v>
      </c>
      <c r="D43" s="17" t="s">
        <v>87</v>
      </c>
      <c r="E43" s="18">
        <v>32.9</v>
      </c>
      <c r="F43" s="85"/>
      <c r="G43" s="20">
        <f t="shared" si="3"/>
        <v>0</v>
      </c>
    </row>
    <row r="44" spans="1:7" customFormat="1" x14ac:dyDescent="0.25">
      <c r="A44" s="21"/>
      <c r="B44" s="22"/>
      <c r="C44" s="22"/>
      <c r="D44" s="23" t="s">
        <v>88</v>
      </c>
      <c r="E44" s="24"/>
      <c r="F44" s="25"/>
      <c r="G44" s="26">
        <f>SUM(G39:G43)</f>
        <v>0</v>
      </c>
    </row>
    <row r="45" spans="1:7" customFormat="1" x14ac:dyDescent="0.25">
      <c r="A45" s="27" t="s">
        <v>89</v>
      </c>
      <c r="B45" s="28" t="s">
        <v>11</v>
      </c>
      <c r="C45" s="28" t="s">
        <v>12</v>
      </c>
      <c r="D45" s="29" t="s">
        <v>90</v>
      </c>
      <c r="E45" s="30"/>
      <c r="F45" s="31"/>
      <c r="G45" s="32"/>
    </row>
    <row r="46" spans="1:7" customFormat="1" x14ac:dyDescent="0.25">
      <c r="A46" s="15" t="s">
        <v>91</v>
      </c>
      <c r="B46" s="16" t="s">
        <v>15</v>
      </c>
      <c r="C46" s="16" t="s">
        <v>16</v>
      </c>
      <c r="D46" s="17" t="s">
        <v>92</v>
      </c>
      <c r="E46" s="18">
        <v>33.6</v>
      </c>
      <c r="F46" s="85"/>
      <c r="G46" s="20">
        <f t="shared" ref="G46:G47" si="4">+ROUND(+E46*F46,2)</f>
        <v>0</v>
      </c>
    </row>
    <row r="47" spans="1:7" customFormat="1" x14ac:dyDescent="0.25">
      <c r="A47" s="15" t="s">
        <v>93</v>
      </c>
      <c r="B47" s="16" t="s">
        <v>15</v>
      </c>
      <c r="C47" s="16" t="s">
        <v>16</v>
      </c>
      <c r="D47" s="17" t="s">
        <v>94</v>
      </c>
      <c r="E47" s="18">
        <v>61.25</v>
      </c>
      <c r="F47" s="85"/>
      <c r="G47" s="20">
        <f t="shared" si="4"/>
        <v>0</v>
      </c>
    </row>
    <row r="48" spans="1:7" customFormat="1" x14ac:dyDescent="0.25">
      <c r="A48" s="21"/>
      <c r="B48" s="22"/>
      <c r="C48" s="22"/>
      <c r="D48" s="23" t="s">
        <v>95</v>
      </c>
      <c r="E48" s="24"/>
      <c r="F48" s="25"/>
      <c r="G48" s="26">
        <f>SUM(G46:G47)</f>
        <v>0</v>
      </c>
    </row>
    <row r="49" spans="1:9" customFormat="1" x14ac:dyDescent="0.25">
      <c r="A49" s="27" t="s">
        <v>96</v>
      </c>
      <c r="B49" s="28" t="s">
        <v>11</v>
      </c>
      <c r="C49" s="28" t="s">
        <v>12</v>
      </c>
      <c r="D49" s="29" t="s">
        <v>97</v>
      </c>
      <c r="E49" s="30"/>
      <c r="F49" s="31"/>
      <c r="G49" s="32"/>
    </row>
    <row r="50" spans="1:9" customFormat="1" x14ac:dyDescent="0.25">
      <c r="A50" s="15" t="s">
        <v>98</v>
      </c>
      <c r="B50" s="16" t="s">
        <v>15</v>
      </c>
      <c r="C50" s="16" t="s">
        <v>16</v>
      </c>
      <c r="D50" s="17" t="s">
        <v>99</v>
      </c>
      <c r="E50" s="18">
        <v>82.02</v>
      </c>
      <c r="F50" s="85"/>
      <c r="G50" s="20">
        <f t="shared" ref="G50:G51" si="5">+ROUND(+E50*F50,2)</f>
        <v>0</v>
      </c>
    </row>
    <row r="51" spans="1:9" customFormat="1" x14ac:dyDescent="0.25">
      <c r="A51" s="15" t="s">
        <v>100</v>
      </c>
      <c r="B51" s="16" t="s">
        <v>15</v>
      </c>
      <c r="C51" s="16" t="s">
        <v>33</v>
      </c>
      <c r="D51" s="17" t="s">
        <v>101</v>
      </c>
      <c r="E51" s="18">
        <v>73.400000000000006</v>
      </c>
      <c r="F51" s="85"/>
      <c r="G51" s="20">
        <f t="shared" si="5"/>
        <v>0</v>
      </c>
    </row>
    <row r="52" spans="1:9" customFormat="1" x14ac:dyDescent="0.25">
      <c r="A52" s="21"/>
      <c r="B52" s="22"/>
      <c r="C52" s="22"/>
      <c r="D52" s="23" t="s">
        <v>102</v>
      </c>
      <c r="E52" s="24"/>
      <c r="F52" s="25"/>
      <c r="G52" s="26">
        <f>SUM(G50:G51)</f>
        <v>0</v>
      </c>
    </row>
    <row r="53" spans="1:9" customFormat="1" x14ac:dyDescent="0.25">
      <c r="A53" s="27" t="s">
        <v>103</v>
      </c>
      <c r="B53" s="28" t="s">
        <v>11</v>
      </c>
      <c r="C53" s="28" t="s">
        <v>12</v>
      </c>
      <c r="D53" s="29" t="s">
        <v>104</v>
      </c>
      <c r="E53" s="30"/>
      <c r="F53" s="31"/>
      <c r="G53" s="32"/>
    </row>
    <row r="54" spans="1:9" customFormat="1" ht="22.5" x14ac:dyDescent="0.25">
      <c r="A54" s="15" t="s">
        <v>105</v>
      </c>
      <c r="B54" s="16" t="s">
        <v>15</v>
      </c>
      <c r="C54" s="16" t="s">
        <v>16</v>
      </c>
      <c r="D54" s="17" t="s">
        <v>106</v>
      </c>
      <c r="E54" s="18">
        <v>85.83</v>
      </c>
      <c r="F54" s="85"/>
      <c r="G54" s="20">
        <f t="shared" ref="G54:G56" si="6">+ROUND(+E54*F54,2)</f>
        <v>0</v>
      </c>
    </row>
    <row r="55" spans="1:9" customFormat="1" x14ac:dyDescent="0.25">
      <c r="A55" s="15" t="s">
        <v>107</v>
      </c>
      <c r="B55" s="16" t="s">
        <v>15</v>
      </c>
      <c r="C55" s="16" t="s">
        <v>16</v>
      </c>
      <c r="D55" s="17" t="s">
        <v>108</v>
      </c>
      <c r="E55" s="18">
        <v>5.52</v>
      </c>
      <c r="F55" s="85"/>
      <c r="G55" s="20">
        <f t="shared" si="6"/>
        <v>0</v>
      </c>
      <c r="H55" s="33"/>
      <c r="I55" s="34"/>
    </row>
    <row r="56" spans="1:9" customFormat="1" ht="22.5" x14ac:dyDescent="0.25">
      <c r="A56" s="15" t="s">
        <v>109</v>
      </c>
      <c r="B56" s="16" t="s">
        <v>15</v>
      </c>
      <c r="C56" s="16" t="s">
        <v>16</v>
      </c>
      <c r="D56" s="17" t="s">
        <v>110</v>
      </c>
      <c r="E56" s="18">
        <v>30.93</v>
      </c>
      <c r="F56" s="85"/>
      <c r="G56" s="20">
        <f t="shared" si="6"/>
        <v>0</v>
      </c>
    </row>
    <row r="57" spans="1:9" customFormat="1" x14ac:dyDescent="0.25">
      <c r="A57" s="21"/>
      <c r="B57" s="22"/>
      <c r="C57" s="22"/>
      <c r="D57" s="23" t="s">
        <v>111</v>
      </c>
      <c r="E57" s="24"/>
      <c r="F57" s="25"/>
      <c r="G57" s="26">
        <f>SUM(G54:G56)</f>
        <v>0</v>
      </c>
    </row>
    <row r="58" spans="1:9" customFormat="1" x14ac:dyDescent="0.25">
      <c r="A58" s="27" t="s">
        <v>112</v>
      </c>
      <c r="B58" s="28" t="s">
        <v>11</v>
      </c>
      <c r="C58" s="28" t="s">
        <v>12</v>
      </c>
      <c r="D58" s="29" t="s">
        <v>113</v>
      </c>
      <c r="E58" s="30"/>
      <c r="F58" s="31"/>
      <c r="G58" s="32"/>
    </row>
    <row r="59" spans="1:9" customFormat="1" ht="22.5" x14ac:dyDescent="0.25">
      <c r="A59" s="15" t="s">
        <v>114</v>
      </c>
      <c r="B59" s="16" t="s">
        <v>15</v>
      </c>
      <c r="C59" s="16" t="s">
        <v>16</v>
      </c>
      <c r="D59" s="17" t="s">
        <v>115</v>
      </c>
      <c r="E59" s="18">
        <v>219.26</v>
      </c>
      <c r="F59" s="85"/>
      <c r="G59" s="20">
        <f t="shared" ref="G59:G63" si="7">+ROUND(+E59*F59,2)</f>
        <v>0</v>
      </c>
    </row>
    <row r="60" spans="1:9" customFormat="1" ht="22.5" x14ac:dyDescent="0.25">
      <c r="A60" s="15" t="s">
        <v>116</v>
      </c>
      <c r="B60" s="16" t="s">
        <v>15</v>
      </c>
      <c r="C60" s="16" t="s">
        <v>16</v>
      </c>
      <c r="D60" s="17" t="s">
        <v>117</v>
      </c>
      <c r="E60" s="18">
        <v>58.3</v>
      </c>
      <c r="F60" s="85"/>
      <c r="G60" s="20">
        <f t="shared" si="7"/>
        <v>0</v>
      </c>
    </row>
    <row r="61" spans="1:9" customFormat="1" ht="22.5" x14ac:dyDescent="0.25">
      <c r="A61" s="15" t="s">
        <v>118</v>
      </c>
      <c r="B61" s="16" t="s">
        <v>15</v>
      </c>
      <c r="C61" s="16" t="s">
        <v>16</v>
      </c>
      <c r="D61" s="17" t="s">
        <v>119</v>
      </c>
      <c r="E61" s="18">
        <v>61.25</v>
      </c>
      <c r="F61" s="85"/>
      <c r="G61" s="20">
        <f t="shared" si="7"/>
        <v>0</v>
      </c>
    </row>
    <row r="62" spans="1:9" customFormat="1" ht="22.5" x14ac:dyDescent="0.25">
      <c r="A62" s="15" t="s">
        <v>120</v>
      </c>
      <c r="B62" s="16" t="s">
        <v>15</v>
      </c>
      <c r="C62" s="16" t="s">
        <v>16</v>
      </c>
      <c r="D62" s="17" t="s">
        <v>121</v>
      </c>
      <c r="E62" s="18">
        <v>10</v>
      </c>
      <c r="F62" s="85"/>
      <c r="G62" s="20">
        <f t="shared" si="7"/>
        <v>0</v>
      </c>
    </row>
    <row r="63" spans="1:9" customFormat="1" x14ac:dyDescent="0.25">
      <c r="A63" s="15" t="s">
        <v>122</v>
      </c>
      <c r="B63" s="16" t="s">
        <v>15</v>
      </c>
      <c r="C63" s="16" t="s">
        <v>33</v>
      </c>
      <c r="D63" s="17" t="s">
        <v>123</v>
      </c>
      <c r="E63" s="18">
        <v>18.399999999999999</v>
      </c>
      <c r="F63" s="85"/>
      <c r="G63" s="20">
        <f t="shared" si="7"/>
        <v>0</v>
      </c>
    </row>
    <row r="64" spans="1:9" customFormat="1" x14ac:dyDescent="0.25">
      <c r="A64" s="21"/>
      <c r="B64" s="22"/>
      <c r="C64" s="22"/>
      <c r="D64" s="23" t="s">
        <v>124</v>
      </c>
      <c r="E64" s="24"/>
      <c r="F64" s="25"/>
      <c r="G64" s="26">
        <f>SUM(G59:G63)</f>
        <v>0</v>
      </c>
    </row>
    <row r="65" spans="1:7" customFormat="1" x14ac:dyDescent="0.25">
      <c r="A65" s="27" t="s">
        <v>125</v>
      </c>
      <c r="B65" s="28" t="s">
        <v>11</v>
      </c>
      <c r="C65" s="28" t="s">
        <v>12</v>
      </c>
      <c r="D65" s="29" t="s">
        <v>126</v>
      </c>
      <c r="E65" s="30"/>
      <c r="F65" s="31"/>
      <c r="G65" s="32"/>
    </row>
    <row r="66" spans="1:7" customFormat="1" x14ac:dyDescent="0.25">
      <c r="A66" s="15" t="s">
        <v>127</v>
      </c>
      <c r="B66" s="16" t="s">
        <v>15</v>
      </c>
      <c r="C66" s="16" t="s">
        <v>21</v>
      </c>
      <c r="D66" s="17" t="s">
        <v>128</v>
      </c>
      <c r="E66" s="18">
        <v>14</v>
      </c>
      <c r="F66" s="85"/>
      <c r="G66" s="20">
        <f t="shared" ref="G66:G67" si="8">+ROUND(+E66*F66,2)</f>
        <v>0</v>
      </c>
    </row>
    <row r="67" spans="1:7" customFormat="1" x14ac:dyDescent="0.25">
      <c r="A67" s="15" t="s">
        <v>129</v>
      </c>
      <c r="B67" s="16" t="s">
        <v>15</v>
      </c>
      <c r="C67" s="16" t="s">
        <v>33</v>
      </c>
      <c r="D67" s="17" t="s">
        <v>130</v>
      </c>
      <c r="E67" s="18">
        <v>147.80000000000001</v>
      </c>
      <c r="F67" s="85"/>
      <c r="G67" s="20">
        <f t="shared" si="8"/>
        <v>0</v>
      </c>
    </row>
    <row r="68" spans="1:7" customFormat="1" x14ac:dyDescent="0.25">
      <c r="A68" s="21"/>
      <c r="B68" s="22"/>
      <c r="C68" s="22"/>
      <c r="D68" s="23" t="s">
        <v>131</v>
      </c>
      <c r="E68" s="24"/>
      <c r="F68" s="25"/>
      <c r="G68" s="26">
        <f>SUM(G66:G67)</f>
        <v>0</v>
      </c>
    </row>
    <row r="69" spans="1:7" customFormat="1" x14ac:dyDescent="0.25">
      <c r="A69" s="27" t="s">
        <v>132</v>
      </c>
      <c r="B69" s="28" t="s">
        <v>11</v>
      </c>
      <c r="C69" s="28" t="s">
        <v>12</v>
      </c>
      <c r="D69" s="29" t="s">
        <v>133</v>
      </c>
      <c r="E69" s="30"/>
      <c r="F69" s="31"/>
      <c r="G69" s="32"/>
    </row>
    <row r="70" spans="1:7" customFormat="1" x14ac:dyDescent="0.25">
      <c r="A70" s="15" t="s">
        <v>134</v>
      </c>
      <c r="B70" s="16" t="s">
        <v>15</v>
      </c>
      <c r="C70" s="16" t="s">
        <v>21</v>
      </c>
      <c r="D70" s="17" t="s">
        <v>135</v>
      </c>
      <c r="E70" s="18">
        <v>1</v>
      </c>
      <c r="F70" s="85"/>
      <c r="G70" s="20">
        <f t="shared" ref="G70:G72" si="9">+ROUND(+E70*F70,2)</f>
        <v>0</v>
      </c>
    </row>
    <row r="71" spans="1:7" customFormat="1" x14ac:dyDescent="0.25">
      <c r="A71" s="15" t="s">
        <v>136</v>
      </c>
      <c r="B71" s="16" t="s">
        <v>15</v>
      </c>
      <c r="C71" s="16" t="s">
        <v>33</v>
      </c>
      <c r="D71" s="17" t="s">
        <v>137</v>
      </c>
      <c r="E71" s="18">
        <v>17.2</v>
      </c>
      <c r="F71" s="85"/>
      <c r="G71" s="20">
        <f t="shared" si="9"/>
        <v>0</v>
      </c>
    </row>
    <row r="72" spans="1:7" customFormat="1" x14ac:dyDescent="0.25">
      <c r="A72" s="15" t="s">
        <v>138</v>
      </c>
      <c r="B72" s="16" t="s">
        <v>15</v>
      </c>
      <c r="C72" s="16" t="s">
        <v>21</v>
      </c>
      <c r="D72" s="17" t="s">
        <v>139</v>
      </c>
      <c r="E72" s="18">
        <v>1</v>
      </c>
      <c r="F72" s="85"/>
      <c r="G72" s="20">
        <f t="shared" si="9"/>
        <v>0</v>
      </c>
    </row>
    <row r="73" spans="1:7" customFormat="1" x14ac:dyDescent="0.25">
      <c r="A73" s="21"/>
      <c r="B73" s="22"/>
      <c r="C73" s="22"/>
      <c r="D73" s="23" t="s">
        <v>140</v>
      </c>
      <c r="E73" s="24"/>
      <c r="F73" s="25"/>
      <c r="G73" s="26">
        <f>SUM(G70:G72)</f>
        <v>0</v>
      </c>
    </row>
    <row r="74" spans="1:7" customFormat="1" x14ac:dyDescent="0.25">
      <c r="A74" s="27" t="s">
        <v>141</v>
      </c>
      <c r="B74" s="28" t="s">
        <v>11</v>
      </c>
      <c r="C74" s="28" t="s">
        <v>12</v>
      </c>
      <c r="D74" s="29" t="s">
        <v>142</v>
      </c>
      <c r="E74" s="30"/>
      <c r="F74" s="31"/>
      <c r="G74" s="32"/>
    </row>
    <row r="75" spans="1:7" customFormat="1" x14ac:dyDescent="0.25">
      <c r="A75" s="15" t="s">
        <v>143</v>
      </c>
      <c r="B75" s="16" t="s">
        <v>15</v>
      </c>
      <c r="C75" s="16" t="s">
        <v>54</v>
      </c>
      <c r="D75" s="17" t="s">
        <v>144</v>
      </c>
      <c r="E75" s="18">
        <v>33</v>
      </c>
      <c r="F75" s="85"/>
      <c r="G75" s="20">
        <f t="shared" ref="G75:G87" si="10">+ROUND(+E75*F75,2)</f>
        <v>0</v>
      </c>
    </row>
    <row r="76" spans="1:7" customFormat="1" x14ac:dyDescent="0.25">
      <c r="A76" s="15" t="s">
        <v>145</v>
      </c>
      <c r="B76" s="16" t="s">
        <v>15</v>
      </c>
      <c r="C76" s="16" t="s">
        <v>54</v>
      </c>
      <c r="D76" s="17" t="s">
        <v>146</v>
      </c>
      <c r="E76" s="18">
        <v>1</v>
      </c>
      <c r="F76" s="85"/>
      <c r="G76" s="20">
        <f t="shared" si="10"/>
        <v>0</v>
      </c>
    </row>
    <row r="77" spans="1:7" customFormat="1" x14ac:dyDescent="0.25">
      <c r="A77" s="15" t="s">
        <v>147</v>
      </c>
      <c r="B77" s="16" t="s">
        <v>15</v>
      </c>
      <c r="C77" s="16" t="s">
        <v>54</v>
      </c>
      <c r="D77" s="17" t="s">
        <v>148</v>
      </c>
      <c r="E77" s="18">
        <v>1</v>
      </c>
      <c r="F77" s="85"/>
      <c r="G77" s="20">
        <f t="shared" si="10"/>
        <v>0</v>
      </c>
    </row>
    <row r="78" spans="1:7" customFormat="1" ht="22.5" x14ac:dyDescent="0.25">
      <c r="A78" s="15" t="s">
        <v>149</v>
      </c>
      <c r="B78" s="16" t="s">
        <v>15</v>
      </c>
      <c r="C78" s="16" t="s">
        <v>54</v>
      </c>
      <c r="D78" s="17" t="s">
        <v>150</v>
      </c>
      <c r="E78" s="18">
        <v>1</v>
      </c>
      <c r="F78" s="85"/>
      <c r="G78" s="20">
        <f t="shared" si="10"/>
        <v>0</v>
      </c>
    </row>
    <row r="79" spans="1:7" customFormat="1" x14ac:dyDescent="0.25">
      <c r="A79" s="15" t="s">
        <v>151</v>
      </c>
      <c r="B79" s="16" t="s">
        <v>15</v>
      </c>
      <c r="C79" s="16" t="s">
        <v>54</v>
      </c>
      <c r="D79" s="17" t="s">
        <v>152</v>
      </c>
      <c r="E79" s="18">
        <v>3</v>
      </c>
      <c r="F79" s="85"/>
      <c r="G79" s="20">
        <f t="shared" si="10"/>
        <v>0</v>
      </c>
    </row>
    <row r="80" spans="1:7" customFormat="1" x14ac:dyDescent="0.25">
      <c r="A80" s="15" t="s">
        <v>153</v>
      </c>
      <c r="B80" s="16" t="s">
        <v>15</v>
      </c>
      <c r="C80" s="16" t="s">
        <v>54</v>
      </c>
      <c r="D80" s="17" t="s">
        <v>154</v>
      </c>
      <c r="E80" s="18">
        <v>2</v>
      </c>
      <c r="F80" s="85"/>
      <c r="G80" s="20">
        <f t="shared" si="10"/>
        <v>0</v>
      </c>
    </row>
    <row r="81" spans="1:7" customFormat="1" x14ac:dyDescent="0.25">
      <c r="A81" s="15" t="s">
        <v>155</v>
      </c>
      <c r="B81" s="16" t="s">
        <v>15</v>
      </c>
      <c r="C81" s="16" t="s">
        <v>54</v>
      </c>
      <c r="D81" s="17" t="s">
        <v>156</v>
      </c>
      <c r="E81" s="18">
        <v>1</v>
      </c>
      <c r="F81" s="85"/>
      <c r="G81" s="20">
        <f t="shared" si="10"/>
        <v>0</v>
      </c>
    </row>
    <row r="82" spans="1:7" customFormat="1" x14ac:dyDescent="0.25">
      <c r="A82" s="15" t="s">
        <v>157</v>
      </c>
      <c r="B82" s="16" t="s">
        <v>15</v>
      </c>
      <c r="C82" s="16" t="s">
        <v>54</v>
      </c>
      <c r="D82" s="17" t="s">
        <v>158</v>
      </c>
      <c r="E82" s="18">
        <v>16</v>
      </c>
      <c r="F82" s="85"/>
      <c r="G82" s="20">
        <f t="shared" si="10"/>
        <v>0</v>
      </c>
    </row>
    <row r="83" spans="1:7" customFormat="1" x14ac:dyDescent="0.25">
      <c r="A83" s="15" t="s">
        <v>159</v>
      </c>
      <c r="B83" s="16" t="s">
        <v>15</v>
      </c>
      <c r="C83" s="16" t="s">
        <v>54</v>
      </c>
      <c r="D83" s="17" t="s">
        <v>160</v>
      </c>
      <c r="E83" s="18">
        <v>2</v>
      </c>
      <c r="F83" s="85"/>
      <c r="G83" s="20">
        <f t="shared" si="10"/>
        <v>0</v>
      </c>
    </row>
    <row r="84" spans="1:7" customFormat="1" x14ac:dyDescent="0.25">
      <c r="A84" s="15" t="s">
        <v>161</v>
      </c>
      <c r="B84" s="16" t="s">
        <v>15</v>
      </c>
      <c r="C84" s="16" t="s">
        <v>54</v>
      </c>
      <c r="D84" s="17" t="s">
        <v>162</v>
      </c>
      <c r="E84" s="18">
        <v>1</v>
      </c>
      <c r="F84" s="85"/>
      <c r="G84" s="20">
        <f t="shared" si="10"/>
        <v>0</v>
      </c>
    </row>
    <row r="85" spans="1:7" customFormat="1" x14ac:dyDescent="0.25">
      <c r="A85" s="15" t="s">
        <v>163</v>
      </c>
      <c r="B85" s="16" t="s">
        <v>15</v>
      </c>
      <c r="C85" s="16" t="s">
        <v>54</v>
      </c>
      <c r="D85" s="17" t="s">
        <v>164</v>
      </c>
      <c r="E85" s="18">
        <v>9</v>
      </c>
      <c r="F85" s="85"/>
      <c r="G85" s="20">
        <f t="shared" si="10"/>
        <v>0</v>
      </c>
    </row>
    <row r="86" spans="1:7" customFormat="1" x14ac:dyDescent="0.25">
      <c r="A86" s="15" t="s">
        <v>165</v>
      </c>
      <c r="B86" s="16" t="s">
        <v>15</v>
      </c>
      <c r="C86" s="16" t="s">
        <v>54</v>
      </c>
      <c r="D86" s="17" t="s">
        <v>166</v>
      </c>
      <c r="E86" s="18">
        <v>9</v>
      </c>
      <c r="F86" s="85"/>
      <c r="G86" s="20">
        <f t="shared" si="10"/>
        <v>0</v>
      </c>
    </row>
    <row r="87" spans="1:7" customFormat="1" x14ac:dyDescent="0.25">
      <c r="A87" s="15" t="s">
        <v>167</v>
      </c>
      <c r="B87" s="16" t="s">
        <v>15</v>
      </c>
      <c r="C87" s="16" t="s">
        <v>54</v>
      </c>
      <c r="D87" s="17" t="s">
        <v>168</v>
      </c>
      <c r="E87" s="18">
        <v>1</v>
      </c>
      <c r="F87" s="85"/>
      <c r="G87" s="20">
        <f t="shared" si="10"/>
        <v>0</v>
      </c>
    </row>
    <row r="88" spans="1:7" customFormat="1" x14ac:dyDescent="0.25">
      <c r="A88" s="21"/>
      <c r="B88" s="22"/>
      <c r="C88" s="22"/>
      <c r="D88" s="23" t="s">
        <v>169</v>
      </c>
      <c r="E88" s="24"/>
      <c r="F88" s="25"/>
      <c r="G88" s="26">
        <f>SUM(G75:G87)</f>
        <v>0</v>
      </c>
    </row>
    <row r="89" spans="1:7" customFormat="1" x14ac:dyDescent="0.25">
      <c r="A89" s="27" t="s">
        <v>170</v>
      </c>
      <c r="B89" s="28" t="s">
        <v>11</v>
      </c>
      <c r="C89" s="28" t="s">
        <v>12</v>
      </c>
      <c r="D89" s="29" t="s">
        <v>171</v>
      </c>
      <c r="E89" s="30"/>
      <c r="F89" s="31"/>
      <c r="G89" s="32"/>
    </row>
    <row r="90" spans="1:7" customFormat="1" x14ac:dyDescent="0.25">
      <c r="A90" s="15" t="s">
        <v>172</v>
      </c>
      <c r="B90" s="16" t="s">
        <v>15</v>
      </c>
      <c r="C90" s="16" t="s">
        <v>54</v>
      </c>
      <c r="D90" s="17" t="s">
        <v>173</v>
      </c>
      <c r="E90" s="18">
        <v>2</v>
      </c>
      <c r="F90" s="85"/>
      <c r="G90" s="20">
        <f t="shared" ref="G90:G94" si="11">+ROUND(+E90*F90,2)</f>
        <v>0</v>
      </c>
    </row>
    <row r="91" spans="1:7" customFormat="1" ht="22.5" x14ac:dyDescent="0.25">
      <c r="A91" s="15" t="s">
        <v>174</v>
      </c>
      <c r="B91" s="16" t="s">
        <v>15</v>
      </c>
      <c r="C91" s="16" t="s">
        <v>54</v>
      </c>
      <c r="D91" s="17" t="s">
        <v>175</v>
      </c>
      <c r="E91" s="18">
        <v>4</v>
      </c>
      <c r="F91" s="85"/>
      <c r="G91" s="20">
        <f t="shared" si="11"/>
        <v>0</v>
      </c>
    </row>
    <row r="92" spans="1:7" customFormat="1" x14ac:dyDescent="0.25">
      <c r="A92" s="15" t="s">
        <v>176</v>
      </c>
      <c r="B92" s="16" t="s">
        <v>15</v>
      </c>
      <c r="C92" s="16" t="s">
        <v>54</v>
      </c>
      <c r="D92" s="17" t="s">
        <v>177</v>
      </c>
      <c r="E92" s="18">
        <v>24</v>
      </c>
      <c r="F92" s="85"/>
      <c r="G92" s="20">
        <f t="shared" si="11"/>
        <v>0</v>
      </c>
    </row>
    <row r="93" spans="1:7" customFormat="1" ht="22.5" x14ac:dyDescent="0.25">
      <c r="A93" s="15" t="s">
        <v>178</v>
      </c>
      <c r="B93" s="16" t="s">
        <v>15</v>
      </c>
      <c r="C93" s="16" t="s">
        <v>54</v>
      </c>
      <c r="D93" s="17" t="s">
        <v>179</v>
      </c>
      <c r="E93" s="18">
        <v>2</v>
      </c>
      <c r="F93" s="85"/>
      <c r="G93" s="20">
        <f t="shared" si="11"/>
        <v>0</v>
      </c>
    </row>
    <row r="94" spans="1:7" customFormat="1" x14ac:dyDescent="0.25">
      <c r="A94" s="15" t="s">
        <v>180</v>
      </c>
      <c r="B94" s="16" t="s">
        <v>15</v>
      </c>
      <c r="C94" s="16" t="s">
        <v>54</v>
      </c>
      <c r="D94" s="17" t="s">
        <v>181</v>
      </c>
      <c r="E94" s="18">
        <v>1</v>
      </c>
      <c r="F94" s="85"/>
      <c r="G94" s="20">
        <f t="shared" si="11"/>
        <v>0</v>
      </c>
    </row>
    <row r="95" spans="1:7" customFormat="1" x14ac:dyDescent="0.25">
      <c r="A95" s="21"/>
      <c r="B95" s="22"/>
      <c r="C95" s="22"/>
      <c r="D95" s="23" t="s">
        <v>182</v>
      </c>
      <c r="E95" s="24"/>
      <c r="F95" s="25"/>
      <c r="G95" s="26">
        <f>SUM(G90:G94)</f>
        <v>0</v>
      </c>
    </row>
    <row r="96" spans="1:7" customFormat="1" x14ac:dyDescent="0.25">
      <c r="A96" s="27" t="s">
        <v>183</v>
      </c>
      <c r="B96" s="28" t="s">
        <v>11</v>
      </c>
      <c r="C96" s="28" t="s">
        <v>12</v>
      </c>
      <c r="D96" s="29" t="s">
        <v>184</v>
      </c>
      <c r="E96" s="30"/>
      <c r="F96" s="31"/>
      <c r="G96" s="32"/>
    </row>
    <row r="97" spans="1:7" customFormat="1" ht="22.5" x14ac:dyDescent="0.25">
      <c r="A97" s="15" t="s">
        <v>185</v>
      </c>
      <c r="B97" s="16" t="s">
        <v>15</v>
      </c>
      <c r="C97" s="16" t="s">
        <v>21</v>
      </c>
      <c r="D97" s="17" t="s">
        <v>186</v>
      </c>
      <c r="E97" s="18">
        <v>3</v>
      </c>
      <c r="F97" s="85"/>
      <c r="G97" s="20">
        <f t="shared" ref="G97:G98" si="12">+ROUND(+E97*F97,2)</f>
        <v>0</v>
      </c>
    </row>
    <row r="98" spans="1:7" customFormat="1" x14ac:dyDescent="0.25">
      <c r="A98" s="15" t="s">
        <v>187</v>
      </c>
      <c r="B98" s="16" t="s">
        <v>15</v>
      </c>
      <c r="C98" s="16" t="s">
        <v>33</v>
      </c>
      <c r="D98" s="17" t="s">
        <v>188</v>
      </c>
      <c r="E98" s="18">
        <v>21.4</v>
      </c>
      <c r="F98" s="85"/>
      <c r="G98" s="20">
        <f t="shared" si="12"/>
        <v>0</v>
      </c>
    </row>
    <row r="99" spans="1:7" customFormat="1" x14ac:dyDescent="0.25">
      <c r="A99" s="21"/>
      <c r="B99" s="22"/>
      <c r="C99" s="22"/>
      <c r="D99" s="23" t="s">
        <v>189</v>
      </c>
      <c r="E99" s="24"/>
      <c r="F99" s="25"/>
      <c r="G99" s="26">
        <f>SUM(G97:G98)</f>
        <v>0</v>
      </c>
    </row>
    <row r="100" spans="1:7" customFormat="1" x14ac:dyDescent="0.25">
      <c r="A100" s="27" t="s">
        <v>190</v>
      </c>
      <c r="B100" s="28" t="s">
        <v>11</v>
      </c>
      <c r="C100" s="28" t="s">
        <v>12</v>
      </c>
      <c r="D100" s="29" t="s">
        <v>191</v>
      </c>
      <c r="E100" s="30"/>
      <c r="F100" s="31"/>
      <c r="G100" s="32"/>
    </row>
    <row r="101" spans="1:7" customFormat="1" x14ac:dyDescent="0.25">
      <c r="A101" s="15" t="s">
        <v>192</v>
      </c>
      <c r="B101" s="16" t="s">
        <v>15</v>
      </c>
      <c r="C101" s="16" t="s">
        <v>21</v>
      </c>
      <c r="D101" s="17" t="s">
        <v>193</v>
      </c>
      <c r="E101" s="18">
        <v>6</v>
      </c>
      <c r="F101" s="85"/>
      <c r="G101" s="20">
        <f t="shared" ref="G101:G102" si="13">+ROUND(+E101*F101,2)</f>
        <v>0</v>
      </c>
    </row>
    <row r="102" spans="1:7" customFormat="1" x14ac:dyDescent="0.25">
      <c r="A102" s="15" t="s">
        <v>194</v>
      </c>
      <c r="B102" s="16" t="s">
        <v>15</v>
      </c>
      <c r="C102" s="16" t="s">
        <v>21</v>
      </c>
      <c r="D102" s="17" t="s">
        <v>195</v>
      </c>
      <c r="E102" s="18">
        <v>1</v>
      </c>
      <c r="F102" s="85"/>
      <c r="G102" s="20">
        <f t="shared" si="13"/>
        <v>0</v>
      </c>
    </row>
    <row r="103" spans="1:7" customFormat="1" x14ac:dyDescent="0.25">
      <c r="A103" s="21"/>
      <c r="B103" s="22"/>
      <c r="C103" s="22"/>
      <c r="D103" s="23" t="s">
        <v>196</v>
      </c>
      <c r="E103" s="24"/>
      <c r="F103" s="25"/>
      <c r="G103" s="26">
        <f>SUM(G101:G102)</f>
        <v>0</v>
      </c>
    </row>
    <row r="104" spans="1:7" customFormat="1" x14ac:dyDescent="0.25">
      <c r="A104" s="27" t="s">
        <v>197</v>
      </c>
      <c r="B104" s="28" t="s">
        <v>11</v>
      </c>
      <c r="C104" s="28" t="s">
        <v>12</v>
      </c>
      <c r="D104" s="29" t="s">
        <v>198</v>
      </c>
      <c r="E104" s="30"/>
      <c r="F104" s="31"/>
      <c r="G104" s="32"/>
    </row>
    <row r="105" spans="1:7" customFormat="1" x14ac:dyDescent="0.25">
      <c r="A105" s="15" t="s">
        <v>199</v>
      </c>
      <c r="B105" s="16" t="s">
        <v>15</v>
      </c>
      <c r="C105" s="16" t="s">
        <v>16</v>
      </c>
      <c r="D105" s="17" t="s">
        <v>200</v>
      </c>
      <c r="E105" s="18">
        <v>1</v>
      </c>
      <c r="F105" s="85"/>
      <c r="G105" s="20">
        <f t="shared" ref="G105:G106" si="14">+ROUND(+E105*F105,2)</f>
        <v>0</v>
      </c>
    </row>
    <row r="106" spans="1:7" customFormat="1" x14ac:dyDescent="0.25">
      <c r="A106" s="15" t="s">
        <v>201</v>
      </c>
      <c r="B106" s="16" t="s">
        <v>15</v>
      </c>
      <c r="C106" s="16" t="s">
        <v>16</v>
      </c>
      <c r="D106" s="17" t="s">
        <v>202</v>
      </c>
      <c r="E106" s="18">
        <v>1</v>
      </c>
      <c r="F106" s="85"/>
      <c r="G106" s="20">
        <f t="shared" si="14"/>
        <v>0</v>
      </c>
    </row>
    <row r="107" spans="1:7" customFormat="1" x14ac:dyDescent="0.25">
      <c r="A107" s="21"/>
      <c r="B107" s="22"/>
      <c r="C107" s="22"/>
      <c r="D107" s="23" t="s">
        <v>203</v>
      </c>
      <c r="E107" s="24"/>
      <c r="F107" s="25"/>
      <c r="G107" s="26">
        <f>SUM(G105:G106)</f>
        <v>0</v>
      </c>
    </row>
    <row r="108" spans="1:7" customFormat="1" x14ac:dyDescent="0.25">
      <c r="A108" s="27" t="s">
        <v>204</v>
      </c>
      <c r="B108" s="28" t="s">
        <v>11</v>
      </c>
      <c r="C108" s="28" t="s">
        <v>12</v>
      </c>
      <c r="D108" s="29" t="s">
        <v>205</v>
      </c>
      <c r="E108" s="30"/>
      <c r="F108" s="31"/>
      <c r="G108" s="32"/>
    </row>
    <row r="109" spans="1:7" customFormat="1" x14ac:dyDescent="0.25">
      <c r="A109" s="15" t="s">
        <v>206</v>
      </c>
      <c r="B109" s="16" t="s">
        <v>15</v>
      </c>
      <c r="C109" s="16" t="s">
        <v>207</v>
      </c>
      <c r="D109" s="17" t="s">
        <v>205</v>
      </c>
      <c r="E109" s="84">
        <v>0.01</v>
      </c>
      <c r="F109" s="19">
        <f>+G107+G103+G99+G95+G88+G73+G68+G64+G57+G52+G48+G44+G37+G32+G13</f>
        <v>0</v>
      </c>
      <c r="G109" s="20">
        <f>+ROUND(+E109*F109,2)</f>
        <v>0</v>
      </c>
    </row>
    <row r="110" spans="1:7" customFormat="1" x14ac:dyDescent="0.25">
      <c r="A110" s="21"/>
      <c r="B110" s="22"/>
      <c r="C110" s="22"/>
      <c r="D110" s="23" t="s">
        <v>208</v>
      </c>
      <c r="E110" s="24"/>
      <c r="F110" s="25"/>
      <c r="G110" s="26">
        <f>SUM(G109)</f>
        <v>0</v>
      </c>
    </row>
    <row r="111" spans="1:7" customFormat="1" x14ac:dyDescent="0.25">
      <c r="A111" s="27" t="s">
        <v>209</v>
      </c>
      <c r="B111" s="28" t="s">
        <v>11</v>
      </c>
      <c r="C111" s="28" t="s">
        <v>12</v>
      </c>
      <c r="D111" s="29" t="s">
        <v>210</v>
      </c>
      <c r="E111" s="30"/>
      <c r="F111" s="31"/>
      <c r="G111" s="32"/>
    </row>
    <row r="112" spans="1:7" customFormat="1" ht="22.5" x14ac:dyDescent="0.25">
      <c r="A112" s="15" t="s">
        <v>211</v>
      </c>
      <c r="B112" s="16" t="s">
        <v>15</v>
      </c>
      <c r="C112" s="16" t="s">
        <v>54</v>
      </c>
      <c r="D112" s="17" t="s">
        <v>212</v>
      </c>
      <c r="E112" s="18">
        <v>1</v>
      </c>
      <c r="F112" s="85"/>
      <c r="G112" s="20">
        <f t="shared" ref="G112:G114" si="15">+ROUND(+E112*F112,2)</f>
        <v>0</v>
      </c>
    </row>
    <row r="113" spans="1:7" customFormat="1" x14ac:dyDescent="0.25">
      <c r="A113" s="15" t="s">
        <v>213</v>
      </c>
      <c r="B113" s="16" t="s">
        <v>15</v>
      </c>
      <c r="C113" s="16" t="s">
        <v>54</v>
      </c>
      <c r="D113" s="17" t="s">
        <v>214</v>
      </c>
      <c r="E113" s="18">
        <v>1</v>
      </c>
      <c r="F113" s="85"/>
      <c r="G113" s="20">
        <f t="shared" si="15"/>
        <v>0</v>
      </c>
    </row>
    <row r="114" spans="1:7" customFormat="1" ht="22.5" x14ac:dyDescent="0.25">
      <c r="A114" s="15" t="s">
        <v>215</v>
      </c>
      <c r="B114" s="16" t="s">
        <v>15</v>
      </c>
      <c r="C114" s="16" t="s">
        <v>54</v>
      </c>
      <c r="D114" s="17" t="s">
        <v>216</v>
      </c>
      <c r="E114" s="18">
        <v>1</v>
      </c>
      <c r="F114" s="85"/>
      <c r="G114" s="20">
        <f t="shared" si="15"/>
        <v>0</v>
      </c>
    </row>
    <row r="115" spans="1:7" customFormat="1" x14ac:dyDescent="0.25">
      <c r="A115" s="21"/>
      <c r="B115" s="22"/>
      <c r="C115" s="22"/>
      <c r="D115" s="23" t="s">
        <v>217</v>
      </c>
      <c r="E115" s="24"/>
      <c r="F115" s="25"/>
      <c r="G115" s="26">
        <f>SUM(G112:G114)</f>
        <v>0</v>
      </c>
    </row>
    <row r="116" spans="1:7" customFormat="1" x14ac:dyDescent="0.25">
      <c r="A116" s="27" t="s">
        <v>218</v>
      </c>
      <c r="B116" s="28" t="s">
        <v>11</v>
      </c>
      <c r="C116" s="28" t="s">
        <v>12</v>
      </c>
      <c r="D116" s="29" t="s">
        <v>219</v>
      </c>
      <c r="E116" s="30"/>
      <c r="F116" s="31"/>
      <c r="G116" s="32"/>
    </row>
    <row r="117" spans="1:7" customFormat="1" x14ac:dyDescent="0.25">
      <c r="A117" s="15" t="s">
        <v>220</v>
      </c>
      <c r="B117" s="16" t="s">
        <v>15</v>
      </c>
      <c r="C117" s="16" t="s">
        <v>207</v>
      </c>
      <c r="D117" s="17" t="s">
        <v>221</v>
      </c>
      <c r="E117" s="84">
        <v>0.02</v>
      </c>
      <c r="F117" s="19">
        <f>+G107+G103+G99+G95+G88+G73+G68+G64+G57+G52+G48+G44+G37+G32+G13</f>
        <v>0</v>
      </c>
      <c r="G117" s="20">
        <f>+ROUND(+E117*F117,2)</f>
        <v>0</v>
      </c>
    </row>
    <row r="118" spans="1:7" customFormat="1" x14ac:dyDescent="0.25">
      <c r="A118" s="35"/>
      <c r="B118" s="36"/>
      <c r="C118" s="36"/>
      <c r="D118" s="37" t="s">
        <v>222</v>
      </c>
      <c r="E118" s="38"/>
      <c r="F118" s="39"/>
      <c r="G118" s="40">
        <f>SUM(G117)</f>
        <v>0</v>
      </c>
    </row>
    <row r="119" spans="1:7" customFormat="1" x14ac:dyDescent="0.25">
      <c r="A119" s="41"/>
      <c r="B119" s="42"/>
      <c r="C119" s="42"/>
      <c r="D119" s="43" t="s">
        <v>223</v>
      </c>
      <c r="E119" s="44"/>
      <c r="F119" s="45"/>
      <c r="G119" s="46">
        <f>+G118+G115+G110+G107+G103+G99+G95+G88+G73+G68+G64+G57+G52+G48+G44+G37+G32+G13</f>
        <v>0</v>
      </c>
    </row>
    <row r="120" spans="1:7" customFormat="1" x14ac:dyDescent="0.25">
      <c r="A120" s="47"/>
      <c r="B120" s="48"/>
      <c r="C120" s="48"/>
      <c r="D120" s="43" t="s">
        <v>224</v>
      </c>
      <c r="E120" s="86" t="s">
        <v>225</v>
      </c>
      <c r="F120" s="49"/>
      <c r="G120" s="87"/>
    </row>
    <row r="121" spans="1:7" customFormat="1" x14ac:dyDescent="0.25">
      <c r="A121" s="47"/>
      <c r="B121" s="48"/>
      <c r="C121" s="48"/>
      <c r="D121" s="43" t="s">
        <v>226</v>
      </c>
      <c r="E121" s="86" t="s">
        <v>225</v>
      </c>
      <c r="F121" s="49"/>
      <c r="G121" s="87"/>
    </row>
    <row r="122" spans="1:7" customFormat="1" x14ac:dyDescent="0.25">
      <c r="A122" s="50"/>
      <c r="B122" s="51"/>
      <c r="C122" s="51"/>
      <c r="D122" s="52" t="s">
        <v>227</v>
      </c>
      <c r="E122" s="53"/>
      <c r="F122" s="54"/>
      <c r="G122" s="55">
        <f>SUM(G119:G121)</f>
        <v>0</v>
      </c>
    </row>
    <row r="123" spans="1:7" ht="15" customHeight="1" x14ac:dyDescent="0.25">
      <c r="A123" s="57"/>
      <c r="B123" s="57"/>
      <c r="C123" s="57"/>
      <c r="D123" s="58"/>
      <c r="E123" s="59"/>
      <c r="F123" s="60"/>
      <c r="G123" s="60"/>
    </row>
    <row r="124" spans="1:7" ht="30" customHeight="1" x14ac:dyDescent="0.25">
      <c r="A124" s="82" t="s">
        <v>228</v>
      </c>
      <c r="B124" s="82"/>
      <c r="C124" s="82"/>
      <c r="D124" s="82"/>
      <c r="E124" s="82"/>
      <c r="F124" s="82"/>
      <c r="G124" s="82"/>
    </row>
    <row r="125" spans="1:7" ht="15" customHeight="1" x14ac:dyDescent="0.25">
      <c r="A125" s="61"/>
      <c r="B125" s="61"/>
      <c r="C125" s="61"/>
      <c r="D125" s="62"/>
      <c r="E125" s="63"/>
      <c r="F125" s="64"/>
      <c r="G125" s="64"/>
    </row>
    <row r="126" spans="1:7" ht="30" customHeight="1" x14ac:dyDescent="0.25">
      <c r="A126" s="83" t="s">
        <v>229</v>
      </c>
      <c r="B126" s="83"/>
      <c r="C126" s="83"/>
      <c r="D126" s="83"/>
      <c r="E126" s="83"/>
      <c r="F126" s="83"/>
      <c r="G126" s="83"/>
    </row>
    <row r="127" spans="1:7" ht="15" customHeight="1" x14ac:dyDescent="0.25">
      <c r="A127" s="65"/>
      <c r="B127" s="65"/>
      <c r="C127" s="65"/>
      <c r="D127" s="62"/>
      <c r="E127" s="66"/>
      <c r="F127" s="64"/>
      <c r="G127" s="64"/>
    </row>
    <row r="128" spans="1:7" ht="45" customHeight="1" x14ac:dyDescent="0.25">
      <c r="A128" s="82" t="s">
        <v>230</v>
      </c>
      <c r="B128" s="82"/>
      <c r="C128" s="82"/>
      <c r="D128" s="82"/>
      <c r="E128" s="82"/>
      <c r="F128" s="82"/>
      <c r="G128" s="82"/>
    </row>
    <row r="129" spans="1:8" ht="15" customHeight="1" x14ac:dyDescent="0.25">
      <c r="A129" s="67"/>
      <c r="B129" s="67"/>
      <c r="C129" s="67"/>
      <c r="D129" s="68"/>
      <c r="E129" s="69"/>
      <c r="F129" s="69"/>
      <c r="G129" s="70"/>
    </row>
    <row r="130" spans="1:8" ht="15" customHeight="1" x14ac:dyDescent="0.25">
      <c r="A130" s="67"/>
      <c r="B130" s="67"/>
      <c r="C130" s="67"/>
      <c r="D130" s="68"/>
      <c r="E130" s="69"/>
      <c r="F130" s="69"/>
      <c r="G130" s="70"/>
    </row>
    <row r="131" spans="1:8" ht="15" customHeight="1" x14ac:dyDescent="0.25">
      <c r="A131" s="71"/>
      <c r="B131" s="71"/>
      <c r="C131" s="71"/>
      <c r="D131" s="58"/>
      <c r="E131" s="72"/>
      <c r="F131" s="60"/>
      <c r="G131" s="60"/>
    </row>
    <row r="132" spans="1:8" ht="15" customHeight="1" x14ac:dyDescent="0.25">
      <c r="A132" s="71"/>
      <c r="B132" s="71"/>
      <c r="C132" s="71"/>
      <c r="D132" s="73"/>
      <c r="E132" s="69"/>
      <c r="F132" s="71"/>
      <c r="G132" s="71"/>
    </row>
    <row r="133" spans="1:8" ht="15" customHeight="1" x14ac:dyDescent="0.25">
      <c r="A133" s="57"/>
      <c r="B133" s="57"/>
      <c r="C133" s="57"/>
      <c r="D133" s="58"/>
      <c r="E133" s="59"/>
      <c r="F133" s="60"/>
      <c r="G133" s="60"/>
    </row>
    <row r="134" spans="1:8" ht="15" customHeight="1" x14ac:dyDescent="0.25">
      <c r="A134" s="67"/>
      <c r="B134" s="67"/>
      <c r="C134" s="67"/>
      <c r="D134" s="68"/>
      <c r="E134" s="69"/>
      <c r="F134" s="69"/>
      <c r="G134" s="70"/>
    </row>
    <row r="135" spans="1:8" ht="15" customHeight="1" x14ac:dyDescent="0.25">
      <c r="A135" s="71"/>
      <c r="B135" s="71"/>
      <c r="C135" s="71"/>
      <c r="D135" s="58"/>
      <c r="E135" s="72"/>
      <c r="F135" s="60"/>
      <c r="G135" s="60"/>
    </row>
    <row r="136" spans="1:8" ht="15" customHeight="1" x14ac:dyDescent="0.25">
      <c r="A136" s="71"/>
      <c r="B136" s="71"/>
      <c r="C136" s="71"/>
      <c r="D136" s="73"/>
      <c r="E136" s="71"/>
      <c r="F136" s="71"/>
      <c r="G136" s="71"/>
    </row>
    <row r="137" spans="1:8" ht="15" customHeight="1" x14ac:dyDescent="0.25">
      <c r="A137" s="71"/>
      <c r="B137" s="71"/>
      <c r="C137" s="71"/>
      <c r="D137" s="58"/>
      <c r="E137" s="72"/>
      <c r="F137" s="60"/>
      <c r="G137" s="60"/>
    </row>
    <row r="138" spans="1:8" ht="15" customHeight="1" x14ac:dyDescent="0.25">
      <c r="A138" s="71"/>
      <c r="B138" s="71"/>
      <c r="C138" s="71"/>
      <c r="D138" s="73"/>
      <c r="E138" s="71"/>
      <c r="F138" s="71"/>
      <c r="G138" s="71"/>
    </row>
    <row r="139" spans="1:8" ht="15" customHeight="1" x14ac:dyDescent="0.25">
      <c r="D139" s="58"/>
      <c r="E139" s="74"/>
      <c r="F139" s="75"/>
      <c r="G139" s="75"/>
    </row>
    <row r="140" spans="1:8" ht="15" customHeight="1" x14ac:dyDescent="0.25">
      <c r="D140" s="58"/>
      <c r="E140" s="74"/>
      <c r="F140" s="75"/>
      <c r="G140" s="75"/>
    </row>
    <row r="141" spans="1:8" ht="15" customHeight="1" x14ac:dyDescent="0.25">
      <c r="A141" s="71"/>
      <c r="B141" s="71"/>
      <c r="C141" s="71"/>
      <c r="D141" s="58"/>
      <c r="E141" s="72"/>
      <c r="F141" s="60"/>
      <c r="G141" s="60"/>
    </row>
    <row r="144" spans="1:8" ht="15" customHeight="1" x14ac:dyDescent="0.25">
      <c r="D144" s="76"/>
      <c r="E144" s="76"/>
      <c r="F144" s="77"/>
      <c r="G144" s="78"/>
      <c r="H144" s="76"/>
    </row>
    <row r="145" spans="4:8" ht="15" customHeight="1" x14ac:dyDescent="0.25">
      <c r="D145" s="76"/>
      <c r="E145" s="76"/>
      <c r="F145" s="76"/>
      <c r="G145" s="76"/>
      <c r="H145" s="76"/>
    </row>
  </sheetData>
  <sheetProtection algorithmName="SHA-512" hashValue="X/+3J/9lgvVPpVFgZXQq8W5FeX5hVqSx8/VcQ16fIZpcjjaPEOTdeahw1R4qeSkZdaf4+n0cJFf+dy7pg1L7yA==" saltValue="YrABWmWC4DrB/eKSl7ZK3w==" spinCount="100000" sheet="1" objects="1" scenarios="1" selectLockedCells="1" autoFilter="0"/>
  <autoFilter ref="A6:K122" xr:uid="{045E23A8-57E9-4C5C-B32F-EB0A931C43C5}"/>
  <mergeCells count="4">
    <mergeCell ref="A1:G1"/>
    <mergeCell ref="A124:G124"/>
    <mergeCell ref="A126:G126"/>
    <mergeCell ref="A128:G128"/>
  </mergeCells>
  <dataValidations count="1">
    <dataValidation type="list" allowBlank="1" showInputMessage="1" showErrorMessage="1" sqref="B7:B119 B123 B125 B127 B129:B138" xr:uid="{27418BB9-088E-462F-BFA7-09D64742C8C6}">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86" fitToHeight="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del Rosal Jimenez</dc:creator>
  <cp:lastModifiedBy>Rafael del Rosal Jimenez</cp:lastModifiedBy>
  <cp:lastPrinted>2021-07-06T07:42:54Z</cp:lastPrinted>
  <dcterms:created xsi:type="dcterms:W3CDTF">2021-07-06T07:41:38Z</dcterms:created>
  <dcterms:modified xsi:type="dcterms:W3CDTF">2021-07-06T11:31:58Z</dcterms:modified>
</cp:coreProperties>
</file>