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0"/>
  <workbookPr defaultThemeVersion="166925"/>
  <mc:AlternateContent xmlns:mc="http://schemas.openxmlformats.org/markup-compatibility/2006">
    <mc:Choice Requires="x15">
      <x15ac:absPath xmlns:x15ac="http://schemas.microsoft.com/office/spreadsheetml/2010/11/ac" url="D:\COMPRAS\GECO\___21exp\6717_espacUrbPR_BPS\"/>
    </mc:Choice>
  </mc:AlternateContent>
  <xr:revisionPtr revIDLastSave="0" documentId="13_ncr:1_{A2C0B95A-63AA-4EBA-B089-3C60290F9BC8}" xr6:coauthVersionLast="36" xr6:coauthVersionMax="36" xr10:uidLastSave="{00000000-0000-0000-0000-000000000000}"/>
  <bookViews>
    <workbookView xWindow="0" yWindow="0" windowWidth="19185" windowHeight="6780" xr2:uid="{E07F21A0-9413-4CAE-BD97-B1810CEA19E6}"/>
  </bookViews>
  <sheets>
    <sheet name="ppto ciego" sheetId="9" r:id="rId1"/>
  </sheets>
  <definedNames>
    <definedName name="_xlnm._FilterDatabase" localSheetId="0" hidden="1">'ppto ciego'!$A$3:$G$3</definedName>
    <definedName name="_xlnm.Print_Area" localSheetId="0">'ppto ciego'!$A$4:$G$66</definedName>
    <definedName name="_xlnm.Print_Titles" localSheetId="0">'ppto ciego'!$2:$3</definedName>
  </definedNames>
  <calcPr calcId="191029" fullPrecision="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8" i="9" l="1"/>
  <c r="G49" i="9" s="1"/>
  <c r="G45" i="9"/>
  <c r="G46" i="9" s="1"/>
  <c r="G42" i="9"/>
  <c r="G41" i="9"/>
  <c r="G40" i="9"/>
  <c r="G39" i="9"/>
  <c r="G38" i="9"/>
  <c r="G37" i="9"/>
  <c r="G36" i="9"/>
  <c r="G35" i="9"/>
  <c r="G34" i="9"/>
  <c r="G31" i="9"/>
  <c r="G30" i="9"/>
  <c r="G29" i="9"/>
  <c r="G28" i="9"/>
  <c r="G27" i="9"/>
  <c r="G26" i="9"/>
  <c r="G23" i="9"/>
  <c r="G22" i="9"/>
  <c r="G21" i="9"/>
  <c r="G20" i="9"/>
  <c r="G19" i="9"/>
  <c r="G18" i="9"/>
  <c r="G15" i="9"/>
  <c r="G14" i="9"/>
  <c r="G11" i="9"/>
  <c r="G10" i="9"/>
  <c r="G9" i="9"/>
  <c r="G8" i="9"/>
  <c r="G7" i="9"/>
  <c r="G6" i="9"/>
  <c r="G5" i="9"/>
  <c r="G16" i="9" l="1"/>
  <c r="G24" i="9"/>
  <c r="G43" i="9"/>
  <c r="G12" i="9"/>
  <c r="G32" i="9"/>
  <c r="F51" i="9" l="1"/>
  <c r="G51" i="9" s="1"/>
  <c r="G52" i="9" s="1"/>
  <c r="F54" i="9"/>
  <c r="G54" i="9" s="1"/>
  <c r="G55" i="9" s="1"/>
  <c r="F57" i="9"/>
  <c r="G57" i="9" s="1"/>
  <c r="G58" i="9" s="1"/>
  <c r="G59" i="9" l="1"/>
  <c r="G62" i="9" s="1"/>
</calcChain>
</file>

<file path=xl/sharedStrings.xml><?xml version="1.0" encoding="utf-8"?>
<sst xmlns="http://schemas.openxmlformats.org/spreadsheetml/2006/main" count="209" uniqueCount="128">
  <si>
    <t>Código</t>
  </si>
  <si>
    <t>Nat</t>
  </si>
  <si>
    <t>Ud</t>
  </si>
  <si>
    <t>Resumen</t>
  </si>
  <si>
    <t>CanPres</t>
  </si>
  <si>
    <t>Pres</t>
  </si>
  <si>
    <t>ImpPres</t>
  </si>
  <si>
    <t>01</t>
  </si>
  <si>
    <t>Capítulo</t>
  </si>
  <si>
    <t/>
  </si>
  <si>
    <t>DEMOLICIONES Y ACTUACIONES PREVIAS</t>
  </si>
  <si>
    <t>01.01</t>
  </si>
  <si>
    <t>Partida</t>
  </si>
  <si>
    <t>m</t>
  </si>
  <si>
    <t>DEMOLICIÓN DE BORDILLO</t>
  </si>
  <si>
    <t>01.02</t>
  </si>
  <si>
    <t>m2</t>
  </si>
  <si>
    <t>DEMOLICIÓN DE LOSETA</t>
  </si>
  <si>
    <t>01.03</t>
  </si>
  <si>
    <t>DEMOLICIÓN Y LEVANTADO ACERA DE BALDOSA HIDRÁULICA A MÁQUINA</t>
  </si>
  <si>
    <t>01.04</t>
  </si>
  <si>
    <t>m3</t>
  </si>
  <si>
    <t>LEVANTADO FIRME CAMINO TIERRA GRANULAR A MÁQUINA</t>
  </si>
  <si>
    <t>01.05</t>
  </si>
  <si>
    <t>EXCAVACIÓN DE TIERRA VEGETAL</t>
  </si>
  <si>
    <t>01.06</t>
  </si>
  <si>
    <t>ud</t>
  </si>
  <si>
    <t>DESMONTAJE LUMINARIAS EXISTENTES</t>
  </si>
  <si>
    <t>01.07</t>
  </si>
  <si>
    <t>REBAJE BORDILLO HORMIGÓN</t>
  </si>
  <si>
    <t>Total 01</t>
  </si>
  <si>
    <t>02</t>
  </si>
  <si>
    <t>ALBAÑILERÍA Y REVESTIMIENTOS</t>
  </si>
  <si>
    <t>02.01</t>
  </si>
  <si>
    <t>SALVA BORDILLO HORMIGÓN EN MASA HM-20/B/40/IIa VERT. MANUAL e=10 cm</t>
  </si>
  <si>
    <t>02.02</t>
  </si>
  <si>
    <t>SOLERA HORMIGÓN HA-25/B/20/IIa FIBRAS ACERO 20 kg/m3 VERT. MANUAL e=15 cm</t>
  </si>
  <si>
    <t>Total 02</t>
  </si>
  <si>
    <t>03</t>
  </si>
  <si>
    <t>PAVIMENTACIÓN</t>
  </si>
  <si>
    <t>03.01</t>
  </si>
  <si>
    <t>PAV.LOSETA 4 PAST.CEM.GRIS 20x20</t>
  </si>
  <si>
    <t>03.02</t>
  </si>
  <si>
    <t>u</t>
  </si>
  <si>
    <t>BORDILLO BARBACANA CENTRAL</t>
  </si>
  <si>
    <t>03.03</t>
  </si>
  <si>
    <t>BORDILLO BARBACANA LATERAL</t>
  </si>
  <si>
    <t>03.04</t>
  </si>
  <si>
    <t>PAVIMENTO ADOQUÍN HORMIGÓN RECTO GRIS 12x12x7 cm</t>
  </si>
  <si>
    <t>03.05</t>
  </si>
  <si>
    <t>BORDILLO DE CHAPA DE ACERO</t>
  </si>
  <si>
    <t>MEJORA MANUAL PAVIMENTO TERRIZO C/ARENAS</t>
  </si>
  <si>
    <t>Total 03</t>
  </si>
  <si>
    <t>04</t>
  </si>
  <si>
    <t>PINTURA Y SEÑALIZACIÓN</t>
  </si>
  <si>
    <t>04.01</t>
  </si>
  <si>
    <t>PINTURA DE SEÑALIZACIÓN EN VIALES</t>
  </si>
  <si>
    <t>04.02</t>
  </si>
  <si>
    <t>PINTURA DE SEÑALIZACIÓN EN VIALES PLAZAS PARKING</t>
  </si>
  <si>
    <t>04.03</t>
  </si>
  <si>
    <t>PINTURA DE SEÑALIZACIÓN EN VIALES. PINTURA NEGRA BORRADO EXISTENTE.</t>
  </si>
  <si>
    <t>04.04</t>
  </si>
  <si>
    <t>PINTURA PLASTICA SOBRE MORTERO DE CEMENTO</t>
  </si>
  <si>
    <t>04.05</t>
  </si>
  <si>
    <t>ESMALTE AL AGUA SOBRE CERRAJERÍA</t>
  </si>
  <si>
    <t>04.06</t>
  </si>
  <si>
    <t>SEÑALIZACIÓN VERTICAL</t>
  </si>
  <si>
    <t>Total 04</t>
  </si>
  <si>
    <t>05</t>
  </si>
  <si>
    <t>CERRAJERÍA Y CARPINTERÍA METÁLICA</t>
  </si>
  <si>
    <t>05.01</t>
  </si>
  <si>
    <t>ESTRUCTURA METÁLICA LIGERA CUBIERTA NO HABITABLE</t>
  </si>
  <si>
    <t>05.02</t>
  </si>
  <si>
    <t>FALDÓN DE PANELES METÁLICOS SOBRE ESTRUCTURA METÁLICA LIGERA</t>
  </si>
  <si>
    <t>05.03</t>
  </si>
  <si>
    <t>BABERO ZINC D=400 mm</t>
  </si>
  <si>
    <t>05.04</t>
  </si>
  <si>
    <t>SUMINISTRO E INSTALACIÓN DE PANELES DE TEJIDO METÁLICO</t>
  </si>
  <si>
    <t>05.05</t>
  </si>
  <si>
    <t>kg</t>
  </si>
  <si>
    <t>ESTRUCTURA AUXILIAR PERFIL L - 150.15</t>
  </si>
  <si>
    <t>05.06</t>
  </si>
  <si>
    <t>ACERO PERFIL TUBULAR ESTRUCTURA AUXLIAR</t>
  </si>
  <si>
    <t>05.07</t>
  </si>
  <si>
    <t>ACERO PERFIL L-180.18 PARA SUJECCIÓN PERFIL TUBULAR</t>
  </si>
  <si>
    <t>05.08</t>
  </si>
  <si>
    <t>ANCLAJE QUÍMICO HILTI HIT-HY 200 HIT-Z M12x140 CON SISTEMA SAFEset</t>
  </si>
  <si>
    <t>05.09</t>
  </si>
  <si>
    <t>PROYECTO TÉCNICO CÁLCULO PERFILES Y ESTRUCTURA CUBIERTA</t>
  </si>
  <si>
    <t>Total 05</t>
  </si>
  <si>
    <t>06</t>
  </si>
  <si>
    <t>ILUMINACIÓN</t>
  </si>
  <si>
    <t>06.01</t>
  </si>
  <si>
    <t>LUMINARIA LED HIGHBAY 150W 4000k 120º</t>
  </si>
  <si>
    <t>Total 06</t>
  </si>
  <si>
    <t>07</t>
  </si>
  <si>
    <t>MOBILIARIO URBANO</t>
  </si>
  <si>
    <t>07.01</t>
  </si>
  <si>
    <t>APARCAMIENTO BICICLETAS TUBO ACERO GALVANIZADO</t>
  </si>
  <si>
    <t>Total 07</t>
  </si>
  <si>
    <t>08</t>
  </si>
  <si>
    <t>CONTROL DE CALIDAD</t>
  </si>
  <si>
    <t>08.01</t>
  </si>
  <si>
    <t>%</t>
  </si>
  <si>
    <t>Total 08</t>
  </si>
  <si>
    <t>09</t>
  </si>
  <si>
    <t>GESTIÓN DE RESIDUOS</t>
  </si>
  <si>
    <t>09.01</t>
  </si>
  <si>
    <t>Total 09</t>
  </si>
  <si>
    <t>10</t>
  </si>
  <si>
    <t>SEGURIDAD Y SALUD</t>
  </si>
  <si>
    <t>10.01</t>
  </si>
  <si>
    <t>Total 10</t>
  </si>
  <si>
    <t>03.06</t>
  </si>
  <si>
    <t>S-06717-2021 - Obras de adecuación de espacios urbanos en Prado del Rey</t>
  </si>
  <si>
    <t>CONTROL DE CALIDAD (*)</t>
  </si>
  <si>
    <t>GESTIÓN DE RESIDUOS Y COSTES DE GESTIÓN (*)</t>
  </si>
  <si>
    <t>SEGURIDAD Y SALUD (*)</t>
  </si>
  <si>
    <t>(**) Cuando no se indiquen otros porcentajes se entenderá que, quedan incluidos en el precio de la oferta el 13% de Gastos Generales y el 6% de Beneficio Industrial.</t>
  </si>
  <si>
    <t>(*) Partidas calculadas como porcentaje del total de capítulos 01 a 07 (ambos inclusive)</t>
  </si>
  <si>
    <t>IMPORTE OFERTA</t>
  </si>
  <si>
    <t>Gastos generales XX %  (**)</t>
  </si>
  <si>
    <t>Beneficio industrial XX %  (**)</t>
  </si>
  <si>
    <t>XX %</t>
  </si>
  <si>
    <t>Total PEM</t>
  </si>
  <si>
    <t>Las proposiciones económicas no podrán superar el valor estimado del contrato indicado en el Anexo II apartado 3 del Pliego de Condiciones Generales.</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</si>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</sst>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x14ac:knownFonts="1">
    <font>
      <sz val="8"/>
      <color theme="1"/>
      <name val="Calibri"/>
      <family val="2"/>
    </font>
    <font>
      <b/>
      <sz val="8"/>
      <color theme="1"/>
      <name val="Calibri"/>
      <family val="2"/>
    </font>
    <font>
      <b/>
      <sz val="10"/>
      <color theme="1"/>
      <name val="Calibri"/>
      <family val="2"/>
    </font>
    <font>
      <b/>
      <i/>
      <sz val="10"/>
      <color theme="1"/>
      <name val="Calibri"/>
      <family val="2"/>
    </font>
    <font>
      <b/>
      <sz val="8"/>
      <color rgb="FFFF00FF"/>
      <name val="Calibri"/>
      <family val="2"/>
    </font>
    <font>
      <b/>
      <sz val="8"/>
      <name val="Calibri"/>
      <family val="2"/>
    </font>
    <font>
      <b/>
      <sz val="10"/>
      <color rgb="FFFF0000"/>
      <name val="Calibri"/>
      <family val="2"/>
    </font>
    <font>
      <sz val="8"/>
      <name val="Calibri"/>
      <family val="2"/>
    </font>
    <font>
      <sz val="8"/>
      <color theme="1"/>
      <name val="Calibri"/>
      <family val="2"/>
    </font>
    <font>
      <sz val="8"/>
      <color rgb="FFFF0000"/>
      <name val="Calibri"/>
      <family val="2"/>
      <scheme val="minor"/>
    </font>
  </fonts>
  <fills count="5">
    <fill>
      <patternFill patternType="none"/>
    </fill>
    <fill>
      <patternFill patternType="gray125"/>
    </fill>
    <fill>
      <patternFill patternType="solid">
        <fgColor rgb="FFF0F0F0"/>
        <bgColor indexed="64"/>
      </patternFill>
    </fill>
    <fill>
      <patternFill patternType="solid">
        <fgColor rgb="FFCCECFF"/>
        <bgColor indexed="64"/>
      </patternFill>
    </fill>
    <fill>
      <patternFill patternType="solid">
        <fgColor rgb="FFFFFFCC"/>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9" fontId="8" fillId="0" borderId="0" applyFont="0" applyFill="0" applyBorder="0" applyAlignment="0" applyProtection="0"/>
  </cellStyleXfs>
  <cellXfs count="38">
    <xf numFmtId="0" fontId="0" fillId="0" borderId="0" xfId="0"/>
    <xf numFmtId="0" fontId="2" fillId="0" borderId="2" xfId="0" applyFont="1" applyBorder="1" applyAlignment="1" applyProtection="1">
      <alignment horizontal="left" vertical="top" wrapText="1"/>
    </xf>
    <xf numFmtId="0" fontId="2" fillId="0" borderId="3" xfId="0" applyFont="1" applyBorder="1" applyAlignment="1" applyProtection="1">
      <alignment horizontal="left" vertical="top" wrapText="1"/>
    </xf>
    <xf numFmtId="0" fontId="2" fillId="0" borderId="4" xfId="0" applyFont="1" applyBorder="1" applyAlignment="1" applyProtection="1">
      <alignment horizontal="left" vertical="top" wrapText="1"/>
    </xf>
    <xf numFmtId="0" fontId="0" fillId="0" borderId="0" xfId="0" applyProtection="1"/>
    <xf numFmtId="0" fontId="1" fillId="0" borderId="0" xfId="0" applyFont="1" applyProtection="1"/>
    <xf numFmtId="0" fontId="0" fillId="0" borderId="0" xfId="0" applyAlignment="1" applyProtection="1">
      <alignment vertical="top"/>
    </xf>
    <xf numFmtId="0" fontId="3" fillId="0" borderId="2" xfId="0" applyFont="1" applyBorder="1" applyAlignment="1" applyProtection="1">
      <alignment vertical="top"/>
    </xf>
    <xf numFmtId="0" fontId="3" fillId="0" borderId="1" xfId="0" applyFont="1" applyBorder="1" applyAlignment="1" applyProtection="1">
      <alignment vertical="top"/>
    </xf>
    <xf numFmtId="0" fontId="3" fillId="0" borderId="3" xfId="0" applyFont="1" applyBorder="1" applyAlignment="1" applyProtection="1">
      <alignment vertical="top" wrapText="1"/>
    </xf>
    <xf numFmtId="49" fontId="5" fillId="3" borderId="2" xfId="0" applyNumberFormat="1" applyFont="1" applyFill="1" applyBorder="1" applyAlignment="1" applyProtection="1">
      <alignment vertical="top"/>
    </xf>
    <xf numFmtId="49" fontId="5" fillId="3" borderId="1" xfId="0" applyNumberFormat="1" applyFont="1" applyFill="1" applyBorder="1" applyAlignment="1" applyProtection="1">
      <alignment vertical="top"/>
    </xf>
    <xf numFmtId="49" fontId="5" fillId="3" borderId="3" xfId="0" applyNumberFormat="1" applyFont="1" applyFill="1" applyBorder="1" applyAlignment="1" applyProtection="1">
      <alignment vertical="top" wrapText="1"/>
    </xf>
    <xf numFmtId="3" fontId="5" fillId="3" borderId="3" xfId="0" applyNumberFormat="1" applyFont="1" applyFill="1" applyBorder="1" applyAlignment="1" applyProtection="1">
      <alignment vertical="top"/>
    </xf>
    <xf numFmtId="4" fontId="5" fillId="3" borderId="3" xfId="0" applyNumberFormat="1" applyFont="1" applyFill="1" applyBorder="1" applyAlignment="1" applyProtection="1">
      <alignment vertical="top"/>
    </xf>
    <xf numFmtId="4" fontId="5" fillId="3" borderId="1" xfId="0" applyNumberFormat="1" applyFont="1" applyFill="1" applyBorder="1" applyAlignment="1" applyProtection="1">
      <alignment vertical="top"/>
    </xf>
    <xf numFmtId="49" fontId="0" fillId="2" borderId="2" xfId="0" applyNumberFormat="1" applyFont="1" applyFill="1" applyBorder="1" applyAlignment="1" applyProtection="1">
      <alignment vertical="top"/>
    </xf>
    <xf numFmtId="49" fontId="0" fillId="0" borderId="1" xfId="0" applyNumberFormat="1" applyFont="1" applyBorder="1" applyAlignment="1" applyProtection="1">
      <alignment vertical="top"/>
    </xf>
    <xf numFmtId="49" fontId="0" fillId="0" borderId="3" xfId="0" applyNumberFormat="1" applyFont="1" applyBorder="1" applyAlignment="1" applyProtection="1">
      <alignment vertical="top" wrapText="1"/>
    </xf>
    <xf numFmtId="4" fontId="0" fillId="0" borderId="1" xfId="0" applyNumberFormat="1" applyFont="1" applyBorder="1" applyAlignment="1" applyProtection="1">
      <alignment vertical="top"/>
    </xf>
    <xf numFmtId="4" fontId="7" fillId="4" borderId="1" xfId="0" applyNumberFormat="1" applyFont="1" applyFill="1" applyBorder="1" applyAlignment="1" applyProtection="1">
      <alignment vertical="top"/>
    </xf>
    <xf numFmtId="0" fontId="0" fillId="0" borderId="2" xfId="0" applyFont="1" applyBorder="1" applyAlignment="1" applyProtection="1">
      <alignment vertical="top"/>
    </xf>
    <xf numFmtId="0" fontId="0" fillId="0" borderId="1" xfId="0" applyFont="1" applyBorder="1" applyAlignment="1" applyProtection="1">
      <alignment vertical="top"/>
    </xf>
    <xf numFmtId="49" fontId="1" fillId="0" borderId="3" xfId="0" applyNumberFormat="1" applyFont="1" applyBorder="1" applyAlignment="1" applyProtection="1">
      <alignment vertical="top" wrapText="1"/>
    </xf>
    <xf numFmtId="3" fontId="0" fillId="0" borderId="3" xfId="0" applyNumberFormat="1" applyFont="1" applyBorder="1" applyAlignment="1" applyProtection="1">
      <alignment vertical="top"/>
    </xf>
    <xf numFmtId="4" fontId="4" fillId="0" borderId="3" xfId="0" applyNumberFormat="1" applyFont="1" applyBorder="1" applyAlignment="1" applyProtection="1">
      <alignment vertical="top"/>
    </xf>
    <xf numFmtId="4" fontId="5" fillId="4" borderId="1" xfId="0" applyNumberFormat="1" applyFont="1" applyFill="1" applyBorder="1" applyAlignment="1" applyProtection="1">
      <alignment vertical="top"/>
    </xf>
    <xf numFmtId="10" fontId="7" fillId="0" borderId="1" xfId="0" applyNumberFormat="1" applyFont="1" applyBorder="1" applyAlignment="1" applyProtection="1">
      <alignment vertical="top"/>
    </xf>
    <xf numFmtId="0" fontId="0" fillId="0" borderId="3" xfId="0" applyFont="1" applyBorder="1" applyAlignment="1" applyProtection="1">
      <alignment vertical="top"/>
    </xf>
    <xf numFmtId="0" fontId="0" fillId="0" borderId="2" xfId="0" applyBorder="1" applyProtection="1"/>
    <xf numFmtId="0" fontId="0" fillId="0" borderId="3" xfId="0" applyBorder="1" applyProtection="1"/>
    <xf numFmtId="0" fontId="1" fillId="0" borderId="3" xfId="0" applyFont="1" applyBorder="1" applyProtection="1"/>
    <xf numFmtId="4" fontId="5" fillId="4" borderId="1" xfId="0" applyNumberFormat="1" applyFont="1" applyFill="1" applyBorder="1" applyProtection="1"/>
    <xf numFmtId="0" fontId="0" fillId="0" borderId="0" xfId="0" applyAlignment="1" applyProtection="1">
      <alignment horizontal="left" vertical="top" wrapText="1"/>
    </xf>
    <xf numFmtId="4" fontId="0" fillId="4" borderId="1" xfId="0" applyNumberFormat="1" applyFont="1" applyFill="1" applyBorder="1" applyAlignment="1" applyProtection="1">
      <alignment vertical="top"/>
      <protection locked="0"/>
    </xf>
    <xf numFmtId="9" fontId="9" fillId="4" borderId="3" xfId="1" applyFont="1" applyFill="1" applyBorder="1" applyAlignment="1" applyProtection="1">
      <alignment horizontal="right"/>
      <protection locked="0"/>
    </xf>
    <xf numFmtId="4" fontId="7" fillId="4" borderId="1" xfId="0" applyNumberFormat="1" applyFont="1" applyFill="1" applyBorder="1" applyProtection="1">
      <protection locked="0"/>
    </xf>
    <xf numFmtId="2" fontId="7" fillId="4" borderId="1" xfId="0" applyNumberFormat="1" applyFont="1" applyFill="1" applyBorder="1" applyProtection="1">
      <protection locked="0"/>
    </xf>
  </cellXfs>
  <cellStyles count="2">
    <cellStyle name="Normal" xfId="0" builtinId="0"/>
    <cellStyle name="Porcentaje" xfId="1" builtinId="5"/>
  </cellStyles>
  <dxfs count="0"/>
  <tableStyles count="0" defaultTableStyle="TableStyleMedium2" defaultPivotStyle="PivotStyleLight16"/>
  <colors>
    <mruColors>
      <color rgb="FFFFFFCC"/>
      <color rgb="FFCCECFF"/>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34B8D7-4D2F-4DFE-A795-8F8469D51948}">
  <sheetPr>
    <pageSetUpPr fitToPage="1"/>
  </sheetPr>
  <dimension ref="A1:G69"/>
  <sheetViews>
    <sheetView showGridLines="0" tabSelected="1" workbookViewId="0">
      <selection activeCell="F48" sqref="F48"/>
    </sheetView>
  </sheetViews>
  <sheetFormatPr baseColWidth="10" defaultRowHeight="11.25" x14ac:dyDescent="0.2"/>
  <cols>
    <col min="1" max="1" width="9.1640625" style="4" bestFit="1" customWidth="1"/>
    <col min="2" max="2" width="8.6640625" style="4" bestFit="1" customWidth="1"/>
    <col min="3" max="3" width="4.83203125" style="4" bestFit="1" customWidth="1"/>
    <col min="4" max="4" width="72.83203125" style="4" customWidth="1"/>
    <col min="5" max="5" width="11.6640625" style="4" customWidth="1"/>
    <col min="6" max="6" width="15.1640625" style="4" customWidth="1"/>
    <col min="7" max="7" width="15.6640625" style="4" customWidth="1"/>
    <col min="8" max="16384" width="12" style="4"/>
  </cols>
  <sheetData>
    <row r="1" spans="1:7" ht="75" customHeight="1" x14ac:dyDescent="0.2">
      <c r="A1" s="1" t="s">
        <v>127</v>
      </c>
      <c r="B1" s="2"/>
      <c r="C1" s="2"/>
      <c r="D1" s="2"/>
      <c r="E1" s="2"/>
      <c r="F1" s="2"/>
      <c r="G1" s="3"/>
    </row>
    <row r="2" spans="1:7" ht="20.100000000000001" customHeight="1" x14ac:dyDescent="0.2">
      <c r="A2" s="5" t="s">
        <v>114</v>
      </c>
      <c r="B2" s="6"/>
      <c r="C2" s="6"/>
      <c r="D2" s="6"/>
      <c r="E2" s="6"/>
      <c r="F2" s="6"/>
      <c r="G2" s="6"/>
    </row>
    <row r="3" spans="1:7" ht="12.75" x14ac:dyDescent="0.2">
      <c r="A3" s="7" t="s">
        <v>0</v>
      </c>
      <c r="B3" s="8" t="s">
        <v>1</v>
      </c>
      <c r="C3" s="8" t="s">
        <v>2</v>
      </c>
      <c r="D3" s="9" t="s">
        <v>3</v>
      </c>
      <c r="E3" s="8" t="s">
        <v>4</v>
      </c>
      <c r="F3" s="7" t="s">
        <v>5</v>
      </c>
      <c r="G3" s="8" t="s">
        <v>6</v>
      </c>
    </row>
    <row r="4" spans="1:7" x14ac:dyDescent="0.2">
      <c r="A4" s="10" t="s">
        <v>7</v>
      </c>
      <c r="B4" s="11" t="s">
        <v>8</v>
      </c>
      <c r="C4" s="11" t="s">
        <v>9</v>
      </c>
      <c r="D4" s="12" t="s">
        <v>10</v>
      </c>
      <c r="E4" s="13"/>
      <c r="F4" s="14"/>
      <c r="G4" s="15"/>
    </row>
    <row r="5" spans="1:7" x14ac:dyDescent="0.2">
      <c r="A5" s="16" t="s">
        <v>11</v>
      </c>
      <c r="B5" s="17" t="s">
        <v>12</v>
      </c>
      <c r="C5" s="17" t="s">
        <v>13</v>
      </c>
      <c r="D5" s="18" t="s">
        <v>14</v>
      </c>
      <c r="E5" s="19">
        <v>39.200000000000003</v>
      </c>
      <c r="F5" s="34"/>
      <c r="G5" s="20">
        <f>+ROUND(E5*F5,2)</f>
        <v>0</v>
      </c>
    </row>
    <row r="6" spans="1:7" x14ac:dyDescent="0.2">
      <c r="A6" s="16" t="s">
        <v>15</v>
      </c>
      <c r="B6" s="17" t="s">
        <v>12</v>
      </c>
      <c r="C6" s="17" t="s">
        <v>16</v>
      </c>
      <c r="D6" s="18" t="s">
        <v>17</v>
      </c>
      <c r="E6" s="19">
        <v>53.59</v>
      </c>
      <c r="F6" s="34"/>
      <c r="G6" s="20">
        <f t="shared" ref="G6:G11" si="0">+ROUND(E6*F6,2)</f>
        <v>0</v>
      </c>
    </row>
    <row r="7" spans="1:7" x14ac:dyDescent="0.2">
      <c r="A7" s="16" t="s">
        <v>18</v>
      </c>
      <c r="B7" s="17" t="s">
        <v>12</v>
      </c>
      <c r="C7" s="17" t="s">
        <v>16</v>
      </c>
      <c r="D7" s="18" t="s">
        <v>19</v>
      </c>
      <c r="E7" s="19">
        <v>53.59</v>
      </c>
      <c r="F7" s="34"/>
      <c r="G7" s="20">
        <f t="shared" si="0"/>
        <v>0</v>
      </c>
    </row>
    <row r="8" spans="1:7" x14ac:dyDescent="0.2">
      <c r="A8" s="16" t="s">
        <v>20</v>
      </c>
      <c r="B8" s="17" t="s">
        <v>12</v>
      </c>
      <c r="C8" s="17" t="s">
        <v>21</v>
      </c>
      <c r="D8" s="18" t="s">
        <v>22</v>
      </c>
      <c r="E8" s="19">
        <v>3.96</v>
      </c>
      <c r="F8" s="34"/>
      <c r="G8" s="20">
        <f t="shared" si="0"/>
        <v>0</v>
      </c>
    </row>
    <row r="9" spans="1:7" x14ac:dyDescent="0.2">
      <c r="A9" s="16" t="s">
        <v>23</v>
      </c>
      <c r="B9" s="17" t="s">
        <v>12</v>
      </c>
      <c r="C9" s="17" t="s">
        <v>21</v>
      </c>
      <c r="D9" s="18" t="s">
        <v>24</v>
      </c>
      <c r="E9" s="19">
        <v>3.96</v>
      </c>
      <c r="F9" s="34"/>
      <c r="G9" s="20">
        <f t="shared" si="0"/>
        <v>0</v>
      </c>
    </row>
    <row r="10" spans="1:7" x14ac:dyDescent="0.2">
      <c r="A10" s="16" t="s">
        <v>25</v>
      </c>
      <c r="B10" s="17" t="s">
        <v>12</v>
      </c>
      <c r="C10" s="17" t="s">
        <v>26</v>
      </c>
      <c r="D10" s="18" t="s">
        <v>27</v>
      </c>
      <c r="E10" s="19">
        <v>16</v>
      </c>
      <c r="F10" s="34"/>
      <c r="G10" s="20">
        <f t="shared" si="0"/>
        <v>0</v>
      </c>
    </row>
    <row r="11" spans="1:7" x14ac:dyDescent="0.2">
      <c r="A11" s="16" t="s">
        <v>28</v>
      </c>
      <c r="B11" s="17" t="s">
        <v>12</v>
      </c>
      <c r="C11" s="17" t="s">
        <v>13</v>
      </c>
      <c r="D11" s="18" t="s">
        <v>29</v>
      </c>
      <c r="E11" s="19">
        <v>2.5</v>
      </c>
      <c r="F11" s="34"/>
      <c r="G11" s="20">
        <f t="shared" si="0"/>
        <v>0</v>
      </c>
    </row>
    <row r="12" spans="1:7" x14ac:dyDescent="0.2">
      <c r="A12" s="21"/>
      <c r="B12" s="22"/>
      <c r="C12" s="22"/>
      <c r="D12" s="23" t="s">
        <v>30</v>
      </c>
      <c r="E12" s="24"/>
      <c r="F12" s="25"/>
      <c r="G12" s="26">
        <f>SUM(G5:G11)</f>
        <v>0</v>
      </c>
    </row>
    <row r="13" spans="1:7" x14ac:dyDescent="0.2">
      <c r="A13" s="10" t="s">
        <v>31</v>
      </c>
      <c r="B13" s="11" t="s">
        <v>8</v>
      </c>
      <c r="C13" s="11" t="s">
        <v>9</v>
      </c>
      <c r="D13" s="12" t="s">
        <v>32</v>
      </c>
      <c r="E13" s="13"/>
      <c r="F13" s="14"/>
      <c r="G13" s="15"/>
    </row>
    <row r="14" spans="1:7" x14ac:dyDescent="0.2">
      <c r="A14" s="16" t="s">
        <v>33</v>
      </c>
      <c r="B14" s="17" t="s">
        <v>12</v>
      </c>
      <c r="C14" s="17" t="s">
        <v>16</v>
      </c>
      <c r="D14" s="18" t="s">
        <v>34</v>
      </c>
      <c r="E14" s="19">
        <v>5.95</v>
      </c>
      <c r="F14" s="34"/>
      <c r="G14" s="20">
        <f t="shared" ref="G14:G15" si="1">+ROUND(E14*F14,2)</f>
        <v>0</v>
      </c>
    </row>
    <row r="15" spans="1:7" x14ac:dyDescent="0.2">
      <c r="A15" s="16" t="s">
        <v>35</v>
      </c>
      <c r="B15" s="17" t="s">
        <v>12</v>
      </c>
      <c r="C15" s="17" t="s">
        <v>16</v>
      </c>
      <c r="D15" s="18" t="s">
        <v>36</v>
      </c>
      <c r="E15" s="19">
        <v>41.7</v>
      </c>
      <c r="F15" s="34"/>
      <c r="G15" s="20">
        <f t="shared" si="1"/>
        <v>0</v>
      </c>
    </row>
    <row r="16" spans="1:7" x14ac:dyDescent="0.2">
      <c r="A16" s="21"/>
      <c r="B16" s="22"/>
      <c r="C16" s="22"/>
      <c r="D16" s="23" t="s">
        <v>37</v>
      </c>
      <c r="E16" s="24"/>
      <c r="F16" s="25"/>
      <c r="G16" s="26">
        <f>SUM(G14:G15)</f>
        <v>0</v>
      </c>
    </row>
    <row r="17" spans="1:7" x14ac:dyDescent="0.2">
      <c r="A17" s="10" t="s">
        <v>38</v>
      </c>
      <c r="B17" s="11" t="s">
        <v>8</v>
      </c>
      <c r="C17" s="11" t="s">
        <v>9</v>
      </c>
      <c r="D17" s="12" t="s">
        <v>39</v>
      </c>
      <c r="E17" s="13"/>
      <c r="F17" s="14"/>
      <c r="G17" s="15"/>
    </row>
    <row r="18" spans="1:7" x14ac:dyDescent="0.2">
      <c r="A18" s="16" t="s">
        <v>40</v>
      </c>
      <c r="B18" s="17" t="s">
        <v>12</v>
      </c>
      <c r="C18" s="17" t="s">
        <v>16</v>
      </c>
      <c r="D18" s="18" t="s">
        <v>41</v>
      </c>
      <c r="E18" s="19">
        <v>53.59</v>
      </c>
      <c r="F18" s="34"/>
      <c r="G18" s="20">
        <f t="shared" ref="G18:G23" si="2">+ROUND(E18*F18,2)</f>
        <v>0</v>
      </c>
    </row>
    <row r="19" spans="1:7" x14ac:dyDescent="0.2">
      <c r="A19" s="16" t="s">
        <v>42</v>
      </c>
      <c r="B19" s="17" t="s">
        <v>12</v>
      </c>
      <c r="C19" s="17" t="s">
        <v>43</v>
      </c>
      <c r="D19" s="18" t="s">
        <v>44</v>
      </c>
      <c r="E19" s="19">
        <v>34</v>
      </c>
      <c r="F19" s="34"/>
      <c r="G19" s="20">
        <f t="shared" si="2"/>
        <v>0</v>
      </c>
    </row>
    <row r="20" spans="1:7" x14ac:dyDescent="0.2">
      <c r="A20" s="16" t="s">
        <v>45</v>
      </c>
      <c r="B20" s="17" t="s">
        <v>12</v>
      </c>
      <c r="C20" s="17" t="s">
        <v>43</v>
      </c>
      <c r="D20" s="18" t="s">
        <v>46</v>
      </c>
      <c r="E20" s="19">
        <v>18</v>
      </c>
      <c r="F20" s="34"/>
      <c r="G20" s="20">
        <f t="shared" si="2"/>
        <v>0</v>
      </c>
    </row>
    <row r="21" spans="1:7" x14ac:dyDescent="0.2">
      <c r="A21" s="16" t="s">
        <v>47</v>
      </c>
      <c r="B21" s="17" t="s">
        <v>12</v>
      </c>
      <c r="C21" s="17" t="s">
        <v>16</v>
      </c>
      <c r="D21" s="18" t="s">
        <v>48</v>
      </c>
      <c r="E21" s="19">
        <v>40.700000000000003</v>
      </c>
      <c r="F21" s="34"/>
      <c r="G21" s="20">
        <f t="shared" si="2"/>
        <v>0</v>
      </c>
    </row>
    <row r="22" spans="1:7" x14ac:dyDescent="0.2">
      <c r="A22" s="16" t="s">
        <v>49</v>
      </c>
      <c r="B22" s="17" t="s">
        <v>12</v>
      </c>
      <c r="C22" s="17" t="s">
        <v>13</v>
      </c>
      <c r="D22" s="18" t="s">
        <v>50</v>
      </c>
      <c r="E22" s="19">
        <v>11.55</v>
      </c>
      <c r="F22" s="34"/>
      <c r="G22" s="20">
        <f t="shared" si="2"/>
        <v>0</v>
      </c>
    </row>
    <row r="23" spans="1:7" x14ac:dyDescent="0.2">
      <c r="A23" s="16" t="s">
        <v>113</v>
      </c>
      <c r="B23" s="17" t="s">
        <v>12</v>
      </c>
      <c r="C23" s="17" t="s">
        <v>16</v>
      </c>
      <c r="D23" s="18" t="s">
        <v>51</v>
      </c>
      <c r="E23" s="19">
        <v>402.19</v>
      </c>
      <c r="F23" s="34"/>
      <c r="G23" s="20">
        <f t="shared" si="2"/>
        <v>0</v>
      </c>
    </row>
    <row r="24" spans="1:7" x14ac:dyDescent="0.2">
      <c r="A24" s="21"/>
      <c r="B24" s="22"/>
      <c r="C24" s="22"/>
      <c r="D24" s="23" t="s">
        <v>52</v>
      </c>
      <c r="E24" s="24"/>
      <c r="F24" s="25"/>
      <c r="G24" s="26">
        <f>SUM(G18:G23)</f>
        <v>0</v>
      </c>
    </row>
    <row r="25" spans="1:7" x14ac:dyDescent="0.2">
      <c r="A25" s="10" t="s">
        <v>53</v>
      </c>
      <c r="B25" s="11" t="s">
        <v>8</v>
      </c>
      <c r="C25" s="11" t="s">
        <v>9</v>
      </c>
      <c r="D25" s="12" t="s">
        <v>54</v>
      </c>
      <c r="E25" s="13"/>
      <c r="F25" s="14"/>
      <c r="G25" s="15"/>
    </row>
    <row r="26" spans="1:7" x14ac:dyDescent="0.2">
      <c r="A26" s="16" t="s">
        <v>55</v>
      </c>
      <c r="B26" s="17" t="s">
        <v>12</v>
      </c>
      <c r="C26" s="17" t="s">
        <v>16</v>
      </c>
      <c r="D26" s="18" t="s">
        <v>56</v>
      </c>
      <c r="E26" s="19">
        <v>78.099999999999994</v>
      </c>
      <c r="F26" s="34"/>
      <c r="G26" s="20">
        <f t="shared" ref="G26:G31" si="3">+ROUND(E26*F26,2)</f>
        <v>0</v>
      </c>
    </row>
    <row r="27" spans="1:7" x14ac:dyDescent="0.2">
      <c r="A27" s="16" t="s">
        <v>57</v>
      </c>
      <c r="B27" s="17" t="s">
        <v>12</v>
      </c>
      <c r="C27" s="17" t="s">
        <v>16</v>
      </c>
      <c r="D27" s="18" t="s">
        <v>58</v>
      </c>
      <c r="E27" s="19">
        <v>17.809999999999999</v>
      </c>
      <c r="F27" s="34"/>
      <c r="G27" s="20">
        <f t="shared" si="3"/>
        <v>0</v>
      </c>
    </row>
    <row r="28" spans="1:7" x14ac:dyDescent="0.2">
      <c r="A28" s="16" t="s">
        <v>59</v>
      </c>
      <c r="B28" s="17" t="s">
        <v>12</v>
      </c>
      <c r="C28" s="17" t="s">
        <v>16</v>
      </c>
      <c r="D28" s="18" t="s">
        <v>60</v>
      </c>
      <c r="E28" s="19">
        <v>9.7899999999999991</v>
      </c>
      <c r="F28" s="34"/>
      <c r="G28" s="20">
        <f t="shared" si="3"/>
        <v>0</v>
      </c>
    </row>
    <row r="29" spans="1:7" x14ac:dyDescent="0.2">
      <c r="A29" s="16" t="s">
        <v>61</v>
      </c>
      <c r="B29" s="17" t="s">
        <v>12</v>
      </c>
      <c r="C29" s="17" t="s">
        <v>16</v>
      </c>
      <c r="D29" s="18" t="s">
        <v>62</v>
      </c>
      <c r="E29" s="19">
        <v>7.39</v>
      </c>
      <c r="F29" s="34"/>
      <c r="G29" s="20">
        <f t="shared" si="3"/>
        <v>0</v>
      </c>
    </row>
    <row r="30" spans="1:7" x14ac:dyDescent="0.2">
      <c r="A30" s="16" t="s">
        <v>63</v>
      </c>
      <c r="B30" s="17" t="s">
        <v>12</v>
      </c>
      <c r="C30" s="17" t="s">
        <v>16</v>
      </c>
      <c r="D30" s="18" t="s">
        <v>64</v>
      </c>
      <c r="E30" s="19">
        <v>304.32</v>
      </c>
      <c r="F30" s="34"/>
      <c r="G30" s="20">
        <f t="shared" si="3"/>
        <v>0</v>
      </c>
    </row>
    <row r="31" spans="1:7" x14ac:dyDescent="0.2">
      <c r="A31" s="16" t="s">
        <v>65</v>
      </c>
      <c r="B31" s="17" t="s">
        <v>12</v>
      </c>
      <c r="C31" s="17" t="s">
        <v>26</v>
      </c>
      <c r="D31" s="18" t="s">
        <v>66</v>
      </c>
      <c r="E31" s="19">
        <v>2</v>
      </c>
      <c r="F31" s="34"/>
      <c r="G31" s="20">
        <f t="shared" si="3"/>
        <v>0</v>
      </c>
    </row>
    <row r="32" spans="1:7" x14ac:dyDescent="0.2">
      <c r="A32" s="21"/>
      <c r="B32" s="22"/>
      <c r="C32" s="22"/>
      <c r="D32" s="23" t="s">
        <v>67</v>
      </c>
      <c r="E32" s="24"/>
      <c r="F32" s="25"/>
      <c r="G32" s="26">
        <f>SUM(G26:G31)</f>
        <v>0</v>
      </c>
    </row>
    <row r="33" spans="1:7" x14ac:dyDescent="0.2">
      <c r="A33" s="10" t="s">
        <v>68</v>
      </c>
      <c r="B33" s="11" t="s">
        <v>8</v>
      </c>
      <c r="C33" s="11" t="s">
        <v>9</v>
      </c>
      <c r="D33" s="12" t="s">
        <v>69</v>
      </c>
      <c r="E33" s="13"/>
      <c r="F33" s="14"/>
      <c r="G33" s="15"/>
    </row>
    <row r="34" spans="1:7" x14ac:dyDescent="0.2">
      <c r="A34" s="16" t="s">
        <v>70</v>
      </c>
      <c r="B34" s="17" t="s">
        <v>12</v>
      </c>
      <c r="C34" s="17" t="s">
        <v>16</v>
      </c>
      <c r="D34" s="18" t="s">
        <v>71</v>
      </c>
      <c r="E34" s="19">
        <v>21.6</v>
      </c>
      <c r="F34" s="34"/>
      <c r="G34" s="20">
        <f t="shared" ref="G34:G42" si="4">+ROUND(E34*F34,2)</f>
        <v>0</v>
      </c>
    </row>
    <row r="35" spans="1:7" x14ac:dyDescent="0.2">
      <c r="A35" s="16" t="s">
        <v>72</v>
      </c>
      <c r="B35" s="17" t="s">
        <v>12</v>
      </c>
      <c r="C35" s="17" t="s">
        <v>16</v>
      </c>
      <c r="D35" s="18" t="s">
        <v>73</v>
      </c>
      <c r="E35" s="19">
        <v>27.42</v>
      </c>
      <c r="F35" s="34"/>
      <c r="G35" s="20">
        <f t="shared" si="4"/>
        <v>0</v>
      </c>
    </row>
    <row r="36" spans="1:7" x14ac:dyDescent="0.2">
      <c r="A36" s="16" t="s">
        <v>74</v>
      </c>
      <c r="B36" s="17" t="s">
        <v>12</v>
      </c>
      <c r="C36" s="17" t="s">
        <v>13</v>
      </c>
      <c r="D36" s="18" t="s">
        <v>75</v>
      </c>
      <c r="E36" s="19">
        <v>21.6</v>
      </c>
      <c r="F36" s="34"/>
      <c r="G36" s="20">
        <f t="shared" si="4"/>
        <v>0</v>
      </c>
    </row>
    <row r="37" spans="1:7" x14ac:dyDescent="0.2">
      <c r="A37" s="16" t="s">
        <v>76</v>
      </c>
      <c r="B37" s="17" t="s">
        <v>12</v>
      </c>
      <c r="C37" s="17" t="s">
        <v>16</v>
      </c>
      <c r="D37" s="18" t="s">
        <v>77</v>
      </c>
      <c r="E37" s="19">
        <v>302.64</v>
      </c>
      <c r="F37" s="34"/>
      <c r="G37" s="20">
        <f t="shared" si="4"/>
        <v>0</v>
      </c>
    </row>
    <row r="38" spans="1:7" x14ac:dyDescent="0.2">
      <c r="A38" s="16" t="s">
        <v>78</v>
      </c>
      <c r="B38" s="17" t="s">
        <v>12</v>
      </c>
      <c r="C38" s="17" t="s">
        <v>79</v>
      </c>
      <c r="D38" s="18" t="s">
        <v>80</v>
      </c>
      <c r="E38" s="19">
        <v>5247.52</v>
      </c>
      <c r="F38" s="34"/>
      <c r="G38" s="20">
        <f t="shared" si="4"/>
        <v>0</v>
      </c>
    </row>
    <row r="39" spans="1:7" x14ac:dyDescent="0.2">
      <c r="A39" s="16" t="s">
        <v>81</v>
      </c>
      <c r="B39" s="17" t="s">
        <v>12</v>
      </c>
      <c r="C39" s="17" t="s">
        <v>79</v>
      </c>
      <c r="D39" s="18" t="s">
        <v>82</v>
      </c>
      <c r="E39" s="19">
        <v>5702.81</v>
      </c>
      <c r="F39" s="34"/>
      <c r="G39" s="20">
        <f t="shared" si="4"/>
        <v>0</v>
      </c>
    </row>
    <row r="40" spans="1:7" x14ac:dyDescent="0.2">
      <c r="A40" s="16" t="s">
        <v>83</v>
      </c>
      <c r="B40" s="17" t="s">
        <v>12</v>
      </c>
      <c r="C40" s="17" t="s">
        <v>79</v>
      </c>
      <c r="D40" s="18" t="s">
        <v>84</v>
      </c>
      <c r="E40" s="19">
        <v>7551.95</v>
      </c>
      <c r="F40" s="34"/>
      <c r="G40" s="20">
        <f t="shared" si="4"/>
        <v>0</v>
      </c>
    </row>
    <row r="41" spans="1:7" x14ac:dyDescent="0.2">
      <c r="A41" s="16" t="s">
        <v>85</v>
      </c>
      <c r="B41" s="17" t="s">
        <v>12</v>
      </c>
      <c r="C41" s="17" t="s">
        <v>26</v>
      </c>
      <c r="D41" s="18" t="s">
        <v>86</v>
      </c>
      <c r="E41" s="19">
        <v>150</v>
      </c>
      <c r="F41" s="34"/>
      <c r="G41" s="20">
        <f t="shared" si="4"/>
        <v>0</v>
      </c>
    </row>
    <row r="42" spans="1:7" x14ac:dyDescent="0.2">
      <c r="A42" s="16" t="s">
        <v>87</v>
      </c>
      <c r="B42" s="17" t="s">
        <v>12</v>
      </c>
      <c r="C42" s="17" t="s">
        <v>26</v>
      </c>
      <c r="D42" s="18" t="s">
        <v>88</v>
      </c>
      <c r="E42" s="19">
        <v>1</v>
      </c>
      <c r="F42" s="34"/>
      <c r="G42" s="20">
        <f t="shared" si="4"/>
        <v>0</v>
      </c>
    </row>
    <row r="43" spans="1:7" x14ac:dyDescent="0.2">
      <c r="A43" s="21"/>
      <c r="B43" s="22"/>
      <c r="C43" s="22"/>
      <c r="D43" s="23" t="s">
        <v>89</v>
      </c>
      <c r="E43" s="24"/>
      <c r="F43" s="25"/>
      <c r="G43" s="26">
        <f>SUM(G34:G42)</f>
        <v>0</v>
      </c>
    </row>
    <row r="44" spans="1:7" x14ac:dyDescent="0.2">
      <c r="A44" s="10" t="s">
        <v>90</v>
      </c>
      <c r="B44" s="11" t="s">
        <v>8</v>
      </c>
      <c r="C44" s="11" t="s">
        <v>9</v>
      </c>
      <c r="D44" s="12" t="s">
        <v>91</v>
      </c>
      <c r="E44" s="13"/>
      <c r="F44" s="14"/>
      <c r="G44" s="15"/>
    </row>
    <row r="45" spans="1:7" x14ac:dyDescent="0.2">
      <c r="A45" s="16" t="s">
        <v>92</v>
      </c>
      <c r="B45" s="17" t="s">
        <v>12</v>
      </c>
      <c r="C45" s="17" t="s">
        <v>26</v>
      </c>
      <c r="D45" s="18" t="s">
        <v>93</v>
      </c>
      <c r="E45" s="19">
        <v>20</v>
      </c>
      <c r="F45" s="34"/>
      <c r="G45" s="20">
        <f>+ROUND(E45*F45,2)</f>
        <v>0</v>
      </c>
    </row>
    <row r="46" spans="1:7" x14ac:dyDescent="0.2">
      <c r="A46" s="21"/>
      <c r="B46" s="22"/>
      <c r="C46" s="22"/>
      <c r="D46" s="23" t="s">
        <v>94</v>
      </c>
      <c r="E46" s="24"/>
      <c r="F46" s="25"/>
      <c r="G46" s="26">
        <f>SUM(G45)</f>
        <v>0</v>
      </c>
    </row>
    <row r="47" spans="1:7" x14ac:dyDescent="0.2">
      <c r="A47" s="10" t="s">
        <v>95</v>
      </c>
      <c r="B47" s="11" t="s">
        <v>8</v>
      </c>
      <c r="C47" s="11" t="s">
        <v>9</v>
      </c>
      <c r="D47" s="12" t="s">
        <v>96</v>
      </c>
      <c r="E47" s="13"/>
      <c r="F47" s="14"/>
      <c r="G47" s="15"/>
    </row>
    <row r="48" spans="1:7" x14ac:dyDescent="0.2">
      <c r="A48" s="16" t="s">
        <v>97</v>
      </c>
      <c r="B48" s="17" t="s">
        <v>12</v>
      </c>
      <c r="C48" s="17" t="s">
        <v>43</v>
      </c>
      <c r="D48" s="18" t="s">
        <v>98</v>
      </c>
      <c r="E48" s="19">
        <v>1</v>
      </c>
      <c r="F48" s="34"/>
      <c r="G48" s="20">
        <f>+ROUND(E48*F48,2)</f>
        <v>0</v>
      </c>
    </row>
    <row r="49" spans="1:7" x14ac:dyDescent="0.2">
      <c r="A49" s="21"/>
      <c r="B49" s="22"/>
      <c r="C49" s="22"/>
      <c r="D49" s="23" t="s">
        <v>99</v>
      </c>
      <c r="E49" s="24"/>
      <c r="F49" s="25"/>
      <c r="G49" s="26">
        <f>SUM(G48)</f>
        <v>0</v>
      </c>
    </row>
    <row r="50" spans="1:7" x14ac:dyDescent="0.2">
      <c r="A50" s="10" t="s">
        <v>100</v>
      </c>
      <c r="B50" s="11" t="s">
        <v>8</v>
      </c>
      <c r="C50" s="11" t="s">
        <v>9</v>
      </c>
      <c r="D50" s="12" t="s">
        <v>101</v>
      </c>
      <c r="E50" s="13"/>
      <c r="F50" s="14"/>
      <c r="G50" s="15"/>
    </row>
    <row r="51" spans="1:7" x14ac:dyDescent="0.2">
      <c r="A51" s="16" t="s">
        <v>102</v>
      </c>
      <c r="B51" s="17" t="s">
        <v>12</v>
      </c>
      <c r="C51" s="17" t="s">
        <v>103</v>
      </c>
      <c r="D51" s="18" t="s">
        <v>115</v>
      </c>
      <c r="E51" s="27">
        <v>0.01</v>
      </c>
      <c r="F51" s="19">
        <f>+G49+G46+G43+G32+G24+G16+G12</f>
        <v>0</v>
      </c>
      <c r="G51" s="20">
        <f>+ROUND(E51*F51,2)</f>
        <v>0</v>
      </c>
    </row>
    <row r="52" spans="1:7" x14ac:dyDescent="0.2">
      <c r="A52" s="21"/>
      <c r="B52" s="22"/>
      <c r="C52" s="22"/>
      <c r="D52" s="23" t="s">
        <v>104</v>
      </c>
      <c r="E52" s="24"/>
      <c r="F52" s="25"/>
      <c r="G52" s="26">
        <f>SUM(G51)</f>
        <v>0</v>
      </c>
    </row>
    <row r="53" spans="1:7" x14ac:dyDescent="0.2">
      <c r="A53" s="10" t="s">
        <v>105</v>
      </c>
      <c r="B53" s="11" t="s">
        <v>8</v>
      </c>
      <c r="C53" s="11" t="s">
        <v>9</v>
      </c>
      <c r="D53" s="12" t="s">
        <v>106</v>
      </c>
      <c r="E53" s="13"/>
      <c r="F53" s="14"/>
      <c r="G53" s="15"/>
    </row>
    <row r="54" spans="1:7" x14ac:dyDescent="0.2">
      <c r="A54" s="16" t="s">
        <v>107</v>
      </c>
      <c r="B54" s="17" t="s">
        <v>12</v>
      </c>
      <c r="C54" s="17" t="s">
        <v>9</v>
      </c>
      <c r="D54" s="18" t="s">
        <v>116</v>
      </c>
      <c r="E54" s="27">
        <v>0.01</v>
      </c>
      <c r="F54" s="19">
        <f>+G49+G46+G43+G32+G24+G16+G12</f>
        <v>0</v>
      </c>
      <c r="G54" s="20">
        <f>+ROUND(E54*F54,2)</f>
        <v>0</v>
      </c>
    </row>
    <row r="55" spans="1:7" x14ac:dyDescent="0.2">
      <c r="A55" s="21"/>
      <c r="B55" s="22"/>
      <c r="C55" s="22"/>
      <c r="D55" s="23" t="s">
        <v>108</v>
      </c>
      <c r="E55" s="24"/>
      <c r="F55" s="25"/>
      <c r="G55" s="26">
        <f>SUM(G54)</f>
        <v>0</v>
      </c>
    </row>
    <row r="56" spans="1:7" x14ac:dyDescent="0.2">
      <c r="A56" s="10" t="s">
        <v>109</v>
      </c>
      <c r="B56" s="11" t="s">
        <v>8</v>
      </c>
      <c r="C56" s="11" t="s">
        <v>9</v>
      </c>
      <c r="D56" s="12" t="s">
        <v>110</v>
      </c>
      <c r="E56" s="13"/>
      <c r="F56" s="14"/>
      <c r="G56" s="15"/>
    </row>
    <row r="57" spans="1:7" x14ac:dyDescent="0.2">
      <c r="A57" s="16" t="s">
        <v>111</v>
      </c>
      <c r="B57" s="17" t="s">
        <v>12</v>
      </c>
      <c r="C57" s="17" t="s">
        <v>103</v>
      </c>
      <c r="D57" s="18" t="s">
        <v>117</v>
      </c>
      <c r="E57" s="27">
        <v>0.02</v>
      </c>
      <c r="F57" s="19">
        <f>+G49+G46+G43+G32+G24+G16+G12</f>
        <v>0</v>
      </c>
      <c r="G57" s="20">
        <f>+ROUND(E57*F57,2)</f>
        <v>0</v>
      </c>
    </row>
    <row r="58" spans="1:7" x14ac:dyDescent="0.2">
      <c r="A58" s="21"/>
      <c r="B58" s="22"/>
      <c r="C58" s="22"/>
      <c r="D58" s="23" t="s">
        <v>112</v>
      </c>
      <c r="E58" s="24"/>
      <c r="F58" s="25"/>
      <c r="G58" s="26">
        <f>SUM(G57)</f>
        <v>0</v>
      </c>
    </row>
    <row r="59" spans="1:7" x14ac:dyDescent="0.2">
      <c r="A59" s="21"/>
      <c r="B59" s="28"/>
      <c r="C59" s="28"/>
      <c r="D59" s="23" t="s">
        <v>124</v>
      </c>
      <c r="E59" s="24"/>
      <c r="F59" s="25"/>
      <c r="G59" s="26">
        <f>+G58+G55+G52+G49+G46+G43+G32+G24+G16+G12</f>
        <v>0</v>
      </c>
    </row>
    <row r="60" spans="1:7" x14ac:dyDescent="0.2">
      <c r="A60" s="29"/>
      <c r="B60" s="30"/>
      <c r="C60" s="30"/>
      <c r="D60" s="31" t="s">
        <v>121</v>
      </c>
      <c r="E60" s="35" t="s">
        <v>123</v>
      </c>
      <c r="F60" s="30"/>
      <c r="G60" s="36"/>
    </row>
    <row r="61" spans="1:7" x14ac:dyDescent="0.2">
      <c r="A61" s="29"/>
      <c r="B61" s="30"/>
      <c r="C61" s="30"/>
      <c r="D61" s="31" t="s">
        <v>122</v>
      </c>
      <c r="E61" s="35" t="s">
        <v>123</v>
      </c>
      <c r="F61" s="30"/>
      <c r="G61" s="37"/>
    </row>
    <row r="62" spans="1:7" x14ac:dyDescent="0.2">
      <c r="A62" s="29"/>
      <c r="B62" s="30"/>
      <c r="C62" s="30"/>
      <c r="D62" s="31" t="s">
        <v>120</v>
      </c>
      <c r="E62" s="30"/>
      <c r="F62" s="30"/>
      <c r="G62" s="32">
        <f>SUM(G59:G61)</f>
        <v>0</v>
      </c>
    </row>
    <row r="64" spans="1:7" x14ac:dyDescent="0.2">
      <c r="A64" s="4" t="s">
        <v>119</v>
      </c>
    </row>
    <row r="65" spans="1:7" x14ac:dyDescent="0.2">
      <c r="A65" s="4" t="s">
        <v>118</v>
      </c>
    </row>
    <row r="67" spans="1:7" x14ac:dyDescent="0.2">
      <c r="A67" s="4" t="s">
        <v>125</v>
      </c>
    </row>
    <row r="69" spans="1:7" s="6" customFormat="1" ht="30" customHeight="1" x14ac:dyDescent="0.2">
      <c r="A69" s="33" t="s">
        <v>126</v>
      </c>
      <c r="B69" s="33"/>
      <c r="C69" s="33"/>
      <c r="D69" s="33"/>
      <c r="E69" s="33"/>
      <c r="F69" s="33"/>
      <c r="G69" s="33"/>
    </row>
  </sheetData>
  <sheetProtection algorithmName="SHA-512" hashValue="1O739BL6MJgpkM0qcyXUMyFaKCe8aRCDcxuo5NGumacW6obTS3/no6D4ZlCXIfHUO8cWElnedoVrkMMWKm9sQQ==" saltValue="cj1SG0NFLGnHsvOLi7Z7Fw==" spinCount="100000" sheet="1" objects="1" scenarios="1" selectLockedCells="1"/>
  <mergeCells count="2">
    <mergeCell ref="A69:G69"/>
    <mergeCell ref="A1:G1"/>
  </mergeCells>
  <dataValidations count="1">
    <dataValidation type="list" allowBlank="1" showInputMessage="1" showErrorMessage="1" sqref="B4:B59" xr:uid="{ACCD6C32-5DF3-4DEA-95DA-BF8898909FE4}">
      <formula1>"Capítulo,Partida,Mano de obra,Maquinaria,Material,Otros,Tarea,"</formula1>
    </dataValidation>
  </dataValidations>
  <printOptions horizontalCentered="1"/>
  <pageMargins left="0.51181102362204722" right="0.31496062992125984" top="0.55118110236220474" bottom="0.74803149606299213" header="0.31496062992125984" footer="0.31496062992125984"/>
  <pageSetup paperSize="9" scale="95" fitToHeight="10" orientation="portrait" r:id="rId1"/>
  <headerFooter>
    <oddFooter>&amp;R&amp;P de &amp;N</oddFooter>
  </headerFooter>
  <ignoredErrors>
    <ignoredError sqref="A4:A57"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ppto ciego</vt:lpstr>
      <vt:lpstr>'ppto ciego'!Área_de_impresión</vt:lpstr>
      <vt:lpstr>'ppto ciego'!Títulos_a_imprimir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Oscar Irala Briones</dc:creator>
  <cp:lastModifiedBy>.</cp:lastModifiedBy>
  <cp:lastPrinted>2021-11-17T12:24:04Z</cp:lastPrinted>
  <dcterms:created xsi:type="dcterms:W3CDTF">2021-10-29T10:55:15Z</dcterms:created>
  <dcterms:modified xsi:type="dcterms:W3CDTF">2021-11-17T12:33:17Z</dcterms:modified>
</cp:coreProperties>
</file>