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1exp\6155_CUBmod1a5Corona_Son\"/>
    </mc:Choice>
  </mc:AlternateContent>
  <xr:revisionPtr revIDLastSave="0" documentId="13_ncr:1_{DCFD7A38-1701-434E-A626-E9FD9504C6F5}" xr6:coauthVersionLast="36" xr6:coauthVersionMax="36" xr10:uidLastSave="{00000000-0000-0000-0000-000000000000}"/>
  <bookViews>
    <workbookView xWindow="0" yWindow="0" windowWidth="24900" windowHeight="9150" xr2:uid="{5D3268A1-0DF8-43BF-9504-6D1E9C0FAF3A}"/>
  </bookViews>
  <sheets>
    <sheet name="ppto ciego 6155" sheetId="1" r:id="rId1"/>
  </sheets>
  <definedNames>
    <definedName name="_xlnm._FilterDatabase" localSheetId="0" hidden="1">'ppto ciego 6155'!$A$3:$F$99</definedName>
    <definedName name="_xlnm.Print_Area" localSheetId="0">'ppto ciego 6155'!$A$4:$F$101</definedName>
    <definedName name="_xlnm.Print_Titles" localSheetId="0">'ppto ciego 6155'!$2:$3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4" i="1" l="1"/>
  <c r="F95" i="1" s="1"/>
  <c r="F91" i="1"/>
  <c r="F92" i="1" s="1"/>
  <c r="F88" i="1"/>
  <c r="F87" i="1"/>
  <c r="F86" i="1"/>
  <c r="F85" i="1"/>
  <c r="F82" i="1"/>
  <c r="F81" i="1"/>
  <c r="F80" i="1"/>
  <c r="F79" i="1"/>
  <c r="F78" i="1"/>
  <c r="F77" i="1"/>
  <c r="F76" i="1"/>
  <c r="F75" i="1"/>
  <c r="F72" i="1"/>
  <c r="F71" i="1"/>
  <c r="F70" i="1"/>
  <c r="F69" i="1"/>
  <c r="F68" i="1"/>
  <c r="F65" i="1"/>
  <c r="F64" i="1"/>
  <c r="F63" i="1"/>
  <c r="F62" i="1"/>
  <c r="F61" i="1"/>
  <c r="F60" i="1"/>
  <c r="F59" i="1"/>
  <c r="F56" i="1"/>
  <c r="F55" i="1"/>
  <c r="F54" i="1"/>
  <c r="F51" i="1"/>
  <c r="F50" i="1"/>
  <c r="F49" i="1"/>
  <c r="F48" i="1"/>
  <c r="F45" i="1"/>
  <c r="F44" i="1"/>
  <c r="F43" i="1"/>
  <c r="F42" i="1"/>
  <c r="F39" i="1"/>
  <c r="F38" i="1"/>
  <c r="F37" i="1"/>
  <c r="F34" i="1"/>
  <c r="F33" i="1"/>
  <c r="F32" i="1"/>
  <c r="F31" i="1"/>
  <c r="F30" i="1"/>
  <c r="F29" i="1"/>
  <c r="F28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89" i="1" l="1"/>
  <c r="F57" i="1"/>
  <c r="F66" i="1"/>
  <c r="F40" i="1"/>
  <c r="F35" i="1"/>
  <c r="F52" i="1"/>
  <c r="F83" i="1"/>
  <c r="F46" i="1"/>
  <c r="F26" i="1"/>
  <c r="F73" i="1"/>
  <c r="F96" i="1" l="1"/>
  <c r="F99" i="1" s="1"/>
</calcChain>
</file>

<file path=xl/sharedStrings.xml><?xml version="1.0" encoding="utf-8"?>
<sst xmlns="http://schemas.openxmlformats.org/spreadsheetml/2006/main" count="271" uniqueCount="196">
  <si>
    <r>
      <t xml:space="preserve">NOTA IMPORTANTE: 
Este fichero de mediciones en Excel </t>
    </r>
    <r>
      <rPr>
        <b/>
        <sz val="10"/>
        <color rgb="FFFF0000"/>
        <rFont val="Calibri"/>
        <family val="2"/>
      </rPr>
      <t xml:space="preserve">(ÚNICO FORMATO DISPONIBLE) </t>
    </r>
    <r>
      <rPr>
        <b/>
        <sz val="10"/>
        <color theme="1"/>
        <rFont val="Calibri"/>
        <family val="2"/>
      </rPr>
      <t>se facilita como ayuda para la preparación de la oferta económica. Debe considerarse que, en todo caso, el</t>
    </r>
    <r>
      <rPr>
        <b/>
        <sz val="10"/>
        <color rgb="FFFF0000"/>
        <rFont val="Calibri"/>
        <family val="2"/>
      </rPr>
      <t xml:space="preserve"> ÚNICO CONTENIDO TÉCNICO VINCULANTE ES EL DEFINIDO EN EL PLIEGO DE CONDICIONES TÉCNICAS</t>
    </r>
    <r>
      <rPr>
        <b/>
        <sz val="10"/>
        <color theme="1"/>
        <rFont val="Calibri"/>
        <family val="2"/>
      </rPr>
      <t xml:space="preserve"> y el licitador debe verificar que los capítulos y contenidos de la oferta presentada correspondan exactamente con las mediciones del Proyecto.</t>
    </r>
  </si>
  <si>
    <t xml:space="preserve">S-06155-2021 - Obras de adecuación global de cubiertas en módulos 1,2,3,4 Y 5 del Edificio Corona </t>
  </si>
  <si>
    <t>Código</t>
  </si>
  <si>
    <t>Ud</t>
  </si>
  <si>
    <t>Resumen</t>
  </si>
  <si>
    <t>CanPres</t>
  </si>
  <si>
    <t>Pres</t>
  </si>
  <si>
    <t>ImpPres</t>
  </si>
  <si>
    <t>CUB.COR.01</t>
  </si>
  <si>
    <t/>
  </si>
  <si>
    <t>DEMOLICIONES Y DESMONTAJES</t>
  </si>
  <si>
    <t>CUB.COR.01.01</t>
  </si>
  <si>
    <t>m2</t>
  </si>
  <si>
    <t>RETIRADA ENSERES ZONA ACTUACIÓN</t>
  </si>
  <si>
    <t>CUB.COR.01.02</t>
  </si>
  <si>
    <t>m3</t>
  </si>
  <si>
    <t>RETIRADA DE GRAVA EXISTENTE EN CUBIERTA</t>
  </si>
  <si>
    <t>CUB.COR.01.03</t>
  </si>
  <si>
    <t>RETIRADA DE AISLAMIENTO DE CUBIERTA</t>
  </si>
  <si>
    <t>CUB.COR.01.04</t>
  </si>
  <si>
    <t>PICADO Y RETIRADA DE MORTERO DE PROTECCIÓN</t>
  </si>
  <si>
    <t>CUB.COR.01.05</t>
  </si>
  <si>
    <t>RETIRADA CAPAS IMPERMEABILIZACIÓN CUBIERTA</t>
  </si>
  <si>
    <t>CUB.COR.01.06</t>
  </si>
  <si>
    <t>PICADO Y RETIRADA FORMACIÓN PENDIENTE</t>
  </si>
  <si>
    <t>CUB.COR.01.07</t>
  </si>
  <si>
    <t>u</t>
  </si>
  <si>
    <t>RETIRADA CONDUCTOS CLIMATIZACIÓN</t>
  </si>
  <si>
    <t>CUB.COR.01.08</t>
  </si>
  <si>
    <t>m</t>
  </si>
  <si>
    <t>DESMONTAJE DE AISLAMIENTO Y FORRADO DE ALUMINIO DE TUBERÍAS DE CLIMA</t>
  </si>
  <si>
    <t>CUB.COR.01.09</t>
  </si>
  <si>
    <t>DEMOLICIÓN PASOS INSTALACIONES</t>
  </si>
  <si>
    <t>CUB.COR.01.10</t>
  </si>
  <si>
    <t>DESMONTADO DESAGÜE CUBIERTA</t>
  </si>
  <si>
    <t>CUB.COR.01.11</t>
  </si>
  <si>
    <t>CAJEADO ZONA DESAGÜES 60x60 CM.</t>
  </si>
  <si>
    <t>CUB.COR.01.12</t>
  </si>
  <si>
    <t>LEVANTADO Y COLOCACIÓN ALBARDILLA</t>
  </si>
  <si>
    <t>CUB.COR.01.13</t>
  </si>
  <si>
    <t>DESMONTAJE ELEMENTO DE PASO EN ACCESOS</t>
  </si>
  <si>
    <t>CUB.COR.01.14</t>
  </si>
  <si>
    <t>LEVANTADO/COLOCACIÓN TRAMEX</t>
  </si>
  <si>
    <t>CUB.COR.01.15</t>
  </si>
  <si>
    <t>DEMOLICIÓN FALSO TECHO</t>
  </si>
  <si>
    <t>CUB.COR.01.16</t>
  </si>
  <si>
    <t>DESMONTAJE CON O SIN RECUP. PLACAS FALSO TECHO</t>
  </si>
  <si>
    <t>CUB.COR.01.17</t>
  </si>
  <si>
    <t>PICADO DE YESO EN PARAMENTOS HORIZONTALES Y VERTICALES</t>
  </si>
  <si>
    <t>CUB.COR.01.18</t>
  </si>
  <si>
    <t>DEMOLICIÓN DE LOSA FILTRÓN SIN RECUPERACIÓN</t>
  </si>
  <si>
    <t>CUB.COR.01.19</t>
  </si>
  <si>
    <t>DEMOLICIÓN SOLADO BALDOSAS</t>
  </si>
  <si>
    <t>CUB.COR.01.20</t>
  </si>
  <si>
    <t>DESMONTAJE DE PANELADO DE MELAMINA</t>
  </si>
  <si>
    <t>CUB.COR.01.21</t>
  </si>
  <si>
    <t>DESMONTAJE PIEDRA NATURAL FACHADA</t>
  </si>
  <si>
    <t>Total CUB.COR.01</t>
  </si>
  <si>
    <t>CUB.COR.02</t>
  </si>
  <si>
    <t>AISLAMIENTOS, CUBIERTAS E IMPERMEABILIZACIONES</t>
  </si>
  <si>
    <t>CUB.COR.02.01</t>
  </si>
  <si>
    <t>CUBIERTA PLANA INVERTIDA. NO TRANSITABLE. ASFÁLTICA. ACABADO EN GRAVA</t>
  </si>
  <si>
    <t>CUB.COR.02.02</t>
  </si>
  <si>
    <t>REMATE PERIMETRAL CON VUELTA A ALBARDILLA</t>
  </si>
  <si>
    <t>CUB.COR.02.03</t>
  </si>
  <si>
    <t>GRAVILLA 20/40 mm EN CUBIERTA</t>
  </si>
  <si>
    <t>CUB.COR.02.04</t>
  </si>
  <si>
    <t>PASILLO TÉCNICO DE LOSA FILTRÓN</t>
  </si>
  <si>
    <t>CUB.COR.02.05</t>
  </si>
  <si>
    <t>IMPERMEABILIZACIÓN BICAPA DE LÁMINA ASFÁLTICA</t>
  </si>
  <si>
    <t>CUB.COR.02.06</t>
  </si>
  <si>
    <t>ud</t>
  </si>
  <si>
    <t>SUMIDERO SIFÓNICO AUTOLIMPIABLE</t>
  </si>
  <si>
    <t>CUB.COR.02.07</t>
  </si>
  <si>
    <t>SELLADO JUNTA CONSTRUCCIÓN</t>
  </si>
  <si>
    <t>Total CUB.COR.02</t>
  </si>
  <si>
    <t>CUB.COR.03</t>
  </si>
  <si>
    <t>ALBAÑILERÍA, CERRAMIENTOS Y DIVISIONES</t>
  </si>
  <si>
    <t>CUB.COR.03.01</t>
  </si>
  <si>
    <t>REPOSICIÓN FORMACIÓN PENDIENTE CUBIERTA</t>
  </si>
  <si>
    <t>CUB.COR.03.02</t>
  </si>
  <si>
    <t>FÁBRICA LADRILLO PERFORADO 7 cm 1/2 P</t>
  </si>
  <si>
    <t>CUB.COR.03.03</t>
  </si>
  <si>
    <t>DADOS DE APOYO PARA INSTALACIONES</t>
  </si>
  <si>
    <t>Total CUB.COR.03</t>
  </si>
  <si>
    <t>CUB.COR.04</t>
  </si>
  <si>
    <t>REVESTIMIENTOS, CHAPADOS Y ALICATADOS</t>
  </si>
  <si>
    <t>CUB.COR.04.01</t>
  </si>
  <si>
    <t>GUARNECIDO MAESTREADO Y ENLUCIDO</t>
  </si>
  <si>
    <t>CUB.COR.04.02</t>
  </si>
  <si>
    <t>ENFOSCADO MAESTREADO HIDRÓFUGO M-10</t>
  </si>
  <si>
    <t>CUB.COR.04.03</t>
  </si>
  <si>
    <t>ENFOSCADO FRATASADO CSIII-W1 VERTICAL</t>
  </si>
  <si>
    <t>CUB.COR.04.04</t>
  </si>
  <si>
    <t>REPOSICIÓN PIEDRA NATURAL FACHADA</t>
  </si>
  <si>
    <t>Total CUB.COR.04</t>
  </si>
  <si>
    <t>CUB.COR.05</t>
  </si>
  <si>
    <t>PAVIMENTOS</t>
  </si>
  <si>
    <t>CUB.COR.05.01</t>
  </si>
  <si>
    <t>SOLADO GRES PORCELÁNICO NATURAL</t>
  </si>
  <si>
    <t>CUB.COR.05.02</t>
  </si>
  <si>
    <t>HUELLA GRES PORCELÁNICO NATURAL</t>
  </si>
  <si>
    <t>CUB.COR.05.03</t>
  </si>
  <si>
    <t>FORMACIÓN CAPA REGULARIZACIÓN</t>
  </si>
  <si>
    <t>CUB.COR.05.04</t>
  </si>
  <si>
    <t>FORMACIÓN ESCOCIA BASE LÁMINA</t>
  </si>
  <si>
    <t>Total CUB.COR.05</t>
  </si>
  <si>
    <t>CUB.COR.06</t>
  </si>
  <si>
    <t>FALSOS TECHOS</t>
  </si>
  <si>
    <t>CUB.COR.06.01</t>
  </si>
  <si>
    <t>FALSO TECHO FIBRA MINERAL 60x60x25 P.V</t>
  </si>
  <si>
    <t>CUB.COR.06.02</t>
  </si>
  <si>
    <t>FALSO TECHO YESO LAMINADO LISO N-13</t>
  </si>
  <si>
    <t>CUB.COR.06.03</t>
  </si>
  <si>
    <t>MONTAJE DE PLACAS RETIRADAS Y ACOPIADAS</t>
  </si>
  <si>
    <t>Total CUB.COR.06</t>
  </si>
  <si>
    <t>CUB.COR.07</t>
  </si>
  <si>
    <t>CARPINTERÍA Y CERRAJERÍA</t>
  </si>
  <si>
    <t>CUB.COR.07.01</t>
  </si>
  <si>
    <t>kg</t>
  </si>
  <si>
    <t>ACERO EN ESTRUCTURA/CERRAJERÍA</t>
  </si>
  <si>
    <t>CUB.COR.07.02</t>
  </si>
  <si>
    <t>MESETA CHAPA PERFORADA AMBITO 1 m.</t>
  </si>
  <si>
    <t>CUB.COR.07.03</t>
  </si>
  <si>
    <t>PELDAÑO CHAPA PERFORADA h=30 cm</t>
  </si>
  <si>
    <t>CUB.COR.07.04</t>
  </si>
  <si>
    <t>PLACA DE APOYO DE NEOPRENO</t>
  </si>
  <si>
    <t>CUB.COR.07.05</t>
  </si>
  <si>
    <t>PROTECCIÓN DE CUBIERTA DE ACERO GALVANIZADO</t>
  </si>
  <si>
    <t>CUB.COR.07.06</t>
  </si>
  <si>
    <t>REPOSICIÓN DE PANELADO EN PAREDES</t>
  </si>
  <si>
    <t>CUB.COR.07.07</t>
  </si>
  <si>
    <t>FORMACIÓN UMBRAL PUERTA EN CUBIERTA</t>
  </si>
  <si>
    <t>Total CUB.COR.07</t>
  </si>
  <si>
    <t>CUB.COR.08</t>
  </si>
  <si>
    <t>PINTURAS Y ACABADOS</t>
  </si>
  <si>
    <t>CUB.COR.08.01</t>
  </si>
  <si>
    <t>PINTURA PLÁSTICA EN PARAMENTOS HORIZ. Y VERT.</t>
  </si>
  <si>
    <t>CUB.COR.08.02</t>
  </si>
  <si>
    <t>PINTURA AL PLIOLITE EXTERIOR</t>
  </si>
  <si>
    <t>CUB.COR.08.03</t>
  </si>
  <si>
    <t>PROTECCIÓN Y PINTURA DE ELEMENTOS DE ACERO</t>
  </si>
  <si>
    <t>CUB.COR.08.04</t>
  </si>
  <si>
    <t>SEÑAL POLIESTIRENO 297x420mm.FOTOLUM.</t>
  </si>
  <si>
    <t>CUB.COR.08.05</t>
  </si>
  <si>
    <t>SEÑAL POLIESTIRENO 420X297mm. BANDEROLA</t>
  </si>
  <si>
    <t>Total CUB.COR.08</t>
  </si>
  <si>
    <t>CUB.COR.09</t>
  </si>
  <si>
    <t>CLIMATIZACIÓN</t>
  </si>
  <si>
    <t>CUB.COR.09.01</t>
  </si>
  <si>
    <t>REPOSICIÓN CONDUCTOS CLIMATIZACIÓN</t>
  </si>
  <si>
    <t>CUB.COR.09.02</t>
  </si>
  <si>
    <t>CONDUCTO RECTANGULAR CHAPA  ACERO GALV.</t>
  </si>
  <si>
    <t>CUB.COR.09.03</t>
  </si>
  <si>
    <t>AISLAMIENTO CONDUCTOS ALU3 45 mm</t>
  </si>
  <si>
    <t>CUB.COR.09.04</t>
  </si>
  <si>
    <t>AISLAMIENTO TUBERÍAS</t>
  </si>
  <si>
    <t>CUB.COR.09.05</t>
  </si>
  <si>
    <t>d</t>
  </si>
  <si>
    <t>ALQUILER MÁQUINA CONGELACIÓN TUBERÍAS</t>
  </si>
  <si>
    <t>CUB.COR.09.06</t>
  </si>
  <si>
    <t>LÁMINA CHAPA DE  ALUMINIO</t>
  </si>
  <si>
    <t>CUB.COR.09.07</t>
  </si>
  <si>
    <t>SISTEMA DE VACIADO Y LLENADO INSTALACION DE CLIMATIZACION</t>
  </si>
  <si>
    <t>CUB.COR.09.08</t>
  </si>
  <si>
    <t>TUBERIA DISTRIBUCIÓN AGUA CLIMATIZACIÓN  EXTERIOR C/ AISLAMIENTO S RITE + CHAPA ALUM.</t>
  </si>
  <si>
    <t>Total CUB.COR.09</t>
  </si>
  <si>
    <t>CUB.COR.10</t>
  </si>
  <si>
    <t>CONTROL DE CALIDAD</t>
  </si>
  <si>
    <t>CUB.COR.10.01</t>
  </si>
  <si>
    <t>FUNCIONAMIENTO DESAGÜES CUBIERTAS</t>
  </si>
  <si>
    <t>CUB.COR.10.02</t>
  </si>
  <si>
    <t>ESTANQUEIDAD CUBIERTAS SIN INUNDACIÓN</t>
  </si>
  <si>
    <t>CUB.COR.10.03</t>
  </si>
  <si>
    <t>PRUEBA DE SERVICIO CUBIERTAS</t>
  </si>
  <si>
    <t>CUB.COR.10.04</t>
  </si>
  <si>
    <t>Total CUB.COR.10</t>
  </si>
  <si>
    <t>CUB.COR.11</t>
  </si>
  <si>
    <t>GESTIÓN DE RESÍDUOS</t>
  </si>
  <si>
    <t>CUB.COR.11.01</t>
  </si>
  <si>
    <t>GESTIÓN DE RESIDUOS</t>
  </si>
  <si>
    <t>Total CUB.COR.11</t>
  </si>
  <si>
    <t>CUB.COR.12</t>
  </si>
  <si>
    <t>SEGURIDAD Y SALUD</t>
  </si>
  <si>
    <t>CUB.COR.12.01</t>
  </si>
  <si>
    <t>Total CUB.COR.12</t>
  </si>
  <si>
    <t>Total PEM</t>
  </si>
  <si>
    <r>
      <t xml:space="preserve">Gastos generales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</si>
  <si>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XX %</t>
  </si>
  <si>
    <r>
      <t xml:space="preserve">Beneficio industrial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</si>
  <si>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IMPORTE OFERTA</t>
  </si>
  <si>
    <t>(*) Cuando no se indiquen otros porcentajes se entenderá que, quedan incluidos en el precio de la oferta el 13% de Gastos Generales y el 6% de Beneficio Industrial.</t>
  </si>
  <si>
    <r>
      <t xml:space="preserve">Las proposiciones económicas no podrán superar el valor estimado del contrato indicado en el Anexo II apartado 3 del Pliego de Condiciones Generales, </t>
    </r>
    <r>
      <rPr>
        <b/>
        <sz val="11"/>
        <color rgb="FFFF0000"/>
        <rFont val="Calibri"/>
        <family val="2"/>
        <scheme val="minor"/>
      </rPr>
      <t xml:space="preserve">SIN INCLUIR MODIFICACIONES. </t>
    </r>
  </si>
  <si>
    <r>
      <t>Esta tabla se indica como</t>
    </r>
    <r>
      <rPr>
        <sz val="11"/>
        <color rgb="FFFF0000"/>
        <rFont val="Calibri"/>
        <family val="2"/>
        <scheme val="minor"/>
      </rPr>
      <t xml:space="preserve"> formato válido para la presentación de las ofertas</t>
    </r>
    <r>
      <rPr>
        <sz val="11"/>
        <color theme="1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</t>
    </r>
    <r>
      <rPr>
        <sz val="11"/>
        <color rgb="FFFF0000"/>
        <rFont val="Calibri"/>
        <family val="2"/>
        <scheme val="minor"/>
      </rPr>
      <t>Las propuestas deberán presentarse exclusivamente con desglose de capítulos, partidas, subtotales y totales indicado y sin desglose descriptivo de cada partida.</t>
    </r>
  </si>
  <si>
    <t>LA TABLA OBTENIDA CON ESTA HOJA DE CALCULO DEBERA PRESENTARSE EN DOCUMENTO PDF</t>
  </si>
  <si>
    <t>NO ES VALIDA LA PRESENTACION DE OFERTA EN FICHERO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</si>
</sst>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/>
    <xf numFmtId="0" fontId="4" fillId="0" borderId="1" xfId="0" applyFont="1" applyBorder="1" applyAlignment="1" applyProtection="1">
      <alignment horizontal="left" vertical="top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3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6" fillId="0" borderId="4" xfId="0" applyFont="1" applyBorder="1" applyAlignment="1" applyProtection="1">
      <alignment vertical="top"/>
    </xf>
    <xf numFmtId="0" fontId="6" fillId="0" borderId="4" xfId="0" applyFont="1" applyBorder="1" applyAlignment="1" applyProtection="1">
      <alignment horizontal="center" vertical="top"/>
    </xf>
    <xf numFmtId="0" fontId="6" fillId="0" borderId="4" xfId="0" applyFont="1" applyBorder="1" applyAlignment="1" applyProtection="1">
      <alignment vertical="top" wrapText="1"/>
    </xf>
    <xf numFmtId="49" fontId="7" fillId="2" borderId="5" xfId="0" applyNumberFormat="1" applyFont="1" applyFill="1" applyBorder="1" applyAlignment="1" applyProtection="1">
      <alignment vertical="top"/>
    </xf>
    <xf numFmtId="49" fontId="7" fillId="2" borderId="6" xfId="0" applyNumberFormat="1" applyFont="1" applyFill="1" applyBorder="1" applyAlignment="1" applyProtection="1">
      <alignment horizontal="center" vertical="top"/>
    </xf>
    <xf numFmtId="49" fontId="7" fillId="2" borderId="6" xfId="0" applyNumberFormat="1" applyFont="1" applyFill="1" applyBorder="1" applyAlignment="1" applyProtection="1">
      <alignment vertical="top" wrapText="1"/>
    </xf>
    <xf numFmtId="3" fontId="8" fillId="2" borderId="6" xfId="0" applyNumberFormat="1" applyFont="1" applyFill="1" applyBorder="1" applyAlignment="1" applyProtection="1">
      <alignment vertical="top"/>
    </xf>
    <xf numFmtId="4" fontId="8" fillId="2" borderId="6" xfId="0" applyNumberFormat="1" applyFont="1" applyFill="1" applyBorder="1" applyAlignment="1" applyProtection="1">
      <alignment vertical="top"/>
    </xf>
    <xf numFmtId="4" fontId="8" fillId="2" borderId="7" xfId="0" applyNumberFormat="1" applyFont="1" applyFill="1" applyBorder="1" applyAlignment="1" applyProtection="1">
      <alignment vertical="top"/>
    </xf>
    <xf numFmtId="49" fontId="9" fillId="0" borderId="4" xfId="0" applyNumberFormat="1" applyFont="1" applyBorder="1" applyAlignment="1" applyProtection="1">
      <alignment horizontal="center" vertical="top"/>
    </xf>
    <xf numFmtId="49" fontId="9" fillId="0" borderId="4" xfId="0" applyNumberFormat="1" applyFont="1" applyBorder="1" applyAlignment="1" applyProtection="1">
      <alignment vertical="top" wrapText="1"/>
    </xf>
    <xf numFmtId="4" fontId="9" fillId="0" borderId="4" xfId="0" applyNumberFormat="1" applyFont="1" applyBorder="1" applyAlignment="1" applyProtection="1">
      <alignment vertical="top"/>
    </xf>
    <xf numFmtId="4" fontId="10" fillId="0" borderId="4" xfId="0" applyNumberFormat="1" applyFont="1" applyBorder="1" applyAlignment="1" applyProtection="1">
      <alignment vertical="top"/>
    </xf>
    <xf numFmtId="0" fontId="9" fillId="0" borderId="5" xfId="0" applyFont="1" applyBorder="1" applyAlignment="1" applyProtection="1">
      <alignment vertical="top"/>
    </xf>
    <xf numFmtId="0" fontId="9" fillId="0" borderId="6" xfId="0" applyFont="1" applyBorder="1" applyAlignment="1" applyProtection="1">
      <alignment horizontal="center" vertical="top"/>
    </xf>
    <xf numFmtId="49" fontId="7" fillId="0" borderId="6" xfId="0" applyNumberFormat="1" applyFont="1" applyBorder="1" applyAlignment="1" applyProtection="1">
      <alignment vertical="top" wrapText="1"/>
    </xf>
    <xf numFmtId="3" fontId="9" fillId="0" borderId="6" xfId="0" applyNumberFormat="1" applyFont="1" applyBorder="1" applyAlignment="1" applyProtection="1">
      <alignment vertical="top"/>
    </xf>
    <xf numFmtId="4" fontId="8" fillId="0" borderId="6" xfId="0" applyNumberFormat="1" applyFont="1" applyBorder="1" applyAlignment="1" applyProtection="1">
      <alignment vertical="top"/>
    </xf>
    <xf numFmtId="4" fontId="11" fillId="0" borderId="7" xfId="0" applyNumberFormat="1" applyFont="1" applyBorder="1" applyAlignment="1" applyProtection="1">
      <alignment vertical="top"/>
    </xf>
    <xf numFmtId="49" fontId="7" fillId="2" borderId="1" xfId="0" applyNumberFormat="1" applyFont="1" applyFill="1" applyBorder="1" applyAlignment="1" applyProtection="1">
      <alignment vertical="top"/>
    </xf>
    <xf numFmtId="49" fontId="7" fillId="2" borderId="2" xfId="0" applyNumberFormat="1" applyFont="1" applyFill="1" applyBorder="1" applyAlignment="1" applyProtection="1">
      <alignment horizontal="center" vertical="top"/>
    </xf>
    <xf numFmtId="49" fontId="7" fillId="2" borderId="2" xfId="0" applyNumberFormat="1" applyFont="1" applyFill="1" applyBorder="1" applyAlignment="1" applyProtection="1">
      <alignment vertical="top" wrapText="1"/>
    </xf>
    <xf numFmtId="3" fontId="8" fillId="2" borderId="2" xfId="0" applyNumberFormat="1" applyFont="1" applyFill="1" applyBorder="1" applyAlignment="1" applyProtection="1">
      <alignment vertical="top"/>
    </xf>
    <xf numFmtId="4" fontId="8" fillId="2" borderId="2" xfId="0" applyNumberFormat="1" applyFont="1" applyFill="1" applyBorder="1" applyAlignment="1" applyProtection="1">
      <alignment vertical="top"/>
    </xf>
    <xf numFmtId="4" fontId="11" fillId="2" borderId="3" xfId="0" applyNumberFormat="1" applyFont="1" applyFill="1" applyBorder="1" applyAlignment="1" applyProtection="1">
      <alignment vertical="top"/>
    </xf>
    <xf numFmtId="0" fontId="9" fillId="0" borderId="1" xfId="0" applyFont="1" applyBorder="1" applyAlignment="1" applyProtection="1">
      <alignment vertical="top"/>
    </xf>
    <xf numFmtId="0" fontId="9" fillId="0" borderId="2" xfId="0" applyFont="1" applyBorder="1" applyAlignment="1" applyProtection="1">
      <alignment horizontal="center" vertical="top"/>
    </xf>
    <xf numFmtId="49" fontId="7" fillId="0" borderId="2" xfId="0" applyNumberFormat="1" applyFont="1" applyBorder="1" applyAlignment="1" applyProtection="1">
      <alignment vertical="top" wrapText="1"/>
    </xf>
    <xf numFmtId="3" fontId="9" fillId="0" borderId="2" xfId="0" applyNumberFormat="1" applyFont="1" applyBorder="1" applyAlignment="1" applyProtection="1">
      <alignment vertical="top"/>
    </xf>
    <xf numFmtId="4" fontId="8" fillId="0" borderId="2" xfId="0" applyNumberFormat="1" applyFont="1" applyBorder="1" applyAlignment="1" applyProtection="1">
      <alignment vertical="top"/>
    </xf>
    <xf numFmtId="4" fontId="11" fillId="0" borderId="3" xfId="0" applyNumberFormat="1" applyFont="1" applyBorder="1" applyAlignment="1" applyProtection="1">
      <alignment vertical="top"/>
    </xf>
    <xf numFmtId="0" fontId="9" fillId="0" borderId="2" xfId="0" applyFont="1" applyBorder="1" applyAlignment="1" applyProtection="1">
      <alignment vertical="top"/>
    </xf>
    <xf numFmtId="49" fontId="12" fillId="0" borderId="2" xfId="0" applyNumberFormat="1" applyFont="1" applyBorder="1" applyAlignment="1" applyProtection="1">
      <alignment vertical="top" wrapText="1"/>
    </xf>
    <xf numFmtId="0" fontId="12" fillId="0" borderId="2" xfId="0" applyFont="1" applyBorder="1" applyProtection="1"/>
    <xf numFmtId="0" fontId="9" fillId="0" borderId="0" xfId="0" applyFont="1" applyBorder="1" applyAlignment="1" applyProtection="1">
      <alignment vertical="top"/>
    </xf>
    <xf numFmtId="49" fontId="7" fillId="0" borderId="0" xfId="0" applyNumberFormat="1" applyFont="1" applyBorder="1" applyAlignment="1" applyProtection="1">
      <alignment vertical="top" wrapText="1"/>
    </xf>
    <xf numFmtId="3" fontId="9" fillId="0" borderId="0" xfId="0" applyNumberFormat="1" applyFont="1" applyBorder="1" applyAlignment="1" applyProtection="1">
      <alignment vertical="top"/>
    </xf>
    <xf numFmtId="4" fontId="8" fillId="0" borderId="0" xfId="0" applyNumberFormat="1" applyFont="1" applyBorder="1" applyAlignment="1" applyProtection="1">
      <alignment vertical="top"/>
    </xf>
    <xf numFmtId="4" fontId="11" fillId="0" borderId="0" xfId="0" applyNumberFormat="1" applyFont="1" applyBorder="1" applyAlignment="1" applyProtection="1">
      <alignment vertical="top"/>
    </xf>
    <xf numFmtId="0" fontId="0" fillId="0" borderId="0" xfId="0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15" fillId="0" borderId="0" xfId="0" applyFont="1" applyProtection="1"/>
    <xf numFmtId="49" fontId="9" fillId="0" borderId="4" xfId="0" applyNumberFormat="1" applyFont="1" applyFill="1" applyBorder="1" applyAlignment="1" applyProtection="1">
      <alignment vertical="top"/>
    </xf>
    <xf numFmtId="4" fontId="9" fillId="0" borderId="4" xfId="0" applyNumberFormat="1" applyFont="1" applyBorder="1" applyAlignment="1" applyProtection="1">
      <alignment vertical="top"/>
      <protection locked="0"/>
    </xf>
    <xf numFmtId="9" fontId="14" fillId="3" borderId="2" xfId="1" applyFont="1" applyFill="1" applyBorder="1" applyAlignment="1" applyProtection="1">
      <alignment horizontal="right"/>
      <protection locked="0"/>
    </xf>
    <xf numFmtId="4" fontId="11" fillId="0" borderId="3" xfId="0" applyNumberFormat="1" applyFont="1" applyBorder="1" applyAlignment="1" applyProtection="1">
      <alignment vertical="top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BFAB5-7A60-46D0-AD03-1B93CFB5327F}">
  <sheetPr>
    <pageSetUpPr fitToPage="1"/>
  </sheetPr>
  <dimension ref="A1:F108"/>
  <sheetViews>
    <sheetView tabSelected="1" topLeftCell="A72" workbookViewId="0">
      <selection activeCell="F98" sqref="F98"/>
    </sheetView>
  </sheetViews>
  <sheetFormatPr baseColWidth="10" defaultRowHeight="15" x14ac:dyDescent="0.25"/>
  <cols>
    <col min="1" max="2" width="11.42578125" style="1"/>
    <col min="3" max="3" width="36" style="1" customWidth="1"/>
    <col min="4" max="16384" width="11.42578125" style="1"/>
  </cols>
  <sheetData>
    <row r="1" spans="1:6" ht="75" customHeight="1" x14ac:dyDescent="0.25">
      <c r="A1" s="2" t="s">
        <v>0</v>
      </c>
      <c r="B1" s="3"/>
      <c r="C1" s="3"/>
      <c r="D1" s="3"/>
      <c r="E1" s="3"/>
      <c r="F1" s="4"/>
    </row>
    <row r="2" spans="1:6" x14ac:dyDescent="0.25">
      <c r="A2" s="5" t="s">
        <v>1</v>
      </c>
      <c r="B2" s="6"/>
      <c r="C2" s="6"/>
      <c r="D2" s="6"/>
      <c r="E2" s="6"/>
      <c r="F2" s="6"/>
    </row>
    <row r="3" spans="1:6" x14ac:dyDescent="0.25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7" t="s">
        <v>7</v>
      </c>
    </row>
    <row r="4" spans="1:6" x14ac:dyDescent="0.25">
      <c r="A4" s="10" t="s">
        <v>8</v>
      </c>
      <c r="B4" s="11" t="s">
        <v>9</v>
      </c>
      <c r="C4" s="12" t="s">
        <v>10</v>
      </c>
      <c r="D4" s="13"/>
      <c r="E4" s="14"/>
      <c r="F4" s="15"/>
    </row>
    <row r="5" spans="1:6" x14ac:dyDescent="0.25">
      <c r="A5" s="49" t="s">
        <v>11</v>
      </c>
      <c r="B5" s="16" t="s">
        <v>12</v>
      </c>
      <c r="C5" s="17" t="s">
        <v>13</v>
      </c>
      <c r="D5" s="18">
        <v>2263.1</v>
      </c>
      <c r="E5" s="50"/>
      <c r="F5" s="19">
        <f t="shared" ref="F5:F25" si="0">ROUND(D5*E5,2)</f>
        <v>0</v>
      </c>
    </row>
    <row r="6" spans="1:6" x14ac:dyDescent="0.25">
      <c r="A6" s="49" t="s">
        <v>14</v>
      </c>
      <c r="B6" s="16" t="s">
        <v>15</v>
      </c>
      <c r="C6" s="17" t="s">
        <v>16</v>
      </c>
      <c r="D6" s="18">
        <v>292.77</v>
      </c>
      <c r="E6" s="50"/>
      <c r="F6" s="19">
        <f t="shared" si="0"/>
        <v>0</v>
      </c>
    </row>
    <row r="7" spans="1:6" x14ac:dyDescent="0.25">
      <c r="A7" s="49" t="s">
        <v>17</v>
      </c>
      <c r="B7" s="16" t="s">
        <v>12</v>
      </c>
      <c r="C7" s="17" t="s">
        <v>18</v>
      </c>
      <c r="D7" s="18">
        <v>2458.77</v>
      </c>
      <c r="E7" s="50"/>
      <c r="F7" s="19">
        <f t="shared" si="0"/>
        <v>0</v>
      </c>
    </row>
    <row r="8" spans="1:6" x14ac:dyDescent="0.25">
      <c r="A8" s="49" t="s">
        <v>19</v>
      </c>
      <c r="B8" s="16" t="s">
        <v>12</v>
      </c>
      <c r="C8" s="17" t="s">
        <v>20</v>
      </c>
      <c r="D8" s="18">
        <v>2465.5700000000002</v>
      </c>
      <c r="E8" s="50"/>
      <c r="F8" s="19">
        <f t="shared" si="0"/>
        <v>0</v>
      </c>
    </row>
    <row r="9" spans="1:6" x14ac:dyDescent="0.25">
      <c r="A9" s="49" t="s">
        <v>21</v>
      </c>
      <c r="B9" s="16" t="s">
        <v>12</v>
      </c>
      <c r="C9" s="17" t="s">
        <v>22</v>
      </c>
      <c r="D9" s="18">
        <v>2853.17</v>
      </c>
      <c r="E9" s="50"/>
      <c r="F9" s="19">
        <f t="shared" si="0"/>
        <v>0</v>
      </c>
    </row>
    <row r="10" spans="1:6" x14ac:dyDescent="0.25">
      <c r="A10" s="49" t="s">
        <v>23</v>
      </c>
      <c r="B10" s="16" t="s">
        <v>12</v>
      </c>
      <c r="C10" s="17" t="s">
        <v>24</v>
      </c>
      <c r="D10" s="18">
        <v>169.2</v>
      </c>
      <c r="E10" s="50"/>
      <c r="F10" s="19">
        <f t="shared" si="0"/>
        <v>0</v>
      </c>
    </row>
    <row r="11" spans="1:6" x14ac:dyDescent="0.25">
      <c r="A11" s="49" t="s">
        <v>25</v>
      </c>
      <c r="B11" s="16" t="s">
        <v>26</v>
      </c>
      <c r="C11" s="17" t="s">
        <v>27</v>
      </c>
      <c r="D11" s="18">
        <v>7</v>
      </c>
      <c r="E11" s="50"/>
      <c r="F11" s="19">
        <f t="shared" si="0"/>
        <v>0</v>
      </c>
    </row>
    <row r="12" spans="1:6" ht="22.5" x14ac:dyDescent="0.25">
      <c r="A12" s="49" t="s">
        <v>28</v>
      </c>
      <c r="B12" s="16" t="s">
        <v>29</v>
      </c>
      <c r="C12" s="17" t="s">
        <v>30</v>
      </c>
      <c r="D12" s="18">
        <v>50</v>
      </c>
      <c r="E12" s="50"/>
      <c r="F12" s="19">
        <f t="shared" si="0"/>
        <v>0</v>
      </c>
    </row>
    <row r="13" spans="1:6" x14ac:dyDescent="0.25">
      <c r="A13" s="49" t="s">
        <v>31</v>
      </c>
      <c r="B13" s="16" t="s">
        <v>26</v>
      </c>
      <c r="C13" s="17" t="s">
        <v>32</v>
      </c>
      <c r="D13" s="18">
        <v>4</v>
      </c>
      <c r="E13" s="50"/>
      <c r="F13" s="19">
        <f t="shared" si="0"/>
        <v>0</v>
      </c>
    </row>
    <row r="14" spans="1:6" x14ac:dyDescent="0.25">
      <c r="A14" s="49" t="s">
        <v>33</v>
      </c>
      <c r="B14" s="16" t="s">
        <v>26</v>
      </c>
      <c r="C14" s="17" t="s">
        <v>34</v>
      </c>
      <c r="D14" s="18">
        <v>21</v>
      </c>
      <c r="E14" s="50"/>
      <c r="F14" s="19">
        <f t="shared" si="0"/>
        <v>0</v>
      </c>
    </row>
    <row r="15" spans="1:6" x14ac:dyDescent="0.25">
      <c r="A15" s="49" t="s">
        <v>35</v>
      </c>
      <c r="B15" s="16" t="s">
        <v>26</v>
      </c>
      <c r="C15" s="17" t="s">
        <v>36</v>
      </c>
      <c r="D15" s="18">
        <v>20</v>
      </c>
      <c r="E15" s="50"/>
      <c r="F15" s="19">
        <f t="shared" si="0"/>
        <v>0</v>
      </c>
    </row>
    <row r="16" spans="1:6" x14ac:dyDescent="0.25">
      <c r="A16" s="49" t="s">
        <v>37</v>
      </c>
      <c r="B16" s="16" t="s">
        <v>12</v>
      </c>
      <c r="C16" s="17" t="s">
        <v>38</v>
      </c>
      <c r="D16" s="18">
        <v>257.42</v>
      </c>
      <c r="E16" s="50"/>
      <c r="F16" s="19">
        <f t="shared" si="0"/>
        <v>0</v>
      </c>
    </row>
    <row r="17" spans="1:6" x14ac:dyDescent="0.25">
      <c r="A17" s="49" t="s">
        <v>39</v>
      </c>
      <c r="B17" s="16" t="s">
        <v>26</v>
      </c>
      <c r="C17" s="17" t="s">
        <v>40</v>
      </c>
      <c r="D17" s="18">
        <v>8</v>
      </c>
      <c r="E17" s="50"/>
      <c r="F17" s="19">
        <f t="shared" si="0"/>
        <v>0</v>
      </c>
    </row>
    <row r="18" spans="1:6" x14ac:dyDescent="0.25">
      <c r="A18" s="49" t="s">
        <v>41</v>
      </c>
      <c r="B18" s="16" t="s">
        <v>12</v>
      </c>
      <c r="C18" s="17" t="s">
        <v>42</v>
      </c>
      <c r="D18" s="18">
        <v>300</v>
      </c>
      <c r="E18" s="50"/>
      <c r="F18" s="19">
        <f t="shared" si="0"/>
        <v>0</v>
      </c>
    </row>
    <row r="19" spans="1:6" x14ac:dyDescent="0.25">
      <c r="A19" s="49" t="s">
        <v>43</v>
      </c>
      <c r="B19" s="16" t="s">
        <v>12</v>
      </c>
      <c r="C19" s="17" t="s">
        <v>44</v>
      </c>
      <c r="D19" s="18">
        <v>374.96</v>
      </c>
      <c r="E19" s="50"/>
      <c r="F19" s="19">
        <f t="shared" si="0"/>
        <v>0</v>
      </c>
    </row>
    <row r="20" spans="1:6" x14ac:dyDescent="0.25">
      <c r="A20" s="49" t="s">
        <v>45</v>
      </c>
      <c r="B20" s="16" t="s">
        <v>12</v>
      </c>
      <c r="C20" s="17" t="s">
        <v>46</v>
      </c>
      <c r="D20" s="18">
        <v>108.64</v>
      </c>
      <c r="E20" s="50"/>
      <c r="F20" s="19">
        <f t="shared" si="0"/>
        <v>0</v>
      </c>
    </row>
    <row r="21" spans="1:6" ht="22.5" x14ac:dyDescent="0.25">
      <c r="A21" s="49" t="s">
        <v>47</v>
      </c>
      <c r="B21" s="16" t="s">
        <v>12</v>
      </c>
      <c r="C21" s="17" t="s">
        <v>48</v>
      </c>
      <c r="D21" s="18">
        <v>246.75</v>
      </c>
      <c r="E21" s="50"/>
      <c r="F21" s="19">
        <f t="shared" si="0"/>
        <v>0</v>
      </c>
    </row>
    <row r="22" spans="1:6" x14ac:dyDescent="0.25">
      <c r="A22" s="49" t="s">
        <v>49</v>
      </c>
      <c r="B22" s="16" t="s">
        <v>12</v>
      </c>
      <c r="C22" s="17" t="s">
        <v>50</v>
      </c>
      <c r="D22" s="18">
        <v>207.96</v>
      </c>
      <c r="E22" s="50"/>
      <c r="F22" s="19">
        <f t="shared" si="0"/>
        <v>0</v>
      </c>
    </row>
    <row r="23" spans="1:6" x14ac:dyDescent="0.25">
      <c r="A23" s="49" t="s">
        <v>51</v>
      </c>
      <c r="B23" s="16" t="s">
        <v>12</v>
      </c>
      <c r="C23" s="17" t="s">
        <v>52</v>
      </c>
      <c r="D23" s="18">
        <v>44.56</v>
      </c>
      <c r="E23" s="50"/>
      <c r="F23" s="19">
        <f t="shared" si="0"/>
        <v>0</v>
      </c>
    </row>
    <row r="24" spans="1:6" x14ac:dyDescent="0.25">
      <c r="A24" s="49" t="s">
        <v>53</v>
      </c>
      <c r="B24" s="16" t="s">
        <v>12</v>
      </c>
      <c r="C24" s="17" t="s">
        <v>54</v>
      </c>
      <c r="D24" s="18">
        <v>128.25</v>
      </c>
      <c r="E24" s="50"/>
      <c r="F24" s="19">
        <f t="shared" si="0"/>
        <v>0</v>
      </c>
    </row>
    <row r="25" spans="1:6" x14ac:dyDescent="0.25">
      <c r="A25" s="49" t="s">
        <v>55</v>
      </c>
      <c r="B25" s="16" t="s">
        <v>12</v>
      </c>
      <c r="C25" s="17" t="s">
        <v>56</v>
      </c>
      <c r="D25" s="18">
        <v>10.48</v>
      </c>
      <c r="E25" s="50"/>
      <c r="F25" s="19">
        <f t="shared" si="0"/>
        <v>0</v>
      </c>
    </row>
    <row r="26" spans="1:6" x14ac:dyDescent="0.25">
      <c r="A26" s="20"/>
      <c r="B26" s="21"/>
      <c r="C26" s="22" t="s">
        <v>57</v>
      </c>
      <c r="D26" s="23"/>
      <c r="E26" s="24"/>
      <c r="F26" s="25">
        <f>SUM(F5:F25)</f>
        <v>0</v>
      </c>
    </row>
    <row r="27" spans="1:6" ht="24" customHeight="1" x14ac:dyDescent="0.25">
      <c r="A27" s="26" t="s">
        <v>58</v>
      </c>
      <c r="B27" s="27" t="s">
        <v>9</v>
      </c>
      <c r="C27" s="28" t="s">
        <v>59</v>
      </c>
      <c r="D27" s="29"/>
      <c r="E27" s="30"/>
      <c r="F27" s="31"/>
    </row>
    <row r="28" spans="1:6" ht="22.5" x14ac:dyDescent="0.25">
      <c r="A28" s="49" t="s">
        <v>60</v>
      </c>
      <c r="B28" s="16" t="s">
        <v>12</v>
      </c>
      <c r="C28" s="17" t="s">
        <v>61</v>
      </c>
      <c r="D28" s="18">
        <v>2451.88</v>
      </c>
      <c r="E28" s="50"/>
      <c r="F28" s="19">
        <f t="shared" ref="F28:F34" si="1">ROUND(D28*E28,2)</f>
        <v>0</v>
      </c>
    </row>
    <row r="29" spans="1:6" x14ac:dyDescent="0.25">
      <c r="A29" s="49" t="s">
        <v>62</v>
      </c>
      <c r="B29" s="16" t="s">
        <v>29</v>
      </c>
      <c r="C29" s="17" t="s">
        <v>63</v>
      </c>
      <c r="D29" s="18">
        <v>695.99</v>
      </c>
      <c r="E29" s="50"/>
      <c r="F29" s="19">
        <f t="shared" si="1"/>
        <v>0</v>
      </c>
    </row>
    <row r="30" spans="1:6" x14ac:dyDescent="0.25">
      <c r="A30" s="49" t="s">
        <v>64</v>
      </c>
      <c r="B30" s="16" t="s">
        <v>15</v>
      </c>
      <c r="C30" s="17" t="s">
        <v>65</v>
      </c>
      <c r="D30" s="18">
        <v>389.88</v>
      </c>
      <c r="E30" s="50"/>
      <c r="F30" s="19">
        <f t="shared" si="1"/>
        <v>0</v>
      </c>
    </row>
    <row r="31" spans="1:6" x14ac:dyDescent="0.25">
      <c r="A31" s="49" t="s">
        <v>66</v>
      </c>
      <c r="B31" s="16" t="s">
        <v>12</v>
      </c>
      <c r="C31" s="17" t="s">
        <v>67</v>
      </c>
      <c r="D31" s="18">
        <v>298.89999999999998</v>
      </c>
      <c r="E31" s="50"/>
      <c r="F31" s="19">
        <f t="shared" si="1"/>
        <v>0</v>
      </c>
    </row>
    <row r="32" spans="1:6" x14ac:dyDescent="0.25">
      <c r="A32" s="49" t="s">
        <v>68</v>
      </c>
      <c r="B32" s="16" t="s">
        <v>12</v>
      </c>
      <c r="C32" s="17" t="s">
        <v>69</v>
      </c>
      <c r="D32" s="18">
        <v>5</v>
      </c>
      <c r="E32" s="50"/>
      <c r="F32" s="19">
        <f t="shared" si="1"/>
        <v>0</v>
      </c>
    </row>
    <row r="33" spans="1:6" x14ac:dyDescent="0.25">
      <c r="A33" s="49" t="s">
        <v>70</v>
      </c>
      <c r="B33" s="16" t="s">
        <v>71</v>
      </c>
      <c r="C33" s="17" t="s">
        <v>72</v>
      </c>
      <c r="D33" s="18">
        <v>20</v>
      </c>
      <c r="E33" s="50"/>
      <c r="F33" s="19">
        <f t="shared" si="1"/>
        <v>0</v>
      </c>
    </row>
    <row r="34" spans="1:6" x14ac:dyDescent="0.25">
      <c r="A34" s="49" t="s">
        <v>73</v>
      </c>
      <c r="B34" s="16" t="s">
        <v>29</v>
      </c>
      <c r="C34" s="17" t="s">
        <v>74</v>
      </c>
      <c r="D34" s="18">
        <v>72.680000000000007</v>
      </c>
      <c r="E34" s="50"/>
      <c r="F34" s="19">
        <f t="shared" si="1"/>
        <v>0</v>
      </c>
    </row>
    <row r="35" spans="1:6" x14ac:dyDescent="0.25">
      <c r="A35" s="32"/>
      <c r="B35" s="33"/>
      <c r="C35" s="34" t="s">
        <v>75</v>
      </c>
      <c r="D35" s="35"/>
      <c r="E35" s="36"/>
      <c r="F35" s="37">
        <f>SUM(F28:F34)</f>
        <v>0</v>
      </c>
    </row>
    <row r="36" spans="1:6" ht="24" customHeight="1" x14ac:dyDescent="0.25">
      <c r="A36" s="26" t="s">
        <v>76</v>
      </c>
      <c r="B36" s="27" t="s">
        <v>9</v>
      </c>
      <c r="C36" s="28" t="s">
        <v>77</v>
      </c>
      <c r="D36" s="29"/>
      <c r="E36" s="30"/>
      <c r="F36" s="31"/>
    </row>
    <row r="37" spans="1:6" x14ac:dyDescent="0.25">
      <c r="A37" s="49" t="s">
        <v>78</v>
      </c>
      <c r="B37" s="16" t="s">
        <v>12</v>
      </c>
      <c r="C37" s="17" t="s">
        <v>79</v>
      </c>
      <c r="D37" s="18">
        <v>245.18</v>
      </c>
      <c r="E37" s="50"/>
      <c r="F37" s="19">
        <f>ROUND(D37*E37,2)</f>
        <v>0</v>
      </c>
    </row>
    <row r="38" spans="1:6" x14ac:dyDescent="0.25">
      <c r="A38" s="49" t="s">
        <v>80</v>
      </c>
      <c r="B38" s="16" t="s">
        <v>12</v>
      </c>
      <c r="C38" s="17" t="s">
        <v>81</v>
      </c>
      <c r="D38" s="18">
        <v>26.72</v>
      </c>
      <c r="E38" s="50"/>
      <c r="F38" s="19">
        <f>ROUND(D38*E38,2)</f>
        <v>0</v>
      </c>
    </row>
    <row r="39" spans="1:6" x14ac:dyDescent="0.25">
      <c r="A39" s="49" t="s">
        <v>82</v>
      </c>
      <c r="B39" s="16" t="s">
        <v>71</v>
      </c>
      <c r="C39" s="17" t="s">
        <v>83</v>
      </c>
      <c r="D39" s="18">
        <v>12</v>
      </c>
      <c r="E39" s="50"/>
      <c r="F39" s="19">
        <f>ROUND(D39*E39,2)</f>
        <v>0</v>
      </c>
    </row>
    <row r="40" spans="1:6" x14ac:dyDescent="0.25">
      <c r="A40" s="32"/>
      <c r="B40" s="33"/>
      <c r="C40" s="34" t="s">
        <v>84</v>
      </c>
      <c r="D40" s="35"/>
      <c r="E40" s="36"/>
      <c r="F40" s="37">
        <f>SUM(F37:F39)</f>
        <v>0</v>
      </c>
    </row>
    <row r="41" spans="1:6" x14ac:dyDescent="0.25">
      <c r="A41" s="26" t="s">
        <v>85</v>
      </c>
      <c r="B41" s="27" t="s">
        <v>9</v>
      </c>
      <c r="C41" s="28" t="s">
        <v>86</v>
      </c>
      <c r="D41" s="29"/>
      <c r="E41" s="30"/>
      <c r="F41" s="31"/>
    </row>
    <row r="42" spans="1:6" x14ac:dyDescent="0.25">
      <c r="A42" s="49" t="s">
        <v>87</v>
      </c>
      <c r="B42" s="16" t="s">
        <v>12</v>
      </c>
      <c r="C42" s="17" t="s">
        <v>88</v>
      </c>
      <c r="D42" s="18">
        <v>246.75</v>
      </c>
      <c r="E42" s="50"/>
      <c r="F42" s="19">
        <f>ROUND(D42*E42,2)</f>
        <v>0</v>
      </c>
    </row>
    <row r="43" spans="1:6" x14ac:dyDescent="0.25">
      <c r="A43" s="49" t="s">
        <v>89</v>
      </c>
      <c r="B43" s="16" t="s">
        <v>12</v>
      </c>
      <c r="C43" s="17" t="s">
        <v>90</v>
      </c>
      <c r="D43" s="18">
        <v>50</v>
      </c>
      <c r="E43" s="50"/>
      <c r="F43" s="19">
        <f>ROUND(D43*E43,2)</f>
        <v>0</v>
      </c>
    </row>
    <row r="44" spans="1:6" x14ac:dyDescent="0.25">
      <c r="A44" s="49" t="s">
        <v>91</v>
      </c>
      <c r="B44" s="16" t="s">
        <v>12</v>
      </c>
      <c r="C44" s="17" t="s">
        <v>92</v>
      </c>
      <c r="D44" s="18">
        <v>54.92</v>
      </c>
      <c r="E44" s="50"/>
      <c r="F44" s="19">
        <f>ROUND(D44*E44,2)</f>
        <v>0</v>
      </c>
    </row>
    <row r="45" spans="1:6" x14ac:dyDescent="0.25">
      <c r="A45" s="49" t="s">
        <v>93</v>
      </c>
      <c r="B45" s="16" t="s">
        <v>12</v>
      </c>
      <c r="C45" s="17" t="s">
        <v>94</v>
      </c>
      <c r="D45" s="18">
        <v>12.48</v>
      </c>
      <c r="E45" s="50"/>
      <c r="F45" s="19">
        <f>ROUND(D45*E45,2)</f>
        <v>0</v>
      </c>
    </row>
    <row r="46" spans="1:6" x14ac:dyDescent="0.25">
      <c r="A46" s="32"/>
      <c r="B46" s="33"/>
      <c r="C46" s="34" t="s">
        <v>95</v>
      </c>
      <c r="D46" s="35"/>
      <c r="E46" s="36"/>
      <c r="F46" s="37">
        <f>SUM(F42:F45)</f>
        <v>0</v>
      </c>
    </row>
    <row r="47" spans="1:6" x14ac:dyDescent="0.25">
      <c r="A47" s="26" t="s">
        <v>96</v>
      </c>
      <c r="B47" s="27" t="s">
        <v>9</v>
      </c>
      <c r="C47" s="28" t="s">
        <v>97</v>
      </c>
      <c r="D47" s="29"/>
      <c r="E47" s="30"/>
      <c r="F47" s="31"/>
    </row>
    <row r="48" spans="1:6" x14ac:dyDescent="0.25">
      <c r="A48" s="49" t="s">
        <v>98</v>
      </c>
      <c r="B48" s="16" t="s">
        <v>12</v>
      </c>
      <c r="C48" s="17" t="s">
        <v>99</v>
      </c>
      <c r="D48" s="18">
        <v>48.17</v>
      </c>
      <c r="E48" s="50"/>
      <c r="F48" s="19">
        <f>ROUND(D48*E48,2)</f>
        <v>0</v>
      </c>
    </row>
    <row r="49" spans="1:6" x14ac:dyDescent="0.25">
      <c r="A49" s="49" t="s">
        <v>100</v>
      </c>
      <c r="B49" s="16" t="s">
        <v>29</v>
      </c>
      <c r="C49" s="17" t="s">
        <v>101</v>
      </c>
      <c r="D49" s="18">
        <v>31.14</v>
      </c>
      <c r="E49" s="50"/>
      <c r="F49" s="19">
        <f>ROUND(D49*E49,2)</f>
        <v>0</v>
      </c>
    </row>
    <row r="50" spans="1:6" x14ac:dyDescent="0.25">
      <c r="A50" s="49" t="s">
        <v>102</v>
      </c>
      <c r="B50" s="16" t="s">
        <v>12</v>
      </c>
      <c r="C50" s="17" t="s">
        <v>103</v>
      </c>
      <c r="D50" s="18">
        <v>735.58</v>
      </c>
      <c r="E50" s="50"/>
      <c r="F50" s="19">
        <f>ROUND(D50*E50,2)</f>
        <v>0</v>
      </c>
    </row>
    <row r="51" spans="1:6" x14ac:dyDescent="0.25">
      <c r="A51" s="49" t="s">
        <v>104</v>
      </c>
      <c r="B51" s="16" t="s">
        <v>29</v>
      </c>
      <c r="C51" s="17" t="s">
        <v>105</v>
      </c>
      <c r="D51" s="18">
        <v>1257.8</v>
      </c>
      <c r="E51" s="50"/>
      <c r="F51" s="19">
        <f>ROUND(D51*E51,2)</f>
        <v>0</v>
      </c>
    </row>
    <row r="52" spans="1:6" ht="14.25" customHeight="1" x14ac:dyDescent="0.25">
      <c r="A52" s="32"/>
      <c r="B52" s="33"/>
      <c r="C52" s="34" t="s">
        <v>106</v>
      </c>
      <c r="D52" s="35"/>
      <c r="E52" s="36"/>
      <c r="F52" s="37">
        <f>SUM(F48:F51)</f>
        <v>0</v>
      </c>
    </row>
    <row r="53" spans="1:6" ht="14.25" customHeight="1" x14ac:dyDescent="0.25">
      <c r="A53" s="26" t="s">
        <v>107</v>
      </c>
      <c r="B53" s="27" t="s">
        <v>9</v>
      </c>
      <c r="C53" s="28" t="s">
        <v>108</v>
      </c>
      <c r="D53" s="29"/>
      <c r="E53" s="30"/>
      <c r="F53" s="31"/>
    </row>
    <row r="54" spans="1:6" x14ac:dyDescent="0.25">
      <c r="A54" s="49" t="s">
        <v>109</v>
      </c>
      <c r="B54" s="16" t="s">
        <v>12</v>
      </c>
      <c r="C54" s="17" t="s">
        <v>110</v>
      </c>
      <c r="D54" s="18">
        <v>374.96</v>
      </c>
      <c r="E54" s="50"/>
      <c r="F54" s="19">
        <f>ROUND(D54*E54,2)</f>
        <v>0</v>
      </c>
    </row>
    <row r="55" spans="1:6" x14ac:dyDescent="0.25">
      <c r="A55" s="49" t="s">
        <v>111</v>
      </c>
      <c r="B55" s="16" t="s">
        <v>12</v>
      </c>
      <c r="C55" s="17" t="s">
        <v>112</v>
      </c>
      <c r="D55" s="18">
        <v>21.32</v>
      </c>
      <c r="E55" s="50"/>
      <c r="F55" s="19">
        <f>ROUND(D55*E55,2)</f>
        <v>0</v>
      </c>
    </row>
    <row r="56" spans="1:6" x14ac:dyDescent="0.25">
      <c r="A56" s="49" t="s">
        <v>113</v>
      </c>
      <c r="B56" s="16" t="s">
        <v>12</v>
      </c>
      <c r="C56" s="17" t="s">
        <v>114</v>
      </c>
      <c r="D56" s="18">
        <v>408.64</v>
      </c>
      <c r="E56" s="50"/>
      <c r="F56" s="19">
        <f>ROUND(D56*E56,2)</f>
        <v>0</v>
      </c>
    </row>
    <row r="57" spans="1:6" ht="15" customHeight="1" x14ac:dyDescent="0.25">
      <c r="A57" s="32"/>
      <c r="B57" s="33"/>
      <c r="C57" s="34" t="s">
        <v>115</v>
      </c>
      <c r="D57" s="35"/>
      <c r="E57" s="36"/>
      <c r="F57" s="37">
        <f>SUM(F54:F56)</f>
        <v>0</v>
      </c>
    </row>
    <row r="58" spans="1:6" ht="15" customHeight="1" x14ac:dyDescent="0.25">
      <c r="A58" s="26" t="s">
        <v>116</v>
      </c>
      <c r="B58" s="27" t="s">
        <v>9</v>
      </c>
      <c r="C58" s="28" t="s">
        <v>117</v>
      </c>
      <c r="D58" s="29"/>
      <c r="E58" s="30"/>
      <c r="F58" s="31"/>
    </row>
    <row r="59" spans="1:6" x14ac:dyDescent="0.25">
      <c r="A59" s="49" t="s">
        <v>118</v>
      </c>
      <c r="B59" s="16" t="s">
        <v>119</v>
      </c>
      <c r="C59" s="17" t="s">
        <v>120</v>
      </c>
      <c r="D59" s="18">
        <v>956.6</v>
      </c>
      <c r="E59" s="50"/>
      <c r="F59" s="19">
        <f t="shared" ref="F59:F65" si="2">ROUND(D59*E59,2)</f>
        <v>0</v>
      </c>
    </row>
    <row r="60" spans="1:6" x14ac:dyDescent="0.25">
      <c r="A60" s="49" t="s">
        <v>121</v>
      </c>
      <c r="B60" s="16" t="s">
        <v>12</v>
      </c>
      <c r="C60" s="17" t="s">
        <v>122</v>
      </c>
      <c r="D60" s="18">
        <v>5.25</v>
      </c>
      <c r="E60" s="50"/>
      <c r="F60" s="19">
        <f t="shared" si="2"/>
        <v>0</v>
      </c>
    </row>
    <row r="61" spans="1:6" x14ac:dyDescent="0.25">
      <c r="A61" s="49" t="s">
        <v>123</v>
      </c>
      <c r="B61" s="16" t="s">
        <v>29</v>
      </c>
      <c r="C61" s="17" t="s">
        <v>124</v>
      </c>
      <c r="D61" s="18">
        <v>9</v>
      </c>
      <c r="E61" s="50"/>
      <c r="F61" s="19">
        <f t="shared" si="2"/>
        <v>0</v>
      </c>
    </row>
    <row r="62" spans="1:6" x14ac:dyDescent="0.25">
      <c r="A62" s="49" t="s">
        <v>125</v>
      </c>
      <c r="B62" s="16" t="s">
        <v>71</v>
      </c>
      <c r="C62" s="17" t="s">
        <v>126</v>
      </c>
      <c r="D62" s="18">
        <v>40</v>
      </c>
      <c r="E62" s="50"/>
      <c r="F62" s="19">
        <f t="shared" si="2"/>
        <v>0</v>
      </c>
    </row>
    <row r="63" spans="1:6" x14ac:dyDescent="0.25">
      <c r="A63" s="49" t="s">
        <v>127</v>
      </c>
      <c r="B63" s="16" t="s">
        <v>29</v>
      </c>
      <c r="C63" s="17" t="s">
        <v>128</v>
      </c>
      <c r="D63" s="18">
        <v>320.89999999999998</v>
      </c>
      <c r="E63" s="50"/>
      <c r="F63" s="19">
        <f t="shared" si="2"/>
        <v>0</v>
      </c>
    </row>
    <row r="64" spans="1:6" x14ac:dyDescent="0.25">
      <c r="A64" s="49" t="s">
        <v>129</v>
      </c>
      <c r="B64" s="16" t="s">
        <v>12</v>
      </c>
      <c r="C64" s="17" t="s">
        <v>130</v>
      </c>
      <c r="D64" s="18">
        <v>128.25</v>
      </c>
      <c r="E64" s="50"/>
      <c r="F64" s="19">
        <f t="shared" si="2"/>
        <v>0</v>
      </c>
    </row>
    <row r="65" spans="1:6" x14ac:dyDescent="0.25">
      <c r="A65" s="49" t="s">
        <v>131</v>
      </c>
      <c r="B65" s="16" t="s">
        <v>29</v>
      </c>
      <c r="C65" s="17" t="s">
        <v>132</v>
      </c>
      <c r="D65" s="18">
        <v>1</v>
      </c>
      <c r="E65" s="50"/>
      <c r="F65" s="19">
        <f t="shared" si="2"/>
        <v>0</v>
      </c>
    </row>
    <row r="66" spans="1:6" ht="14.25" customHeight="1" x14ac:dyDescent="0.25">
      <c r="A66" s="32"/>
      <c r="B66" s="33"/>
      <c r="C66" s="34" t="s">
        <v>133</v>
      </c>
      <c r="D66" s="35"/>
      <c r="E66" s="36"/>
      <c r="F66" s="37">
        <f>SUM(F59:F65)</f>
        <v>0</v>
      </c>
    </row>
    <row r="67" spans="1:6" ht="14.25" customHeight="1" x14ac:dyDescent="0.25">
      <c r="A67" s="26" t="s">
        <v>134</v>
      </c>
      <c r="B67" s="27" t="s">
        <v>9</v>
      </c>
      <c r="C67" s="28" t="s">
        <v>135</v>
      </c>
      <c r="D67" s="29"/>
      <c r="E67" s="30"/>
      <c r="F67" s="31"/>
    </row>
    <row r="68" spans="1:6" x14ac:dyDescent="0.25">
      <c r="A68" s="49" t="s">
        <v>136</v>
      </c>
      <c r="B68" s="16" t="s">
        <v>12</v>
      </c>
      <c r="C68" s="17" t="s">
        <v>137</v>
      </c>
      <c r="D68" s="18">
        <v>276.24</v>
      </c>
      <c r="E68" s="50"/>
      <c r="F68" s="19">
        <f t="shared" ref="F68:F72" si="3">ROUND(D68*E68,2)</f>
        <v>0</v>
      </c>
    </row>
    <row r="69" spans="1:6" x14ac:dyDescent="0.25">
      <c r="A69" s="49" t="s">
        <v>138</v>
      </c>
      <c r="B69" s="16" t="s">
        <v>12</v>
      </c>
      <c r="C69" s="17" t="s">
        <v>139</v>
      </c>
      <c r="D69" s="18">
        <v>257.8</v>
      </c>
      <c r="E69" s="50"/>
      <c r="F69" s="19">
        <f t="shared" si="3"/>
        <v>0</v>
      </c>
    </row>
    <row r="70" spans="1:6" x14ac:dyDescent="0.25">
      <c r="A70" s="49" t="s">
        <v>140</v>
      </c>
      <c r="B70" s="16" t="s">
        <v>12</v>
      </c>
      <c r="C70" s="17" t="s">
        <v>141</v>
      </c>
      <c r="D70" s="18">
        <v>534.74</v>
      </c>
      <c r="E70" s="50"/>
      <c r="F70" s="19">
        <f t="shared" si="3"/>
        <v>0</v>
      </c>
    </row>
    <row r="71" spans="1:6" x14ac:dyDescent="0.25">
      <c r="A71" s="49" t="s">
        <v>142</v>
      </c>
      <c r="B71" s="16" t="s">
        <v>71</v>
      </c>
      <c r="C71" s="17" t="s">
        <v>143</v>
      </c>
      <c r="D71" s="18">
        <v>8</v>
      </c>
      <c r="E71" s="50"/>
      <c r="F71" s="19">
        <f t="shared" si="3"/>
        <v>0</v>
      </c>
    </row>
    <row r="72" spans="1:6" x14ac:dyDescent="0.25">
      <c r="A72" s="49" t="s">
        <v>144</v>
      </c>
      <c r="B72" s="16" t="s">
        <v>71</v>
      </c>
      <c r="C72" s="17" t="s">
        <v>145</v>
      </c>
      <c r="D72" s="18">
        <v>10</v>
      </c>
      <c r="E72" s="50"/>
      <c r="F72" s="19">
        <f t="shared" si="3"/>
        <v>0</v>
      </c>
    </row>
    <row r="73" spans="1:6" ht="11.25" customHeight="1" x14ac:dyDescent="0.25">
      <c r="A73" s="32"/>
      <c r="B73" s="33"/>
      <c r="C73" s="34" t="s">
        <v>146</v>
      </c>
      <c r="D73" s="35"/>
      <c r="E73" s="36"/>
      <c r="F73" s="37">
        <f>SUM(F68:F72)</f>
        <v>0</v>
      </c>
    </row>
    <row r="74" spans="1:6" x14ac:dyDescent="0.25">
      <c r="A74" s="26" t="s">
        <v>147</v>
      </c>
      <c r="B74" s="27" t="s">
        <v>9</v>
      </c>
      <c r="C74" s="28" t="s">
        <v>148</v>
      </c>
      <c r="D74" s="29"/>
      <c r="E74" s="30"/>
      <c r="F74" s="31"/>
    </row>
    <row r="75" spans="1:6" x14ac:dyDescent="0.25">
      <c r="A75" s="49" t="s">
        <v>149</v>
      </c>
      <c r="B75" s="16" t="s">
        <v>26</v>
      </c>
      <c r="C75" s="17" t="s">
        <v>150</v>
      </c>
      <c r="D75" s="18">
        <v>2</v>
      </c>
      <c r="E75" s="50"/>
      <c r="F75" s="19">
        <f t="shared" ref="F75:F82" si="4">ROUND(D75*E75,2)</f>
        <v>0</v>
      </c>
    </row>
    <row r="76" spans="1:6" x14ac:dyDescent="0.25">
      <c r="A76" s="49" t="s">
        <v>151</v>
      </c>
      <c r="B76" s="16" t="s">
        <v>12</v>
      </c>
      <c r="C76" s="17" t="s">
        <v>152</v>
      </c>
      <c r="D76" s="18">
        <v>6.84</v>
      </c>
      <c r="E76" s="50"/>
      <c r="F76" s="19">
        <f t="shared" si="4"/>
        <v>0</v>
      </c>
    </row>
    <row r="77" spans="1:6" x14ac:dyDescent="0.25">
      <c r="A77" s="49" t="s">
        <v>153</v>
      </c>
      <c r="B77" s="16" t="s">
        <v>12</v>
      </c>
      <c r="C77" s="17" t="s">
        <v>154</v>
      </c>
      <c r="D77" s="18">
        <v>8.5500000000000007</v>
      </c>
      <c r="E77" s="50"/>
      <c r="F77" s="19">
        <f t="shared" si="4"/>
        <v>0</v>
      </c>
    </row>
    <row r="78" spans="1:6" x14ac:dyDescent="0.25">
      <c r="A78" s="49" t="s">
        <v>155</v>
      </c>
      <c r="B78" s="16" t="s">
        <v>29</v>
      </c>
      <c r="C78" s="17" t="s">
        <v>156</v>
      </c>
      <c r="D78" s="18">
        <v>40</v>
      </c>
      <c r="E78" s="50"/>
      <c r="F78" s="19">
        <f t="shared" si="4"/>
        <v>0</v>
      </c>
    </row>
    <row r="79" spans="1:6" x14ac:dyDescent="0.25">
      <c r="A79" s="49" t="s">
        <v>157</v>
      </c>
      <c r="B79" s="16" t="s">
        <v>158</v>
      </c>
      <c r="C79" s="17" t="s">
        <v>159</v>
      </c>
      <c r="D79" s="18">
        <v>2</v>
      </c>
      <c r="E79" s="50"/>
      <c r="F79" s="19">
        <f t="shared" si="4"/>
        <v>0</v>
      </c>
    </row>
    <row r="80" spans="1:6" x14ac:dyDescent="0.25">
      <c r="A80" s="49" t="s">
        <v>160</v>
      </c>
      <c r="B80" s="16" t="s">
        <v>12</v>
      </c>
      <c r="C80" s="17" t="s">
        <v>161</v>
      </c>
      <c r="D80" s="18">
        <v>40</v>
      </c>
      <c r="E80" s="50"/>
      <c r="F80" s="19">
        <f t="shared" si="4"/>
        <v>0</v>
      </c>
    </row>
    <row r="81" spans="1:6" ht="22.5" x14ac:dyDescent="0.25">
      <c r="A81" s="49" t="s">
        <v>162</v>
      </c>
      <c r="B81" s="16" t="s">
        <v>26</v>
      </c>
      <c r="C81" s="17" t="s">
        <v>163</v>
      </c>
      <c r="D81" s="18">
        <v>4</v>
      </c>
      <c r="E81" s="50"/>
      <c r="F81" s="19">
        <f t="shared" si="4"/>
        <v>0</v>
      </c>
    </row>
    <row r="82" spans="1:6" ht="22.5" x14ac:dyDescent="0.25">
      <c r="A82" s="49" t="s">
        <v>164</v>
      </c>
      <c r="B82" s="16" t="s">
        <v>29</v>
      </c>
      <c r="C82" s="17" t="s">
        <v>165</v>
      </c>
      <c r="D82" s="18">
        <v>10</v>
      </c>
      <c r="E82" s="50"/>
      <c r="F82" s="19">
        <f t="shared" si="4"/>
        <v>0</v>
      </c>
    </row>
    <row r="83" spans="1:6" x14ac:dyDescent="0.25">
      <c r="A83" s="32"/>
      <c r="B83" s="33"/>
      <c r="C83" s="34" t="s">
        <v>166</v>
      </c>
      <c r="D83" s="35"/>
      <c r="E83" s="36"/>
      <c r="F83" s="37">
        <f>SUM(F75:F82)</f>
        <v>0</v>
      </c>
    </row>
    <row r="84" spans="1:6" x14ac:dyDescent="0.25">
      <c r="A84" s="26" t="s">
        <v>167</v>
      </c>
      <c r="B84" s="27" t="s">
        <v>9</v>
      </c>
      <c r="C84" s="28" t="s">
        <v>168</v>
      </c>
      <c r="D84" s="29"/>
      <c r="E84" s="30"/>
      <c r="F84" s="31"/>
    </row>
    <row r="85" spans="1:6" x14ac:dyDescent="0.25">
      <c r="A85" s="49" t="s">
        <v>169</v>
      </c>
      <c r="B85" s="16" t="s">
        <v>71</v>
      </c>
      <c r="C85" s="17" t="s">
        <v>170</v>
      </c>
      <c r="D85" s="18">
        <v>14</v>
      </c>
      <c r="E85" s="50"/>
      <c r="F85" s="19">
        <f>ROUND(D85*E85,2)</f>
        <v>0</v>
      </c>
    </row>
    <row r="86" spans="1:6" x14ac:dyDescent="0.25">
      <c r="A86" s="49" t="s">
        <v>171</v>
      </c>
      <c r="B86" s="16" t="s">
        <v>71</v>
      </c>
      <c r="C86" s="17" t="s">
        <v>172</v>
      </c>
      <c r="D86" s="18">
        <v>7</v>
      </c>
      <c r="E86" s="50"/>
      <c r="F86" s="19">
        <f>ROUND(D86*E86,2)</f>
        <v>0</v>
      </c>
    </row>
    <row r="87" spans="1:6" x14ac:dyDescent="0.25">
      <c r="A87" s="49" t="s">
        <v>173</v>
      </c>
      <c r="B87" s="16" t="s">
        <v>71</v>
      </c>
      <c r="C87" s="17" t="s">
        <v>174</v>
      </c>
      <c r="D87" s="18">
        <v>8</v>
      </c>
      <c r="E87" s="50"/>
      <c r="F87" s="19">
        <f>ROUND(D87*E87,2)</f>
        <v>0</v>
      </c>
    </row>
    <row r="88" spans="1:6" x14ac:dyDescent="0.25">
      <c r="A88" s="49" t="s">
        <v>175</v>
      </c>
      <c r="B88" s="16" t="s">
        <v>26</v>
      </c>
      <c r="C88" s="17" t="s">
        <v>168</v>
      </c>
      <c r="D88" s="18">
        <v>1</v>
      </c>
      <c r="E88" s="50"/>
      <c r="F88" s="19">
        <f>ROUND(D88*E88,2)</f>
        <v>0</v>
      </c>
    </row>
    <row r="89" spans="1:6" x14ac:dyDescent="0.25">
      <c r="A89" s="32"/>
      <c r="B89" s="33"/>
      <c r="C89" s="34" t="s">
        <v>176</v>
      </c>
      <c r="D89" s="35"/>
      <c r="E89" s="36"/>
      <c r="F89" s="37">
        <f>SUM(F85:F88)</f>
        <v>0</v>
      </c>
    </row>
    <row r="90" spans="1:6" x14ac:dyDescent="0.25">
      <c r="A90" s="26" t="s">
        <v>177</v>
      </c>
      <c r="B90" s="27" t="s">
        <v>9</v>
      </c>
      <c r="C90" s="28" t="s">
        <v>178</v>
      </c>
      <c r="D90" s="29"/>
      <c r="E90" s="30"/>
      <c r="F90" s="31"/>
    </row>
    <row r="91" spans="1:6" x14ac:dyDescent="0.25">
      <c r="A91" s="49" t="s">
        <v>179</v>
      </c>
      <c r="B91" s="16" t="s">
        <v>71</v>
      </c>
      <c r="C91" s="17" t="s">
        <v>180</v>
      </c>
      <c r="D91" s="18">
        <v>1</v>
      </c>
      <c r="E91" s="50"/>
      <c r="F91" s="19">
        <f>ROUND(D91*E91,2)</f>
        <v>0</v>
      </c>
    </row>
    <row r="92" spans="1:6" x14ac:dyDescent="0.25">
      <c r="A92" s="32"/>
      <c r="B92" s="33"/>
      <c r="C92" s="34" t="s">
        <v>181</v>
      </c>
      <c r="D92" s="35"/>
      <c r="E92" s="36"/>
      <c r="F92" s="37">
        <f>SUM(F91)</f>
        <v>0</v>
      </c>
    </row>
    <row r="93" spans="1:6" x14ac:dyDescent="0.25">
      <c r="A93" s="26" t="s">
        <v>182</v>
      </c>
      <c r="B93" s="27" t="s">
        <v>9</v>
      </c>
      <c r="C93" s="28" t="s">
        <v>183</v>
      </c>
      <c r="D93" s="29"/>
      <c r="E93" s="30"/>
      <c r="F93" s="31"/>
    </row>
    <row r="94" spans="1:6" x14ac:dyDescent="0.25">
      <c r="A94" s="49" t="s">
        <v>184</v>
      </c>
      <c r="B94" s="16" t="s">
        <v>71</v>
      </c>
      <c r="C94" s="17" t="s">
        <v>183</v>
      </c>
      <c r="D94" s="18">
        <v>1</v>
      </c>
      <c r="E94" s="50"/>
      <c r="F94" s="19">
        <f>ROUND(D94*E94,2)</f>
        <v>0</v>
      </c>
    </row>
    <row r="95" spans="1:6" x14ac:dyDescent="0.25">
      <c r="A95" s="32"/>
      <c r="B95" s="38"/>
      <c r="C95" s="34" t="s">
        <v>185</v>
      </c>
      <c r="D95" s="35"/>
      <c r="E95" s="36"/>
      <c r="F95" s="37">
        <f>SUM(F94)</f>
        <v>0</v>
      </c>
    </row>
    <row r="96" spans="1:6" x14ac:dyDescent="0.25">
      <c r="A96" s="32"/>
      <c r="B96" s="38"/>
      <c r="C96" s="39" t="s">
        <v>186</v>
      </c>
      <c r="D96" s="35"/>
      <c r="E96" s="36"/>
      <c r="F96" s="37">
        <f>+F95+F92+F89+F83+F73+F66+F57+F52+F46+F40+F35+F26</f>
        <v>0</v>
      </c>
    </row>
    <row r="97" spans="1:6" x14ac:dyDescent="0.25">
      <c r="A97" s="32"/>
      <c r="B97" s="38"/>
      <c r="C97" s="40" t="s">
        <v>187</v>
      </c>
      <c r="D97" s="51" t="s">
        <v>188</v>
      </c>
      <c r="E97" s="36"/>
      <c r="F97" s="52"/>
    </row>
    <row r="98" spans="1:6" x14ac:dyDescent="0.25">
      <c r="A98" s="32"/>
      <c r="B98" s="38"/>
      <c r="C98" s="40" t="s">
        <v>189</v>
      </c>
      <c r="D98" s="51" t="s">
        <v>188</v>
      </c>
      <c r="E98" s="36"/>
      <c r="F98" s="52"/>
    </row>
    <row r="99" spans="1:6" x14ac:dyDescent="0.25">
      <c r="A99" s="32"/>
      <c r="B99" s="38"/>
      <c r="C99" s="40" t="s">
        <v>190</v>
      </c>
      <c r="D99" s="35"/>
      <c r="E99" s="36"/>
      <c r="F99" s="37">
        <f>SUM(F96:F98)</f>
        <v>0</v>
      </c>
    </row>
    <row r="100" spans="1:6" x14ac:dyDescent="0.25">
      <c r="A100" s="41"/>
      <c r="B100" s="41"/>
      <c r="C100" s="42"/>
      <c r="D100" s="43"/>
      <c r="E100" s="44"/>
      <c r="F100" s="45"/>
    </row>
    <row r="101" spans="1:6" ht="30" customHeight="1" x14ac:dyDescent="0.25">
      <c r="A101" s="46" t="s">
        <v>191</v>
      </c>
      <c r="B101" s="46"/>
      <c r="C101" s="46"/>
      <c r="D101" s="46"/>
      <c r="E101" s="46"/>
      <c r="F101" s="46"/>
    </row>
    <row r="102" spans="1:6" x14ac:dyDescent="0.25">
      <c r="A102" s="41"/>
      <c r="B102" s="41"/>
      <c r="C102" s="42"/>
      <c r="D102" s="43"/>
      <c r="E102" s="44"/>
      <c r="F102" s="45"/>
    </row>
    <row r="103" spans="1:6" ht="30" customHeight="1" x14ac:dyDescent="0.25">
      <c r="A103" s="46" t="s">
        <v>192</v>
      </c>
      <c r="B103" s="46"/>
      <c r="C103" s="46"/>
      <c r="D103" s="46"/>
      <c r="E103" s="46"/>
      <c r="F103" s="46"/>
    </row>
    <row r="105" spans="1:6" ht="75" customHeight="1" x14ac:dyDescent="0.25">
      <c r="A105" s="47" t="s">
        <v>193</v>
      </c>
      <c r="B105" s="47"/>
      <c r="C105" s="47"/>
      <c r="D105" s="47"/>
      <c r="E105" s="47"/>
      <c r="F105" s="47"/>
    </row>
    <row r="107" spans="1:6" x14ac:dyDescent="0.25">
      <c r="A107" s="48" t="s">
        <v>194</v>
      </c>
    </row>
    <row r="108" spans="1:6" x14ac:dyDescent="0.25">
      <c r="A108" s="48" t="s">
        <v>195</v>
      </c>
    </row>
  </sheetData>
  <sheetProtection algorithmName="SHA-512" hashValue="IA+pSG1l+OORYbPjU/d2jjx+u7oqdUbkvGuX0P0VDTNuU4gfw4UtA4iLJvQpM5zIm7rBjll50VEFlmqAbWg28w==" saltValue="8n+RipV2dYt8zybWjYOFzg==" spinCount="100000" sheet="1" objects="1" scenarios="1" selectLockedCells="1" autoFilter="0"/>
  <autoFilter ref="A3:F99" xr:uid="{FAA511F4-C7F1-4A48-8E1E-25C23FFE858D}"/>
  <mergeCells count="4">
    <mergeCell ref="A1:F1"/>
    <mergeCell ref="A101:F101"/>
    <mergeCell ref="A103:F103"/>
    <mergeCell ref="A105:F10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4" fitToHeight="10" orientation="portrait" r:id="rId1"/>
  <headerFooter>
    <oddFooter>&amp;R&amp;P 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ppto ciego 6155</vt:lpstr>
      <vt:lpstr>'ppto ciego 6155'!Área_de_impresión</vt:lpstr>
      <vt:lpstr>'ppto ciego 6155'!Títulos_a_imprimir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2022-01-19T16:20:33Z</cp:lastPrinted>
  <dcterms:created xsi:type="dcterms:W3CDTF">2022-01-19T16:13:55Z</dcterms:created>
  <dcterms:modified xsi:type="dcterms:W3CDTF">2022-01-19T16:25:32Z</dcterms:modified>
</cp:coreProperties>
</file>