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3223-2022 - Obras reforma aseos bloque ofic 1-2 bloque tco y bloque control 1 S CUGAT\DOCU\"/>
    </mc:Choice>
  </mc:AlternateContent>
  <xr:revisionPtr revIDLastSave="0" documentId="13_ncr:1_{01B5462F-6BA0-416C-A624-524A0B9366FF}" xr6:coauthVersionLast="36" xr6:coauthVersionMax="36" xr10:uidLastSave="{00000000-0000-0000-0000-000000000000}"/>
  <bookViews>
    <workbookView xWindow="0" yWindow="0" windowWidth="21570" windowHeight="9615" xr2:uid="{7208F22D-3283-48D6-8472-257F865AD171}"/>
  </bookViews>
  <sheets>
    <sheet name="Hoja1" sheetId="1" r:id="rId1"/>
  </sheets>
  <definedNames>
    <definedName name="_xlnm._FilterDatabase" localSheetId="0" hidden="1">Hoja1!$A$5:$F$10</definedName>
    <definedName name="_xlnm.Print_Area" localSheetId="0">Hoja1!$A$3:$F$152</definedName>
    <definedName name="_xlnm.Print_Titles" localSheetId="0">Hoja1!$3:$5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2" i="1"/>
  <c r="F13" i="1"/>
  <c r="F145" i="1" l="1"/>
  <c r="F146" i="1" s="1"/>
  <c r="F142" i="1"/>
  <c r="F143" i="1" s="1"/>
  <c r="F139" i="1"/>
  <c r="F140" i="1" s="1"/>
  <c r="F134" i="1"/>
  <c r="F135" i="1"/>
  <c r="F136" i="1"/>
  <c r="F133" i="1"/>
  <c r="F130" i="1"/>
  <c r="F129" i="1"/>
  <c r="F126" i="1"/>
  <c r="F125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92" i="1"/>
  <c r="F86" i="1"/>
  <c r="F87" i="1"/>
  <c r="F88" i="1"/>
  <c r="F89" i="1"/>
  <c r="F85" i="1"/>
  <c r="F77" i="1"/>
  <c r="F78" i="1"/>
  <c r="F79" i="1"/>
  <c r="F80" i="1"/>
  <c r="F81" i="1"/>
  <c r="F82" i="1"/>
  <c r="F76" i="1"/>
  <c r="F73" i="1"/>
  <c r="F74" i="1" s="1"/>
  <c r="F69" i="1"/>
  <c r="F70" i="1"/>
  <c r="F68" i="1"/>
  <c r="F64" i="1"/>
  <c r="F65" i="1"/>
  <c r="F63" i="1"/>
  <c r="F56" i="1"/>
  <c r="F57" i="1"/>
  <c r="F58" i="1"/>
  <c r="F59" i="1"/>
  <c r="F60" i="1"/>
  <c r="F55" i="1"/>
  <c r="F47" i="1"/>
  <c r="F48" i="1"/>
  <c r="F49" i="1"/>
  <c r="F50" i="1"/>
  <c r="F51" i="1"/>
  <c r="F52" i="1"/>
  <c r="F46" i="1"/>
  <c r="F43" i="1"/>
  <c r="F42" i="1"/>
  <c r="F39" i="1"/>
  <c r="F38" i="1"/>
  <c r="F37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27" i="1" l="1"/>
  <c r="F71" i="1"/>
  <c r="F131" i="1"/>
  <c r="F53" i="1"/>
  <c r="F90" i="1"/>
  <c r="F66" i="1"/>
  <c r="F83" i="1"/>
  <c r="F44" i="1"/>
  <c r="F123" i="1"/>
  <c r="F137" i="1"/>
  <c r="F61" i="1"/>
  <c r="F35" i="1"/>
  <c r="F40" i="1"/>
  <c r="F10" i="1"/>
  <c r="F147" i="1" l="1"/>
  <c r="F150" i="1" s="1"/>
</calcChain>
</file>

<file path=xl/sharedStrings.xml><?xml version="1.0" encoding="utf-8"?>
<sst xmlns="http://schemas.openxmlformats.org/spreadsheetml/2006/main" count="406" uniqueCount="284">
  <si>
    <t>Código</t>
  </si>
  <si>
    <t>Ud</t>
  </si>
  <si>
    <t>Resumen</t>
  </si>
  <si>
    <t>A.SC.01</t>
  </si>
  <si>
    <t/>
  </si>
  <si>
    <t>ACTUACIONES PREVIAS</t>
  </si>
  <si>
    <t>A.SC.01.01</t>
  </si>
  <si>
    <t>m2</t>
  </si>
  <si>
    <t>DESPEJE, DESPLAZAMIENTO, PROTECCIÓN  Y/O RETIRADA DE MOBILIARIO</t>
  </si>
  <si>
    <t>A.SC.01.02</t>
  </si>
  <si>
    <t>ud</t>
  </si>
  <si>
    <t>PROTECCIÓN DE ZONAS COLINDANTES AL ÁREA DE INTERVENCIÓN</t>
  </si>
  <si>
    <t>A.SC.01.03</t>
  </si>
  <si>
    <t>u</t>
  </si>
  <si>
    <t>VERIFICACIÓN E INFORME DE ESTADO DE LAS INSTALACIONES</t>
  </si>
  <si>
    <t>Total A.SC.01</t>
  </si>
  <si>
    <t>A.SC.02</t>
  </si>
  <si>
    <t>DEMOLICIONES Y DESMONTAJES</t>
  </si>
  <si>
    <t>A.SC.02.01</t>
  </si>
  <si>
    <t>DEMOLICIÓN DE FALSO TECHO REGISTRABLE</t>
  </si>
  <si>
    <t>A.SC.02.02</t>
  </si>
  <si>
    <t>DEMOLICIÓN FALSO TECHO CONTINUO DE CARTÓN-YESO O ESCAYOLA</t>
  </si>
  <si>
    <t>A.SC.02.03</t>
  </si>
  <si>
    <t>PICADO DE RECRECIDO</t>
  </si>
  <si>
    <t>A.SC.02.04</t>
  </si>
  <si>
    <t>DEMOLICIÓN ALICATADOS</t>
  </si>
  <si>
    <t>A.SC.02.05</t>
  </si>
  <si>
    <t>APERTURA HUECO PASO INSTALACIONES EN FÁBRICA DE CUALQUIER TIPO</t>
  </si>
  <si>
    <t>A.SC.02.06</t>
  </si>
  <si>
    <t>DEMOLICIÓN FÁBRICA CERÁMICA REVESTIDA A AMBAS CARAS</t>
  </si>
  <si>
    <t>A.SC.02.07</t>
  </si>
  <si>
    <t>DEMOLICIÓN PAVIMENTO CERÁMICO</t>
  </si>
  <si>
    <t>A.SC.02.08</t>
  </si>
  <si>
    <t>DESMONTAJE S/ RECUP. CARPINTERÍA INTERIOR CUALQUIER TIPO</t>
  </si>
  <si>
    <t>A.SC.02.09</t>
  </si>
  <si>
    <t>DESMONTAJE DE REJILLAS</t>
  </si>
  <si>
    <t>A.SC.02.10</t>
  </si>
  <si>
    <t>DESMONTAJE DE LUMINARIAS</t>
  </si>
  <si>
    <t>A.SC.02.11</t>
  </si>
  <si>
    <t>DESMONTAJE DE MECANISMOS</t>
  </si>
  <si>
    <t>A.SC.02.12</t>
  </si>
  <si>
    <t>DESMONTADO INSTALACIÓN FONTANERÍA Y SANEAMIENTO EN ASEOS</t>
  </si>
  <si>
    <t>A.SC.02.13</t>
  </si>
  <si>
    <t>DESMONTADO INSTALACIÓN FONTANERÍA Y SANEAMIENTO EN CUARTOS DE LIMPIEZA</t>
  </si>
  <si>
    <t>A.SC.02.14</t>
  </si>
  <si>
    <t>LEVANTADO DE GRIFERÍA Y APARATOS SANITARIOS</t>
  </si>
  <si>
    <t>A.SC.02.15</t>
  </si>
  <si>
    <t>LEVANTADO DE PLATO DE DUCHA Y GRIFERÍA</t>
  </si>
  <si>
    <t>A.SC.02.16</t>
  </si>
  <si>
    <t>DESMONTAJE TERMO ELÉCTRICO</t>
  </si>
  <si>
    <t>A.SC.02.17</t>
  </si>
  <si>
    <t>DESMONTAJE DE ESPEJOS</t>
  </si>
  <si>
    <t>A.SC.02.18</t>
  </si>
  <si>
    <t>DESMONTAJE DE ACCESORIOS</t>
  </si>
  <si>
    <t>A.SC.02.19</t>
  </si>
  <si>
    <t>m</t>
  </si>
  <si>
    <t>DESMONTAJE DE ENCIMERA DE LAVABOS</t>
  </si>
  <si>
    <t>A.SC.02.20</t>
  </si>
  <si>
    <t>DESMONTAJE DE INSTALACION DE ELECTRICIDAD</t>
  </si>
  <si>
    <t>A.SC.02.21</t>
  </si>
  <si>
    <t>DESMONTAJE DE INSTALACION DE CALEFACCION I/ RADIADOR</t>
  </si>
  <si>
    <t>A.SC.02.22</t>
  </si>
  <si>
    <t>DESMONTAJE RODAPIE</t>
  </si>
  <si>
    <t>A.SC.02.23</t>
  </si>
  <si>
    <t>DESMONTAJE DE DETECTORES</t>
  </si>
  <si>
    <t>Total A.SC.02</t>
  </si>
  <si>
    <t>A.SC.03</t>
  </si>
  <si>
    <t>ALBAÑILERÍA, CERRAMIENTOS Y DIVISIONES</t>
  </si>
  <si>
    <t>A.SC.03.01</t>
  </si>
  <si>
    <t>DIVISORIA DE TABLERO ALTA DENSIDAD+PUERTA</t>
  </si>
  <si>
    <t>A.SC.03.02</t>
  </si>
  <si>
    <t>TRASDOSADO AUTOPORTANTE PLACA HIDRÓF. SISTEMA 85 (70-35) MW</t>
  </si>
  <si>
    <t>A.SC.03.03</t>
  </si>
  <si>
    <t>AYUDAS ALBAÑILERÍA A LAS INSTALACIONES</t>
  </si>
  <si>
    <t>Total A.SC.03</t>
  </si>
  <si>
    <t>A.SC.04</t>
  </si>
  <si>
    <t>REVESTIMIENTOS, CHAPADOS Y ALICATADOS</t>
  </si>
  <si>
    <t>A.SC.04.01</t>
  </si>
  <si>
    <t>ENFOSCADO DE CEMENTO PARA BASE DE ALICATADO</t>
  </si>
  <si>
    <t>A.SC.04.02</t>
  </si>
  <si>
    <t>ALICATADO PORCELÁNICO RECTIFICADO</t>
  </si>
  <si>
    <t>Total A.SC.04</t>
  </si>
  <si>
    <t>A.SC.05</t>
  </si>
  <si>
    <t>FALSOS TECHOS</t>
  </si>
  <si>
    <t>A.SC.05.01</t>
  </si>
  <si>
    <t>FALSA VIGA DE CARTÓN YESO</t>
  </si>
  <si>
    <t>A.SC.05.02</t>
  </si>
  <si>
    <t>FALSO TECHO LISO DE CARTÓN YESO SUSPENDIDO</t>
  </si>
  <si>
    <t>A.SC.05.03</t>
  </si>
  <si>
    <t>FALSO TECHO LISO, FORMA CURVADA, DE CARTÓN YESO SUSPENDIDO</t>
  </si>
  <si>
    <t>A.SC.05.04</t>
  </si>
  <si>
    <t>FAJA /TABICA/CORTINERO LISA CARTÓN-YESO</t>
  </si>
  <si>
    <t>A.SC.05.05</t>
  </si>
  <si>
    <t>REGISTRO</t>
  </si>
  <si>
    <t>A.SC.05.06</t>
  </si>
  <si>
    <t>F.TECHO THERMATEX AQUATEC</t>
  </si>
  <si>
    <t>A.SC.05.07</t>
  </si>
  <si>
    <t>F.TECHO THERMATEX ANTARIS</t>
  </si>
  <si>
    <t>Total A.SC.05</t>
  </si>
  <si>
    <t>A.SC.06</t>
  </si>
  <si>
    <t>PAVIMENTOS</t>
  </si>
  <si>
    <t>A.SC.06.01</t>
  </si>
  <si>
    <t>RECRECIDO 7 cm MORTERO IN SITU CT-C5 V/BOMBA</t>
  </si>
  <si>
    <t>A.SC.06.02</t>
  </si>
  <si>
    <t>RECRECIDO 1 cm MORTERO RÁPIDO NIVELACIÓN</t>
  </si>
  <si>
    <t>A.SC.06.03</t>
  </si>
  <si>
    <t>PAVIMENTO VINILICO ACCZENT EXCELLENCE 80</t>
  </si>
  <si>
    <t>A.SC.06.04</t>
  </si>
  <si>
    <t>ZÓCALO PERIMETRAL</t>
  </si>
  <si>
    <t>A.SC.06.05</t>
  </si>
  <si>
    <t>SOLADO GRES PORCELANICO 30x60</t>
  </si>
  <si>
    <t>A.SC.06.06</t>
  </si>
  <si>
    <t>RODAPIE DE MADERA 15x100</t>
  </si>
  <si>
    <t>Total A.SC.06</t>
  </si>
  <si>
    <t>A.SC.07</t>
  </si>
  <si>
    <t>CARPINTERÍA INTERIOR</t>
  </si>
  <si>
    <t>A.SC.07.01</t>
  </si>
  <si>
    <t>AJUSTE DE PUERTA</t>
  </si>
  <si>
    <t>A.SC.07.02</t>
  </si>
  <si>
    <t>PUERTA PASO ACCESO ASEOS</t>
  </si>
  <si>
    <t>A.SC.07.03</t>
  </si>
  <si>
    <t>REMATE PRERIMETRAL DE VENTANAS</t>
  </si>
  <si>
    <t>Total A.SC.07</t>
  </si>
  <si>
    <t>A.SC.08</t>
  </si>
  <si>
    <t>PINTURA Y TRATAMIENTOS ESPECIFICOS</t>
  </si>
  <si>
    <t>A.SC.08.01</t>
  </si>
  <si>
    <t>PINTURA PLÁSTICA AL AGUA EN PARAMENTOS HORIZ. Y VERT. INTERIORES</t>
  </si>
  <si>
    <t>A.SC.08.02</t>
  </si>
  <si>
    <t>ESMALTE SOBRE CARPINTERÍA METÁLICA O CERRAJERÍA</t>
  </si>
  <si>
    <t>A.SC.08.03</t>
  </si>
  <si>
    <t>ESMALTE AL AGUA SOBRE MADERA</t>
  </si>
  <si>
    <t>Total A.SC.08</t>
  </si>
  <si>
    <t>A.SC.09</t>
  </si>
  <si>
    <t>VIDRIERÍA Y TRASLUCIDOS</t>
  </si>
  <si>
    <t>A.SC.09.01</t>
  </si>
  <si>
    <t>ESPEJO INCOLORO PLATEADO</t>
  </si>
  <si>
    <t>Total A.SC.09</t>
  </si>
  <si>
    <t>A.SC.10</t>
  </si>
  <si>
    <t>INSTALACIÓN DE ELECTRICIDAD</t>
  </si>
  <si>
    <t>A.SC.10.01</t>
  </si>
  <si>
    <t>LINEA ELECTRICA 3G2.5 mm2 LIBRE HALÓGENOS</t>
  </si>
  <si>
    <t>A.SC.10.02</t>
  </si>
  <si>
    <t>LINEA ELECTRICA 3G1.5 mm2 LIBRE HALÓGENOS</t>
  </si>
  <si>
    <t>A.SC.10.03</t>
  </si>
  <si>
    <t>SCHUKO UNIPOLAR SIMON 82 BLANCO i/CABLEADO</t>
  </si>
  <si>
    <t>A.SC.10.04</t>
  </si>
  <si>
    <t>SCHUKO MARCO DOBLE UNIPOLAR SIMON 82 BLANCO i/CABLEADO</t>
  </si>
  <si>
    <t>A.SC.10.05</t>
  </si>
  <si>
    <t>DETECTOR PRESENCIA ORBIS DICROMAT PLUS i/CABLEADO</t>
  </si>
  <si>
    <t>A.SC.10.06</t>
  </si>
  <si>
    <t>INSTALACION VIGI 16A 30mA EN CUADRO PLANTA</t>
  </si>
  <si>
    <t>A.SC.10.07</t>
  </si>
  <si>
    <t>PRUEBAS Y LEGALIZACIÓN ELECTRICIDAD</t>
  </si>
  <si>
    <t>Total A.SC.10</t>
  </si>
  <si>
    <t>A.SC.11</t>
  </si>
  <si>
    <t>ALUMBRADO</t>
  </si>
  <si>
    <t>A.SC.11.01</t>
  </si>
  <si>
    <t>LUMINARIA EMERGENCIA I/CABLEADO</t>
  </si>
  <si>
    <t>A.SC.11.02</t>
  </si>
  <si>
    <t>DOWNLIGHT LED TINY TI04B 5,8W 630 Lm I/CABLEADO</t>
  </si>
  <si>
    <t>A.SC.11.03</t>
  </si>
  <si>
    <t>DOWNLIGHT LED HAT MINI EHM14B i/CABLEADO</t>
  </si>
  <si>
    <t>A.SC.11.04</t>
  </si>
  <si>
    <t>TIRA LEDPLAY 5 M 17W M 40000K i/CABLEADO F. DE ALIM. Y PERFIL ALUMINIO BLANCO</t>
  </si>
  <si>
    <t>A.SC.11.05</t>
  </si>
  <si>
    <t>TIRA LEDPLAY 2,10 M 17W M 40000K i/CABLEADO F. DE ALIM. Y PERFIL ALUMINIO BLANCO</t>
  </si>
  <si>
    <t>Total A.SC.11</t>
  </si>
  <si>
    <t>A.SC.12</t>
  </si>
  <si>
    <t>INSTALACIÓN DE FONTANERÍA Y APARATOS SANITARIOS</t>
  </si>
  <si>
    <t>A.SC.12.01</t>
  </si>
  <si>
    <t>INSTALACIÓN FONTANERÍA Y SANEAMIENTO ASEOS O2. MASCULINO</t>
  </si>
  <si>
    <t>A.SC.12.02</t>
  </si>
  <si>
    <t>INSTALACIÓN FONTANERÍA Y SANEAMIENTO ASEOS O2. FEMENINO</t>
  </si>
  <si>
    <t>A.SC.12.03</t>
  </si>
  <si>
    <t>INSTALACIÓN FONTANERÍA Y SANEAMIENTO VESTUARIOS O1. MASCULINO</t>
  </si>
  <si>
    <t>A.SC.12.04</t>
  </si>
  <si>
    <t>INSTALACIÓN FONTANERÍA Y SANEAMIENTO VESTUARIOS O1. FEMENINO</t>
  </si>
  <si>
    <t>A.SC.12.05</t>
  </si>
  <si>
    <t>INSTALACIÓN FONTANERÍA Y SANEAMIENTO O2. MASCULINO</t>
  </si>
  <si>
    <t>A.SC.12.06</t>
  </si>
  <si>
    <t>INSTALACIÓN FONTANERÍA Y SANEAMIENTO O2. FEMENINO</t>
  </si>
  <si>
    <t>A.SC.12.07</t>
  </si>
  <si>
    <t>INSTALACIÓN FONTANERÍA Y SANEAMIENTO C1. MASCULINO</t>
  </si>
  <si>
    <t>A.SC.12.08</t>
  </si>
  <si>
    <t>INSTALACIÓN FONTANERÍA Y SANEAMIENTO C1. FEMENINO</t>
  </si>
  <si>
    <t>A.SC.12.09</t>
  </si>
  <si>
    <t>INSTALACIÓN FONTANERÍA Y SANEAMIENTO BT. MASCULINO</t>
  </si>
  <si>
    <t>A.SC.12.10</t>
  </si>
  <si>
    <t>INSTALACIÓN FONTANERÍA Y SANEAMIENTO BT. FEMENINO</t>
  </si>
  <si>
    <t>A.SC.12.11</t>
  </si>
  <si>
    <t>INSTALACIÓN FONTANERÍA Y SANEAMIENTO CUARTOS DE LIMPIEZA</t>
  </si>
  <si>
    <t>A.SC.12.12</t>
  </si>
  <si>
    <t>TUBERIA DE DISTRIBUCIÓN PEX DN25</t>
  </si>
  <si>
    <t>A.SC.12.13</t>
  </si>
  <si>
    <t>SUSTITUCIÓN TUBERIA ACOMETIDA DE AGUA A BAÑOS</t>
  </si>
  <si>
    <t>A.SC.12.14</t>
  </si>
  <si>
    <t>TERMO ELECTRICO DE 50L</t>
  </si>
  <si>
    <t>A.SC.12.15</t>
  </si>
  <si>
    <t>TERMO ELECTRICO DE 120L</t>
  </si>
  <si>
    <t>A.SC.12.16</t>
  </si>
  <si>
    <t>LLAVE DE PASO GENERAL</t>
  </si>
  <si>
    <t>A.SC.12.17</t>
  </si>
  <si>
    <t>SUMIDERO REJILLA EN SUELO</t>
  </si>
  <si>
    <t>A.SC.12.18</t>
  </si>
  <si>
    <t>REJILLA EN SUELO</t>
  </si>
  <si>
    <t>A.SC.12.19</t>
  </si>
  <si>
    <t>ENCIMERA SILESTONE 4,50 m CON 3 LAVABOS INCORPORADOS EN PIEDRA</t>
  </si>
  <si>
    <t>A.SC.12.20</t>
  </si>
  <si>
    <t>ENCIMERA SILESTONE 5,50 m CON 3 LAVABOS INCORPORADOS EN PIEDRA</t>
  </si>
  <si>
    <t>A.SC.12.21</t>
  </si>
  <si>
    <t>INODORO ROCA THE GAP TANQUE BAJO SALIDA DUAL</t>
  </si>
  <si>
    <t>A.SC.12.22</t>
  </si>
  <si>
    <t>URINARIO ROCA SITE FRONTAL CON ENTRADA DE AGUA POSTERIOR</t>
  </si>
  <si>
    <t>A.SC.12.23</t>
  </si>
  <si>
    <t>VERTEDERO ROCA GARDA</t>
  </si>
  <si>
    <t>A.SC.12.24</t>
  </si>
  <si>
    <t>PLATO DE DUCHA DE RESINA</t>
  </si>
  <si>
    <t>A.SC.12.25</t>
  </si>
  <si>
    <t>GRIFERÍA DE DUCHA EMPOTRABLE EN PARED ROCA NAIA</t>
  </si>
  <si>
    <t>A.SC.12.26</t>
  </si>
  <si>
    <t>GRIFO MONOMANDO EMPOTRABLE EN PARED ROCA NAIA</t>
  </si>
  <si>
    <t>A.SC.12.27</t>
  </si>
  <si>
    <t>GRIFO MONOMANDO VERTEDERO</t>
  </si>
  <si>
    <t>A.SC.12.28</t>
  </si>
  <si>
    <t>GRIFO DE PASO RECTO TEMPORIZADO EMPOTRABLE PARA URINARIO CON ROSETÓN REDONDO</t>
  </si>
  <si>
    <t>A.SC.12.29</t>
  </si>
  <si>
    <t>INSTALACION ACCESORIOS</t>
  </si>
  <si>
    <t>A.SC.12.30</t>
  </si>
  <si>
    <t>PERCHERO COLGADOR EN CABINAS</t>
  </si>
  <si>
    <t>A.SC.12.31</t>
  </si>
  <si>
    <t>MAMPARA DE DUCHA</t>
  </si>
  <si>
    <t>Total A.SC.12</t>
  </si>
  <si>
    <t>A.SC.13</t>
  </si>
  <si>
    <t>INSTALACCIÓN DE CALEFACCIÓN</t>
  </si>
  <si>
    <t>A.SC.13.01</t>
  </si>
  <si>
    <t>INSTALACIÓN DE CALEFACCIÓN</t>
  </si>
  <si>
    <t>A.SC.13.02</t>
  </si>
  <si>
    <t>RADIADOR DE ALUMINIO</t>
  </si>
  <si>
    <t>Total A.SC.13</t>
  </si>
  <si>
    <t>A.SC.14</t>
  </si>
  <si>
    <t>INSTALACIÓN DE PCI</t>
  </si>
  <si>
    <t>A.SC.14.01</t>
  </si>
  <si>
    <t>DETECTOR OPTICO DE INCENDIOS</t>
  </si>
  <si>
    <t>A.SC.14.02</t>
  </si>
  <si>
    <t>CANALIZACION DETECCIÓN INCENDIOS</t>
  </si>
  <si>
    <t>Total A.SC.14</t>
  </si>
  <si>
    <t>A.SC.15</t>
  </si>
  <si>
    <t>INSTALACIÓN DE VENTILACIÓN</t>
  </si>
  <si>
    <t>A.SC.15.01</t>
  </si>
  <si>
    <t>MONTAJE DE REJILLAS RECUPERADAS</t>
  </si>
  <si>
    <t>A.SC.15.02</t>
  </si>
  <si>
    <t>REJILLA IMPULSION - RETORNO</t>
  </si>
  <si>
    <t>A.SC.15.03</t>
  </si>
  <si>
    <t>EXTRACTOR BAÑO TEMPORIZADO</t>
  </si>
  <si>
    <t>A.SC.15.04</t>
  </si>
  <si>
    <t>CONDUCTO DE TUBO PLÁSTICO FLEXIBLE D=100/102 mm</t>
  </si>
  <si>
    <t>Total A.SC.15</t>
  </si>
  <si>
    <t>A.SC.16</t>
  </si>
  <si>
    <t>CONTROL DE CALIDAD</t>
  </si>
  <si>
    <t>A.SC.16.01</t>
  </si>
  <si>
    <t>Total A.SC.16</t>
  </si>
  <si>
    <t>A.SC.17</t>
  </si>
  <si>
    <t>GESTIÓN DE RESIDUOS</t>
  </si>
  <si>
    <t>A.SC.17.01</t>
  </si>
  <si>
    <t>Total A.SC.17</t>
  </si>
  <si>
    <t>A.SC.18</t>
  </si>
  <si>
    <t>SEGURIDAD Y SALUD</t>
  </si>
  <si>
    <t>A.SC.18.01</t>
  </si>
  <si>
    <t>Total A.SC.18</t>
  </si>
  <si>
    <r>
      <t xml:space="preserve">NOTA IMPORTANTE: 
Este fichero de mediciones en Excel </t>
    </r>
    <r>
      <rPr>
        <b/>
        <sz val="10"/>
        <color rgb="FFFF0000"/>
        <rFont val="Calibri"/>
        <family val="2"/>
      </rPr>
      <t xml:space="preserve">(ÚNICO FORMATO DISPONIBLE) </t>
    </r>
    <r>
      <rPr>
        <b/>
        <sz val="10"/>
        <color theme="1"/>
        <rFont val="Calibri"/>
        <family val="2"/>
      </rPr>
      <t>se facilita como ayuda para la preparación de la oferta económica. Debe considerarse que, en todo caso, el</t>
    </r>
    <r>
      <rPr>
        <b/>
        <sz val="10"/>
        <color rgb="FFFF0000"/>
        <rFont val="Calibri"/>
        <family val="2"/>
      </rPr>
      <t xml:space="preserve"> ÚNICO CONTENIDO TÉCNICO VINCULANTE ES EL DEFINIDO EN EL PLIEGO DE CONDICIONES TÉCNICAS</t>
    </r>
    <r>
      <rPr>
        <b/>
        <sz val="10"/>
        <color theme="1"/>
        <rFont val="Calibri"/>
        <family val="2"/>
      </rPr>
      <t xml:space="preserve"> y el licitador debe verificar que los capítulos y contenidos de la oferta presentada correspondan exactamente con las mediciones del Proyecto.</t>
    </r>
  </si>
  <si>
    <t>S-03223-2022 Obras de reforma aseos en bloque oficinas 1 y 2, bloque técnico y bloque controles 1 SAN CUGAT</t>
  </si>
  <si>
    <t>Total PEM</t>
  </si>
  <si>
    <r>
      <t xml:space="preserve">Gastos generales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</si>
  <si>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XX %</t>
  </si>
  <si>
    <r>
      <t xml:space="preserve">Beneficio industrial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</si>
  <si>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IMPORTE OFERTA</t>
  </si>
  <si>
    <t>(*) Cuando no se indiquen otros porcentajes se entenderá que, quedan incluidos en el precio de la oferta el 13% de Gastos Generales y el 6% de Beneficio Industrial.</t>
  </si>
  <si>
    <r>
      <t>Esta tabla se indica como</t>
    </r>
    <r>
      <rPr>
        <sz val="11"/>
        <color rgb="FFFF0000"/>
        <rFont val="Calibri"/>
        <family val="2"/>
        <scheme val="minor"/>
      </rPr>
      <t xml:space="preserve"> formato válido para la presentación de las ofertas</t>
    </r>
    <r>
      <rPr>
        <sz val="11"/>
        <color theme="1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</t>
    </r>
    <r>
      <rPr>
        <sz val="11"/>
        <color rgb="FFFF0000"/>
        <rFont val="Calibri"/>
        <family val="2"/>
        <scheme val="minor"/>
      </rPr>
      <t>Las propuestas deberán presentarse exclusivamente con desglose de capítulos, partidas, subtotales y totales indicado y sin desglose descriptivo de cada partida.</t>
    </r>
  </si>
  <si>
    <t>LA TABLA OBTENIDA CON ESTA HOJA DE CALCULO DEBERA PRESENTARSE EN DOCUMENTO PDF</t>
  </si>
  <si>
    <t>NO ES VALIDA LA PRESENTACION DE OFERTA EN FICHERO EXCEL</t>
  </si>
  <si>
    <t>CanPres</t>
  </si>
  <si>
    <t>Pres</t>
  </si>
  <si>
    <t>ImpPres</t>
  </si>
  <si>
    <t>Las proposiciones económicas no podrán superar el valor estimado del contrato indicado en el Anexo II apartado 3 del Pliego de Condiciones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</si>
</sst>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1">
    <xf numFmtId="0" fontId="0" fillId="0" borderId="0" xfId="0"/>
    <xf numFmtId="3" fontId="3" fillId="0" borderId="2" xfId="0" applyNumberFormat="1" applyFont="1" applyBorder="1" applyAlignment="1" applyProtection="1">
      <alignment vertical="top"/>
    </xf>
    <xf numFmtId="4" fontId="2" fillId="0" borderId="2" xfId="0" applyNumberFormat="1" applyFont="1" applyBorder="1" applyAlignment="1" applyProtection="1">
      <alignment vertical="top"/>
    </xf>
    <xf numFmtId="49" fontId="9" fillId="0" borderId="2" xfId="0" applyNumberFormat="1" applyFont="1" applyBorder="1" applyAlignment="1" applyProtection="1">
      <alignment vertical="top" wrapText="1"/>
    </xf>
    <xf numFmtId="0" fontId="9" fillId="0" borderId="2" xfId="0" applyFont="1" applyBorder="1" applyProtection="1"/>
    <xf numFmtId="9" fontId="11" fillId="4" borderId="2" xfId="1" applyFont="1" applyFill="1" applyBorder="1" applyAlignment="1" applyProtection="1">
      <alignment horizontal="right"/>
      <protection locked="0"/>
    </xf>
    <xf numFmtId="4" fontId="3" fillId="4" borderId="5" xfId="0" applyNumberFormat="1" applyFont="1" applyFill="1" applyBorder="1" applyAlignment="1" applyProtection="1">
      <alignment vertical="top"/>
      <protection locked="0"/>
    </xf>
    <xf numFmtId="4" fontId="1" fillId="4" borderId="5" xfId="0" applyNumberFormat="1" applyFont="1" applyFill="1" applyBorder="1" applyAlignment="1" applyProtection="1">
      <alignment vertical="top"/>
      <protection locked="0"/>
    </xf>
    <xf numFmtId="0" fontId="7" fillId="0" borderId="4" xfId="0" applyFont="1" applyBorder="1" applyAlignment="1" applyProtection="1">
      <alignment horizontal="left" vertical="top" wrapText="1"/>
    </xf>
    <xf numFmtId="0" fontId="0" fillId="0" borderId="0" xfId="0" applyProtection="1"/>
    <xf numFmtId="0" fontId="4" fillId="0" borderId="6" xfId="0" applyFont="1" applyBorder="1" applyAlignment="1" applyProtection="1">
      <alignment horizontal="center" vertical="top" wrapText="1"/>
    </xf>
    <xf numFmtId="0" fontId="4" fillId="0" borderId="5" xfId="0" applyFont="1" applyBorder="1" applyAlignment="1" applyProtection="1">
      <alignment vertical="top"/>
    </xf>
    <xf numFmtId="0" fontId="4" fillId="0" borderId="5" xfId="0" applyFont="1" applyBorder="1" applyAlignment="1" applyProtection="1">
      <alignment vertical="top" wrapText="1"/>
    </xf>
    <xf numFmtId="4" fontId="1" fillId="2" borderId="1" xfId="0" applyNumberFormat="1" applyFont="1" applyFill="1" applyBorder="1" applyAlignment="1" applyProtection="1">
      <alignment vertical="top"/>
    </xf>
    <xf numFmtId="4" fontId="1" fillId="2" borderId="2" xfId="0" applyNumberFormat="1" applyFont="1" applyFill="1" applyBorder="1" applyAlignment="1" applyProtection="1">
      <alignment vertical="top"/>
    </xf>
    <xf numFmtId="4" fontId="1" fillId="2" borderId="2" xfId="0" applyNumberFormat="1" applyFont="1" applyFill="1" applyBorder="1" applyAlignment="1" applyProtection="1">
      <alignment vertical="top" wrapText="1"/>
    </xf>
    <xf numFmtId="4" fontId="2" fillId="2" borderId="2" xfId="0" applyNumberFormat="1" applyFont="1" applyFill="1" applyBorder="1" applyAlignment="1" applyProtection="1">
      <alignment vertical="top"/>
    </xf>
    <xf numFmtId="4" fontId="2" fillId="2" borderId="3" xfId="0" applyNumberFormat="1" applyFont="1" applyFill="1" applyBorder="1" applyAlignment="1" applyProtection="1">
      <alignment vertical="top"/>
    </xf>
    <xf numFmtId="49" fontId="3" fillId="3" borderId="5" xfId="0" applyNumberFormat="1" applyFont="1" applyFill="1" applyBorder="1" applyAlignment="1" applyProtection="1">
      <alignment vertical="top"/>
    </xf>
    <xf numFmtId="49" fontId="3" fillId="0" borderId="5" xfId="0" applyNumberFormat="1" applyFont="1" applyBorder="1" applyAlignment="1" applyProtection="1">
      <alignment vertical="top"/>
    </xf>
    <xf numFmtId="49" fontId="3" fillId="0" borderId="5" xfId="0" applyNumberFormat="1" applyFont="1" applyBorder="1" applyAlignment="1" applyProtection="1">
      <alignment vertical="top" wrapText="1"/>
    </xf>
    <xf numFmtId="4" fontId="3" fillId="0" borderId="5" xfId="0" applyNumberFormat="1" applyFont="1" applyBorder="1" applyAlignment="1" applyProtection="1">
      <alignment vertical="top"/>
    </xf>
    <xf numFmtId="4" fontId="3" fillId="4" borderId="5" xfId="0" applyNumberFormat="1" applyFont="1" applyFill="1" applyBorder="1" applyAlignment="1" applyProtection="1">
      <alignment vertical="top"/>
    </xf>
    <xf numFmtId="0" fontId="3" fillId="0" borderId="1" xfId="0" applyFont="1" applyBorder="1" applyAlignment="1" applyProtection="1">
      <alignment vertical="top"/>
    </xf>
    <xf numFmtId="0" fontId="3" fillId="0" borderId="2" xfId="0" applyFont="1" applyBorder="1" applyAlignment="1" applyProtection="1">
      <alignment vertical="top"/>
    </xf>
    <xf numFmtId="49" fontId="1" fillId="0" borderId="2" xfId="0" applyNumberFormat="1" applyFont="1" applyBorder="1" applyAlignment="1" applyProtection="1">
      <alignment vertical="top" wrapText="1"/>
    </xf>
    <xf numFmtId="4" fontId="1" fillId="4" borderId="5" xfId="0" applyNumberFormat="1" applyFont="1" applyFill="1" applyBorder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</xf>
    <xf numFmtId="49" fontId="1" fillId="2" borderId="2" xfId="0" applyNumberFormat="1" applyFont="1" applyFill="1" applyBorder="1" applyAlignment="1" applyProtection="1">
      <alignment vertical="top"/>
    </xf>
    <xf numFmtId="49" fontId="1" fillId="2" borderId="2" xfId="0" applyNumberFormat="1" applyFont="1" applyFill="1" applyBorder="1" applyAlignment="1" applyProtection="1">
      <alignment vertical="top" wrapText="1"/>
    </xf>
    <xf numFmtId="3" fontId="2" fillId="2" borderId="2" xfId="0" applyNumberFormat="1" applyFont="1" applyFill="1" applyBorder="1" applyAlignment="1" applyProtection="1">
      <alignment vertical="top"/>
    </xf>
    <xf numFmtId="0" fontId="0" fillId="0" borderId="1" xfId="0" applyBorder="1" applyProtection="1"/>
    <xf numFmtId="0" fontId="0" fillId="0" borderId="2" xfId="0" applyBorder="1" applyProtection="1"/>
    <xf numFmtId="0" fontId="12" fillId="0" borderId="0" xfId="0" applyFont="1" applyAlignment="1" applyProtection="1"/>
    <xf numFmtId="0" fontId="7" fillId="0" borderId="1" xfId="0" applyFont="1" applyBorder="1" applyAlignment="1" applyProtection="1">
      <alignment horizontal="left" vertical="top" wrapText="1"/>
    </xf>
    <xf numFmtId="0" fontId="7" fillId="0" borderId="2" xfId="0" applyFont="1" applyBorder="1" applyAlignment="1" applyProtection="1">
      <alignment horizontal="left" vertical="top" wrapText="1"/>
    </xf>
    <xf numFmtId="0" fontId="7" fillId="0" borderId="3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horizontal="center" vertical="top" wrapText="1"/>
    </xf>
    <xf numFmtId="0" fontId="0" fillId="0" borderId="0" xfId="0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12" fillId="0" borderId="0" xfId="0" applyFont="1" applyAlignment="1" applyProtection="1">
      <alignment horizontal="left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04D8-C302-45DF-94D5-05C27BE0612C}">
  <sheetPr>
    <pageSetUpPr fitToPage="1"/>
  </sheetPr>
  <dimension ref="A1:F159"/>
  <sheetViews>
    <sheetView tabSelected="1" workbookViewId="0">
      <pane xSplit="3" ySplit="5" topLeftCell="D7" activePane="bottomRight" state="frozen"/>
      <selection pane="topRight" activeCell="E1" sqref="E1"/>
      <selection pane="bottomLeft" activeCell="A4" sqref="A4"/>
      <selection pane="bottomRight" activeCell="E7" sqref="E7"/>
    </sheetView>
  </sheetViews>
  <sheetFormatPr baseColWidth="10" defaultRowHeight="15" x14ac:dyDescent="0.25"/>
  <cols>
    <col min="1" max="1" width="8.140625" style="9" bestFit="1" customWidth="1"/>
    <col min="2" max="2" width="3.7109375" style="9" bestFit="1" customWidth="1"/>
    <col min="3" max="3" width="45.42578125" style="9" customWidth="1"/>
    <col min="4" max="6" width="12.7109375" style="9" customWidth="1"/>
    <col min="7" max="16384" width="11.42578125" style="9"/>
  </cols>
  <sheetData>
    <row r="1" spans="1:6" ht="90" customHeight="1" x14ac:dyDescent="0.25">
      <c r="A1" s="34" t="s">
        <v>269</v>
      </c>
      <c r="B1" s="35"/>
      <c r="C1" s="35"/>
      <c r="D1" s="35"/>
      <c r="E1" s="35"/>
      <c r="F1" s="36"/>
    </row>
    <row r="2" spans="1:6" x14ac:dyDescent="0.25">
      <c r="A2" s="8"/>
      <c r="B2" s="8"/>
      <c r="C2" s="8"/>
      <c r="D2" s="8"/>
      <c r="E2" s="8"/>
      <c r="F2" s="8"/>
    </row>
    <row r="3" spans="1:6" x14ac:dyDescent="0.25">
      <c r="A3" s="37" t="s">
        <v>270</v>
      </c>
      <c r="B3" s="37"/>
      <c r="C3" s="37"/>
      <c r="D3" s="37"/>
      <c r="E3" s="37"/>
      <c r="F3" s="37"/>
    </row>
    <row r="4" spans="1:6" x14ac:dyDescent="0.25">
      <c r="A4" s="10"/>
      <c r="B4" s="10"/>
      <c r="C4" s="10"/>
      <c r="D4" s="10"/>
      <c r="E4" s="10"/>
      <c r="F4" s="10"/>
    </row>
    <row r="5" spans="1:6" x14ac:dyDescent="0.25">
      <c r="A5" s="11" t="s">
        <v>0</v>
      </c>
      <c r="B5" s="11" t="s">
        <v>1</v>
      </c>
      <c r="C5" s="12" t="s">
        <v>2</v>
      </c>
      <c r="D5" s="11" t="s">
        <v>280</v>
      </c>
      <c r="E5" s="11" t="s">
        <v>281</v>
      </c>
      <c r="F5" s="11" t="s">
        <v>282</v>
      </c>
    </row>
    <row r="6" spans="1:6" x14ac:dyDescent="0.25">
      <c r="A6" s="13" t="s">
        <v>3</v>
      </c>
      <c r="B6" s="14" t="s">
        <v>4</v>
      </c>
      <c r="C6" s="15" t="s">
        <v>5</v>
      </c>
      <c r="D6" s="16"/>
      <c r="E6" s="16"/>
      <c r="F6" s="17"/>
    </row>
    <row r="7" spans="1:6" ht="22.5" x14ac:dyDescent="0.25">
      <c r="A7" s="18" t="s">
        <v>6</v>
      </c>
      <c r="B7" s="19" t="s">
        <v>7</v>
      </c>
      <c r="C7" s="20" t="s">
        <v>8</v>
      </c>
      <c r="D7" s="21">
        <v>39.1</v>
      </c>
      <c r="E7" s="6"/>
      <c r="F7" s="22">
        <f>ROUND(D7*E7,2)</f>
        <v>0</v>
      </c>
    </row>
    <row r="8" spans="1:6" x14ac:dyDescent="0.25">
      <c r="A8" s="18" t="s">
        <v>9</v>
      </c>
      <c r="B8" s="19" t="s">
        <v>10</v>
      </c>
      <c r="C8" s="20" t="s">
        <v>11</v>
      </c>
      <c r="D8" s="21">
        <v>8</v>
      </c>
      <c r="E8" s="6"/>
      <c r="F8" s="22">
        <f t="shared" ref="F8:F9" si="0">ROUND(D8*E8,2)</f>
        <v>0</v>
      </c>
    </row>
    <row r="9" spans="1:6" x14ac:dyDescent="0.25">
      <c r="A9" s="18" t="s">
        <v>12</v>
      </c>
      <c r="B9" s="19" t="s">
        <v>13</v>
      </c>
      <c r="C9" s="20" t="s">
        <v>14</v>
      </c>
      <c r="D9" s="21">
        <v>1</v>
      </c>
      <c r="E9" s="6"/>
      <c r="F9" s="22">
        <f t="shared" si="0"/>
        <v>0</v>
      </c>
    </row>
    <row r="10" spans="1:6" x14ac:dyDescent="0.25">
      <c r="A10" s="23"/>
      <c r="B10" s="24"/>
      <c r="C10" s="25" t="s">
        <v>15</v>
      </c>
      <c r="D10" s="1"/>
      <c r="E10" s="2"/>
      <c r="F10" s="26">
        <f>SUM(F7:F9)</f>
        <v>0</v>
      </c>
    </row>
    <row r="11" spans="1:6" x14ac:dyDescent="0.25">
      <c r="A11" s="27" t="s">
        <v>16</v>
      </c>
      <c r="B11" s="28" t="s">
        <v>4</v>
      </c>
      <c r="C11" s="29" t="s">
        <v>17</v>
      </c>
      <c r="D11" s="30"/>
      <c r="E11" s="16"/>
      <c r="F11" s="17"/>
    </row>
    <row r="12" spans="1:6" x14ac:dyDescent="0.25">
      <c r="A12" s="18" t="s">
        <v>18</v>
      </c>
      <c r="B12" s="19" t="s">
        <v>7</v>
      </c>
      <c r="C12" s="20" t="s">
        <v>19</v>
      </c>
      <c r="D12" s="21">
        <v>41.44</v>
      </c>
      <c r="E12" s="6"/>
      <c r="F12" s="22">
        <f>ROUND(D12*E12,2)</f>
        <v>0</v>
      </c>
    </row>
    <row r="13" spans="1:6" ht="22.5" x14ac:dyDescent="0.25">
      <c r="A13" s="18" t="s">
        <v>20</v>
      </c>
      <c r="B13" s="19" t="s">
        <v>7</v>
      </c>
      <c r="C13" s="20" t="s">
        <v>21</v>
      </c>
      <c r="D13" s="21">
        <v>306.11</v>
      </c>
      <c r="E13" s="6"/>
      <c r="F13" s="22">
        <f t="shared" ref="F13:F34" si="1">ROUND(D13*E13,2)</f>
        <v>0</v>
      </c>
    </row>
    <row r="14" spans="1:6" x14ac:dyDescent="0.25">
      <c r="A14" s="18" t="s">
        <v>22</v>
      </c>
      <c r="B14" s="19" t="s">
        <v>7</v>
      </c>
      <c r="C14" s="20" t="s">
        <v>23</v>
      </c>
      <c r="D14" s="21">
        <v>306.10000000000002</v>
      </c>
      <c r="E14" s="6"/>
      <c r="F14" s="22">
        <f t="shared" si="1"/>
        <v>0</v>
      </c>
    </row>
    <row r="15" spans="1:6" x14ac:dyDescent="0.25">
      <c r="A15" s="18" t="s">
        <v>24</v>
      </c>
      <c r="B15" s="19" t="s">
        <v>7</v>
      </c>
      <c r="C15" s="20" t="s">
        <v>25</v>
      </c>
      <c r="D15" s="21">
        <v>1156.95</v>
      </c>
      <c r="E15" s="6"/>
      <c r="F15" s="22">
        <f t="shared" si="1"/>
        <v>0</v>
      </c>
    </row>
    <row r="16" spans="1:6" ht="22.5" x14ac:dyDescent="0.25">
      <c r="A16" s="18" t="s">
        <v>26</v>
      </c>
      <c r="B16" s="19" t="s">
        <v>7</v>
      </c>
      <c r="C16" s="20" t="s">
        <v>27</v>
      </c>
      <c r="D16" s="21">
        <v>19</v>
      </c>
      <c r="E16" s="6"/>
      <c r="F16" s="22">
        <f t="shared" si="1"/>
        <v>0</v>
      </c>
    </row>
    <row r="17" spans="1:6" x14ac:dyDescent="0.25">
      <c r="A17" s="18" t="s">
        <v>28</v>
      </c>
      <c r="B17" s="19" t="s">
        <v>7</v>
      </c>
      <c r="C17" s="20" t="s">
        <v>29</v>
      </c>
      <c r="D17" s="21">
        <v>83.85</v>
      </c>
      <c r="E17" s="6"/>
      <c r="F17" s="22">
        <f t="shared" si="1"/>
        <v>0</v>
      </c>
    </row>
    <row r="18" spans="1:6" x14ac:dyDescent="0.25">
      <c r="A18" s="18" t="s">
        <v>30</v>
      </c>
      <c r="B18" s="19" t="s">
        <v>7</v>
      </c>
      <c r="C18" s="20" t="s">
        <v>31</v>
      </c>
      <c r="D18" s="21">
        <v>303.67</v>
      </c>
      <c r="E18" s="6"/>
      <c r="F18" s="22">
        <f t="shared" si="1"/>
        <v>0</v>
      </c>
    </row>
    <row r="19" spans="1:6" x14ac:dyDescent="0.25">
      <c r="A19" s="18" t="s">
        <v>32</v>
      </c>
      <c r="B19" s="19" t="s">
        <v>7</v>
      </c>
      <c r="C19" s="20" t="s">
        <v>33</v>
      </c>
      <c r="D19" s="21">
        <v>141.03</v>
      </c>
      <c r="E19" s="6"/>
      <c r="F19" s="22">
        <f t="shared" si="1"/>
        <v>0</v>
      </c>
    </row>
    <row r="20" spans="1:6" x14ac:dyDescent="0.25">
      <c r="A20" s="18" t="s">
        <v>34</v>
      </c>
      <c r="B20" s="19" t="s">
        <v>10</v>
      </c>
      <c r="C20" s="20" t="s">
        <v>35</v>
      </c>
      <c r="D20" s="21">
        <v>36</v>
      </c>
      <c r="E20" s="6"/>
      <c r="F20" s="22">
        <f t="shared" si="1"/>
        <v>0</v>
      </c>
    </row>
    <row r="21" spans="1:6" x14ac:dyDescent="0.25">
      <c r="A21" s="18" t="s">
        <v>36</v>
      </c>
      <c r="B21" s="19" t="s">
        <v>10</v>
      </c>
      <c r="C21" s="20" t="s">
        <v>37</v>
      </c>
      <c r="D21" s="21">
        <v>98</v>
      </c>
      <c r="E21" s="6"/>
      <c r="F21" s="22">
        <f t="shared" si="1"/>
        <v>0</v>
      </c>
    </row>
    <row r="22" spans="1:6" x14ac:dyDescent="0.25">
      <c r="A22" s="18" t="s">
        <v>38</v>
      </c>
      <c r="B22" s="19" t="s">
        <v>10</v>
      </c>
      <c r="C22" s="20" t="s">
        <v>39</v>
      </c>
      <c r="D22" s="21">
        <v>78</v>
      </c>
      <c r="E22" s="6"/>
      <c r="F22" s="22">
        <f t="shared" si="1"/>
        <v>0</v>
      </c>
    </row>
    <row r="23" spans="1:6" x14ac:dyDescent="0.25">
      <c r="A23" s="18" t="s">
        <v>40</v>
      </c>
      <c r="B23" s="19" t="s">
        <v>10</v>
      </c>
      <c r="C23" s="20" t="s">
        <v>41</v>
      </c>
      <c r="D23" s="21">
        <v>14</v>
      </c>
      <c r="E23" s="6"/>
      <c r="F23" s="22">
        <f t="shared" si="1"/>
        <v>0</v>
      </c>
    </row>
    <row r="24" spans="1:6" ht="22.5" x14ac:dyDescent="0.25">
      <c r="A24" s="18" t="s">
        <v>42</v>
      </c>
      <c r="B24" s="19" t="s">
        <v>10</v>
      </c>
      <c r="C24" s="20" t="s">
        <v>43</v>
      </c>
      <c r="D24" s="21">
        <v>4</v>
      </c>
      <c r="E24" s="6"/>
      <c r="F24" s="22">
        <f t="shared" si="1"/>
        <v>0</v>
      </c>
    </row>
    <row r="25" spans="1:6" x14ac:dyDescent="0.25">
      <c r="A25" s="18" t="s">
        <v>44</v>
      </c>
      <c r="B25" s="19" t="s">
        <v>10</v>
      </c>
      <c r="C25" s="20" t="s">
        <v>45</v>
      </c>
      <c r="D25" s="21">
        <v>100</v>
      </c>
      <c r="E25" s="6"/>
      <c r="F25" s="22">
        <f t="shared" si="1"/>
        <v>0</v>
      </c>
    </row>
    <row r="26" spans="1:6" x14ac:dyDescent="0.25">
      <c r="A26" s="18" t="s">
        <v>46</v>
      </c>
      <c r="B26" s="19" t="s">
        <v>10</v>
      </c>
      <c r="C26" s="20" t="s">
        <v>47</v>
      </c>
      <c r="D26" s="21">
        <v>4</v>
      </c>
      <c r="E26" s="6"/>
      <c r="F26" s="22">
        <f t="shared" si="1"/>
        <v>0</v>
      </c>
    </row>
    <row r="27" spans="1:6" x14ac:dyDescent="0.25">
      <c r="A27" s="18" t="s">
        <v>48</v>
      </c>
      <c r="B27" s="19" t="s">
        <v>10</v>
      </c>
      <c r="C27" s="20" t="s">
        <v>49</v>
      </c>
      <c r="D27" s="21">
        <v>16</v>
      </c>
      <c r="E27" s="6"/>
      <c r="F27" s="22">
        <f t="shared" si="1"/>
        <v>0</v>
      </c>
    </row>
    <row r="28" spans="1:6" x14ac:dyDescent="0.25">
      <c r="A28" s="18" t="s">
        <v>50</v>
      </c>
      <c r="B28" s="19" t="s">
        <v>10</v>
      </c>
      <c r="C28" s="20" t="s">
        <v>51</v>
      </c>
      <c r="D28" s="21">
        <v>16</v>
      </c>
      <c r="E28" s="6"/>
      <c r="F28" s="22">
        <f t="shared" si="1"/>
        <v>0</v>
      </c>
    </row>
    <row r="29" spans="1:6" x14ac:dyDescent="0.25">
      <c r="A29" s="18" t="s">
        <v>52</v>
      </c>
      <c r="B29" s="19" t="s">
        <v>10</v>
      </c>
      <c r="C29" s="20" t="s">
        <v>53</v>
      </c>
      <c r="D29" s="21">
        <v>16</v>
      </c>
      <c r="E29" s="6"/>
      <c r="F29" s="22">
        <f t="shared" si="1"/>
        <v>0</v>
      </c>
    </row>
    <row r="30" spans="1:6" x14ac:dyDescent="0.25">
      <c r="A30" s="18" t="s">
        <v>54</v>
      </c>
      <c r="B30" s="19" t="s">
        <v>55</v>
      </c>
      <c r="C30" s="20" t="s">
        <v>56</v>
      </c>
      <c r="D30" s="21">
        <v>82.22</v>
      </c>
      <c r="E30" s="6"/>
      <c r="F30" s="22">
        <f t="shared" si="1"/>
        <v>0</v>
      </c>
    </row>
    <row r="31" spans="1:6" x14ac:dyDescent="0.25">
      <c r="A31" s="18" t="s">
        <v>57</v>
      </c>
      <c r="B31" s="19" t="s">
        <v>10</v>
      </c>
      <c r="C31" s="20" t="s">
        <v>58</v>
      </c>
      <c r="D31" s="21">
        <v>18</v>
      </c>
      <c r="E31" s="6"/>
      <c r="F31" s="22">
        <f t="shared" si="1"/>
        <v>0</v>
      </c>
    </row>
    <row r="32" spans="1:6" x14ac:dyDescent="0.25">
      <c r="A32" s="18" t="s">
        <v>59</v>
      </c>
      <c r="B32" s="19" t="s">
        <v>10</v>
      </c>
      <c r="C32" s="20" t="s">
        <v>60</v>
      </c>
      <c r="D32" s="21">
        <v>14</v>
      </c>
      <c r="E32" s="6"/>
      <c r="F32" s="22">
        <f t="shared" si="1"/>
        <v>0</v>
      </c>
    </row>
    <row r="33" spans="1:6" x14ac:dyDescent="0.25">
      <c r="A33" s="18" t="s">
        <v>61</v>
      </c>
      <c r="B33" s="19" t="s">
        <v>55</v>
      </c>
      <c r="C33" s="20" t="s">
        <v>62</v>
      </c>
      <c r="D33" s="21">
        <v>150</v>
      </c>
      <c r="E33" s="6"/>
      <c r="F33" s="22">
        <f t="shared" si="1"/>
        <v>0</v>
      </c>
    </row>
    <row r="34" spans="1:6" x14ac:dyDescent="0.25">
      <c r="A34" s="18" t="s">
        <v>63</v>
      </c>
      <c r="B34" s="19" t="s">
        <v>10</v>
      </c>
      <c r="C34" s="20" t="s">
        <v>64</v>
      </c>
      <c r="D34" s="21">
        <v>18</v>
      </c>
      <c r="E34" s="6"/>
      <c r="F34" s="22">
        <f t="shared" si="1"/>
        <v>0</v>
      </c>
    </row>
    <row r="35" spans="1:6" ht="15.75" customHeight="1" x14ac:dyDescent="0.25">
      <c r="A35" s="23"/>
      <c r="B35" s="24"/>
      <c r="C35" s="25" t="s">
        <v>65</v>
      </c>
      <c r="D35" s="1"/>
      <c r="E35" s="2"/>
      <c r="F35" s="26">
        <f>SUM(F12:F34)</f>
        <v>0</v>
      </c>
    </row>
    <row r="36" spans="1:6" ht="15.75" customHeight="1" x14ac:dyDescent="0.25">
      <c r="A36" s="27" t="s">
        <v>66</v>
      </c>
      <c r="B36" s="28" t="s">
        <v>4</v>
      </c>
      <c r="C36" s="29" t="s">
        <v>67</v>
      </c>
      <c r="D36" s="30"/>
      <c r="E36" s="16"/>
      <c r="F36" s="17"/>
    </row>
    <row r="37" spans="1:6" x14ac:dyDescent="0.25">
      <c r="A37" s="18" t="s">
        <v>68</v>
      </c>
      <c r="B37" s="19" t="s">
        <v>7</v>
      </c>
      <c r="C37" s="20" t="s">
        <v>69</v>
      </c>
      <c r="D37" s="21">
        <v>144.96</v>
      </c>
      <c r="E37" s="6"/>
      <c r="F37" s="22">
        <f>ROUND(D37*E37,2)</f>
        <v>0</v>
      </c>
    </row>
    <row r="38" spans="1:6" ht="22.5" x14ac:dyDescent="0.25">
      <c r="A38" s="18" t="s">
        <v>70</v>
      </c>
      <c r="B38" s="19" t="s">
        <v>7</v>
      </c>
      <c r="C38" s="20" t="s">
        <v>71</v>
      </c>
      <c r="D38" s="21">
        <v>217.46</v>
      </c>
      <c r="E38" s="6"/>
      <c r="F38" s="22">
        <f>ROUND(D38*E38,2)</f>
        <v>0</v>
      </c>
    </row>
    <row r="39" spans="1:6" x14ac:dyDescent="0.25">
      <c r="A39" s="18" t="s">
        <v>72</v>
      </c>
      <c r="B39" s="19" t="s">
        <v>13</v>
      </c>
      <c r="C39" s="20" t="s">
        <v>73</v>
      </c>
      <c r="D39" s="21">
        <v>1</v>
      </c>
      <c r="E39" s="6"/>
      <c r="F39" s="22">
        <f>ROUND(D39*E39,2)</f>
        <v>0</v>
      </c>
    </row>
    <row r="40" spans="1:6" x14ac:dyDescent="0.25">
      <c r="A40" s="23"/>
      <c r="B40" s="24"/>
      <c r="C40" s="25" t="s">
        <v>74</v>
      </c>
      <c r="D40" s="1"/>
      <c r="E40" s="2"/>
      <c r="F40" s="26">
        <f>SUM(F37:F39)</f>
        <v>0</v>
      </c>
    </row>
    <row r="41" spans="1:6" x14ac:dyDescent="0.25">
      <c r="A41" s="27" t="s">
        <v>75</v>
      </c>
      <c r="B41" s="28" t="s">
        <v>4</v>
      </c>
      <c r="C41" s="29" t="s">
        <v>76</v>
      </c>
      <c r="D41" s="30"/>
      <c r="E41" s="16"/>
      <c r="F41" s="17"/>
    </row>
    <row r="42" spans="1:6" x14ac:dyDescent="0.25">
      <c r="A42" s="18" t="s">
        <v>77</v>
      </c>
      <c r="B42" s="19" t="s">
        <v>7</v>
      </c>
      <c r="C42" s="20" t="s">
        <v>78</v>
      </c>
      <c r="D42" s="21">
        <v>1203.94</v>
      </c>
      <c r="E42" s="6"/>
      <c r="F42" s="22">
        <f>ROUND(D42*E42,2)</f>
        <v>0</v>
      </c>
    </row>
    <row r="43" spans="1:6" x14ac:dyDescent="0.25">
      <c r="A43" s="18" t="s">
        <v>79</v>
      </c>
      <c r="B43" s="19" t="s">
        <v>7</v>
      </c>
      <c r="C43" s="20" t="s">
        <v>80</v>
      </c>
      <c r="D43" s="21">
        <v>1203.94</v>
      </c>
      <c r="E43" s="6"/>
      <c r="F43" s="22">
        <f>ROUND(D43*E43,2)</f>
        <v>0</v>
      </c>
    </row>
    <row r="44" spans="1:6" x14ac:dyDescent="0.25">
      <c r="A44" s="23"/>
      <c r="B44" s="24"/>
      <c r="C44" s="25" t="s">
        <v>81</v>
      </c>
      <c r="D44" s="1"/>
      <c r="E44" s="2"/>
      <c r="F44" s="26">
        <f>SUM(F42:F43)</f>
        <v>0</v>
      </c>
    </row>
    <row r="45" spans="1:6" x14ac:dyDescent="0.25">
      <c r="A45" s="27" t="s">
        <v>82</v>
      </c>
      <c r="B45" s="28" t="s">
        <v>4</v>
      </c>
      <c r="C45" s="29" t="s">
        <v>83</v>
      </c>
      <c r="D45" s="30"/>
      <c r="E45" s="16"/>
      <c r="F45" s="17"/>
    </row>
    <row r="46" spans="1:6" x14ac:dyDescent="0.25">
      <c r="A46" s="18" t="s">
        <v>84</v>
      </c>
      <c r="B46" s="19" t="s">
        <v>55</v>
      </c>
      <c r="C46" s="20" t="s">
        <v>85</v>
      </c>
      <c r="D46" s="21">
        <v>24</v>
      </c>
      <c r="E46" s="6"/>
      <c r="F46" s="22">
        <f>ROUND(D46*E46,2)</f>
        <v>0</v>
      </c>
    </row>
    <row r="47" spans="1:6" x14ac:dyDescent="0.25">
      <c r="A47" s="18" t="s">
        <v>86</v>
      </c>
      <c r="B47" s="19" t="s">
        <v>7</v>
      </c>
      <c r="C47" s="20" t="s">
        <v>87</v>
      </c>
      <c r="D47" s="21">
        <v>261.54000000000002</v>
      </c>
      <c r="E47" s="6"/>
      <c r="F47" s="22">
        <f t="shared" ref="F47:F52" si="2">ROUND(D47*E47,2)</f>
        <v>0</v>
      </c>
    </row>
    <row r="48" spans="1:6" ht="22.5" x14ac:dyDescent="0.25">
      <c r="A48" s="18" t="s">
        <v>88</v>
      </c>
      <c r="B48" s="19" t="s">
        <v>7</v>
      </c>
      <c r="C48" s="20" t="s">
        <v>89</v>
      </c>
      <c r="D48" s="21">
        <v>47.1</v>
      </c>
      <c r="E48" s="6"/>
      <c r="F48" s="22">
        <f t="shared" si="2"/>
        <v>0</v>
      </c>
    </row>
    <row r="49" spans="1:6" x14ac:dyDescent="0.25">
      <c r="A49" s="18" t="s">
        <v>90</v>
      </c>
      <c r="B49" s="19" t="s">
        <v>55</v>
      </c>
      <c r="C49" s="20" t="s">
        <v>91</v>
      </c>
      <c r="D49" s="21">
        <v>419.64</v>
      </c>
      <c r="E49" s="6"/>
      <c r="F49" s="22">
        <f t="shared" si="2"/>
        <v>0</v>
      </c>
    </row>
    <row r="50" spans="1:6" x14ac:dyDescent="0.25">
      <c r="A50" s="18" t="s">
        <v>92</v>
      </c>
      <c r="B50" s="19" t="s">
        <v>13</v>
      </c>
      <c r="C50" s="20" t="s">
        <v>93</v>
      </c>
      <c r="D50" s="21">
        <v>18</v>
      </c>
      <c r="E50" s="6"/>
      <c r="F50" s="22">
        <f t="shared" si="2"/>
        <v>0</v>
      </c>
    </row>
    <row r="51" spans="1:6" x14ac:dyDescent="0.25">
      <c r="A51" s="18" t="s">
        <v>94</v>
      </c>
      <c r="B51" s="19" t="s">
        <v>7</v>
      </c>
      <c r="C51" s="20" t="s">
        <v>95</v>
      </c>
      <c r="D51" s="21">
        <v>31.76</v>
      </c>
      <c r="E51" s="6"/>
      <c r="F51" s="22">
        <f t="shared" si="2"/>
        <v>0</v>
      </c>
    </row>
    <row r="52" spans="1:6" x14ac:dyDescent="0.25">
      <c r="A52" s="18" t="s">
        <v>96</v>
      </c>
      <c r="B52" s="19" t="s">
        <v>7</v>
      </c>
      <c r="C52" s="20" t="s">
        <v>97</v>
      </c>
      <c r="D52" s="21">
        <v>104.76</v>
      </c>
      <c r="E52" s="6"/>
      <c r="F52" s="22">
        <f t="shared" si="2"/>
        <v>0</v>
      </c>
    </row>
    <row r="53" spans="1:6" x14ac:dyDescent="0.25">
      <c r="A53" s="23"/>
      <c r="B53" s="24"/>
      <c r="C53" s="25" t="s">
        <v>98</v>
      </c>
      <c r="D53" s="1"/>
      <c r="E53" s="2"/>
      <c r="F53" s="26">
        <f>SUM(F46:F52)</f>
        <v>0</v>
      </c>
    </row>
    <row r="54" spans="1:6" x14ac:dyDescent="0.25">
      <c r="A54" s="27" t="s">
        <v>99</v>
      </c>
      <c r="B54" s="28" t="s">
        <v>4</v>
      </c>
      <c r="C54" s="29" t="s">
        <v>100</v>
      </c>
      <c r="D54" s="30"/>
      <c r="E54" s="16"/>
      <c r="F54" s="17"/>
    </row>
    <row r="55" spans="1:6" x14ac:dyDescent="0.25">
      <c r="A55" s="18" t="s">
        <v>101</v>
      </c>
      <c r="B55" s="19" t="s">
        <v>7</v>
      </c>
      <c r="C55" s="20" t="s">
        <v>102</v>
      </c>
      <c r="D55" s="21">
        <v>306.10000000000002</v>
      </c>
      <c r="E55" s="6"/>
      <c r="F55" s="22">
        <f>ROUND(D55*E55,2)</f>
        <v>0</v>
      </c>
    </row>
    <row r="56" spans="1:6" x14ac:dyDescent="0.25">
      <c r="A56" s="18" t="s">
        <v>103</v>
      </c>
      <c r="B56" s="19" t="s">
        <v>7</v>
      </c>
      <c r="C56" s="20" t="s">
        <v>104</v>
      </c>
      <c r="D56" s="21">
        <v>306.10000000000002</v>
      </c>
      <c r="E56" s="6"/>
      <c r="F56" s="22">
        <f t="shared" ref="F56:F60" si="3">ROUND(D56*E56,2)</f>
        <v>0</v>
      </c>
    </row>
    <row r="57" spans="1:6" x14ac:dyDescent="0.25">
      <c r="A57" s="18" t="s">
        <v>105</v>
      </c>
      <c r="B57" s="19" t="s">
        <v>7</v>
      </c>
      <c r="C57" s="20" t="s">
        <v>106</v>
      </c>
      <c r="D57" s="21">
        <v>10.75</v>
      </c>
      <c r="E57" s="6"/>
      <c r="F57" s="22">
        <f t="shared" si="3"/>
        <v>0</v>
      </c>
    </row>
    <row r="58" spans="1:6" x14ac:dyDescent="0.25">
      <c r="A58" s="18" t="s">
        <v>107</v>
      </c>
      <c r="B58" s="19" t="s">
        <v>55</v>
      </c>
      <c r="C58" s="20" t="s">
        <v>108</v>
      </c>
      <c r="D58" s="21">
        <v>27.29</v>
      </c>
      <c r="E58" s="6"/>
      <c r="F58" s="22">
        <f t="shared" si="3"/>
        <v>0</v>
      </c>
    </row>
    <row r="59" spans="1:6" x14ac:dyDescent="0.25">
      <c r="A59" s="18" t="s">
        <v>109</v>
      </c>
      <c r="B59" s="19" t="s">
        <v>7</v>
      </c>
      <c r="C59" s="20" t="s">
        <v>110</v>
      </c>
      <c r="D59" s="21">
        <v>306.10000000000002</v>
      </c>
      <c r="E59" s="6"/>
      <c r="F59" s="22">
        <f t="shared" si="3"/>
        <v>0</v>
      </c>
    </row>
    <row r="60" spans="1:6" x14ac:dyDescent="0.25">
      <c r="A60" s="18" t="s">
        <v>111</v>
      </c>
      <c r="B60" s="19" t="s">
        <v>55</v>
      </c>
      <c r="C60" s="20" t="s">
        <v>112</v>
      </c>
      <c r="D60" s="21">
        <v>16</v>
      </c>
      <c r="E60" s="6"/>
      <c r="F60" s="22">
        <f t="shared" si="3"/>
        <v>0</v>
      </c>
    </row>
    <row r="61" spans="1:6" x14ac:dyDescent="0.25">
      <c r="A61" s="23"/>
      <c r="B61" s="24"/>
      <c r="C61" s="25" t="s">
        <v>113</v>
      </c>
      <c r="D61" s="1"/>
      <c r="E61" s="2"/>
      <c r="F61" s="26">
        <f>SUM(F55:F60)</f>
        <v>0</v>
      </c>
    </row>
    <row r="62" spans="1:6" x14ac:dyDescent="0.25">
      <c r="A62" s="27" t="s">
        <v>114</v>
      </c>
      <c r="B62" s="28" t="s">
        <v>4</v>
      </c>
      <c r="C62" s="29" t="s">
        <v>115</v>
      </c>
      <c r="D62" s="30"/>
      <c r="E62" s="16"/>
      <c r="F62" s="17"/>
    </row>
    <row r="63" spans="1:6" x14ac:dyDescent="0.25">
      <c r="A63" s="18" t="s">
        <v>116</v>
      </c>
      <c r="B63" s="19" t="s">
        <v>13</v>
      </c>
      <c r="C63" s="20" t="s">
        <v>117</v>
      </c>
      <c r="D63" s="21">
        <v>18</v>
      </c>
      <c r="E63" s="6"/>
      <c r="F63" s="22">
        <f>ROUND(D63*E63,2)</f>
        <v>0</v>
      </c>
    </row>
    <row r="64" spans="1:6" x14ac:dyDescent="0.25">
      <c r="A64" s="18" t="s">
        <v>118</v>
      </c>
      <c r="B64" s="19" t="s">
        <v>13</v>
      </c>
      <c r="C64" s="20" t="s">
        <v>119</v>
      </c>
      <c r="D64" s="21">
        <v>18</v>
      </c>
      <c r="E64" s="6"/>
      <c r="F64" s="22">
        <f t="shared" ref="F64:F65" si="4">ROUND(D64*E64,2)</f>
        <v>0</v>
      </c>
    </row>
    <row r="65" spans="1:6" x14ac:dyDescent="0.25">
      <c r="A65" s="18" t="s">
        <v>120</v>
      </c>
      <c r="B65" s="19" t="s">
        <v>7</v>
      </c>
      <c r="C65" s="20" t="s">
        <v>121</v>
      </c>
      <c r="D65" s="21">
        <v>9.2899999999999991</v>
      </c>
      <c r="E65" s="6"/>
      <c r="F65" s="22">
        <f t="shared" si="4"/>
        <v>0</v>
      </c>
    </row>
    <row r="66" spans="1:6" x14ac:dyDescent="0.25">
      <c r="A66" s="23"/>
      <c r="B66" s="24"/>
      <c r="C66" s="25" t="s">
        <v>122</v>
      </c>
      <c r="D66" s="1"/>
      <c r="E66" s="2"/>
      <c r="F66" s="26">
        <f>SUM(F63:F65)</f>
        <v>0</v>
      </c>
    </row>
    <row r="67" spans="1:6" x14ac:dyDescent="0.25">
      <c r="A67" s="27" t="s">
        <v>123</v>
      </c>
      <c r="B67" s="28" t="s">
        <v>4</v>
      </c>
      <c r="C67" s="29" t="s">
        <v>124</v>
      </c>
      <c r="D67" s="30"/>
      <c r="E67" s="16"/>
      <c r="F67" s="17"/>
    </row>
    <row r="68" spans="1:6" ht="22.5" x14ac:dyDescent="0.25">
      <c r="A68" s="18" t="s">
        <v>125</v>
      </c>
      <c r="B68" s="19" t="s">
        <v>7</v>
      </c>
      <c r="C68" s="20" t="s">
        <v>126</v>
      </c>
      <c r="D68" s="21">
        <v>626.53</v>
      </c>
      <c r="E68" s="6"/>
      <c r="F68" s="22">
        <f>ROUND(D68*E68,2)</f>
        <v>0</v>
      </c>
    </row>
    <row r="69" spans="1:6" x14ac:dyDescent="0.25">
      <c r="A69" s="18" t="s">
        <v>127</v>
      </c>
      <c r="B69" s="19" t="s">
        <v>7</v>
      </c>
      <c r="C69" s="20" t="s">
        <v>128</v>
      </c>
      <c r="D69" s="21">
        <v>10</v>
      </c>
      <c r="E69" s="6"/>
      <c r="F69" s="22">
        <f t="shared" ref="F69:F70" si="5">ROUND(D69*E69,2)</f>
        <v>0</v>
      </c>
    </row>
    <row r="70" spans="1:6" x14ac:dyDescent="0.25">
      <c r="A70" s="18" t="s">
        <v>129</v>
      </c>
      <c r="B70" s="19" t="s">
        <v>7</v>
      </c>
      <c r="C70" s="20" t="s">
        <v>130</v>
      </c>
      <c r="D70" s="21">
        <v>115.72</v>
      </c>
      <c r="E70" s="6"/>
      <c r="F70" s="22">
        <f t="shared" si="5"/>
        <v>0</v>
      </c>
    </row>
    <row r="71" spans="1:6" x14ac:dyDescent="0.25">
      <c r="A71" s="23"/>
      <c r="B71" s="24"/>
      <c r="C71" s="25" t="s">
        <v>131</v>
      </c>
      <c r="D71" s="1"/>
      <c r="E71" s="2"/>
      <c r="F71" s="26">
        <f>SUM(F68:F70)</f>
        <v>0</v>
      </c>
    </row>
    <row r="72" spans="1:6" x14ac:dyDescent="0.25">
      <c r="A72" s="27" t="s">
        <v>132</v>
      </c>
      <c r="B72" s="28" t="s">
        <v>4</v>
      </c>
      <c r="C72" s="29" t="s">
        <v>133</v>
      </c>
      <c r="D72" s="30"/>
      <c r="E72" s="16"/>
      <c r="F72" s="17"/>
    </row>
    <row r="73" spans="1:6" x14ac:dyDescent="0.25">
      <c r="A73" s="18" t="s">
        <v>134</v>
      </c>
      <c r="B73" s="19" t="s">
        <v>7</v>
      </c>
      <c r="C73" s="20" t="s">
        <v>135</v>
      </c>
      <c r="D73" s="21">
        <v>66.22</v>
      </c>
      <c r="E73" s="6"/>
      <c r="F73" s="22">
        <f>ROUND(D73*E73,2)</f>
        <v>0</v>
      </c>
    </row>
    <row r="74" spans="1:6" x14ac:dyDescent="0.25">
      <c r="A74" s="23"/>
      <c r="B74" s="24"/>
      <c r="C74" s="25" t="s">
        <v>136</v>
      </c>
      <c r="D74" s="1"/>
      <c r="E74" s="2"/>
      <c r="F74" s="26">
        <f>F73</f>
        <v>0</v>
      </c>
    </row>
    <row r="75" spans="1:6" x14ac:dyDescent="0.25">
      <c r="A75" s="27" t="s">
        <v>137</v>
      </c>
      <c r="B75" s="28" t="s">
        <v>4</v>
      </c>
      <c r="C75" s="29" t="s">
        <v>138</v>
      </c>
      <c r="D75" s="30"/>
      <c r="E75" s="16"/>
      <c r="F75" s="17"/>
    </row>
    <row r="76" spans="1:6" x14ac:dyDescent="0.25">
      <c r="A76" s="18" t="s">
        <v>139</v>
      </c>
      <c r="B76" s="19" t="s">
        <v>55</v>
      </c>
      <c r="C76" s="20" t="s">
        <v>140</v>
      </c>
      <c r="D76" s="21">
        <v>1400</v>
      </c>
      <c r="E76" s="6"/>
      <c r="F76" s="22">
        <f>ROUND(D76*E76,2)</f>
        <v>0</v>
      </c>
    </row>
    <row r="77" spans="1:6" x14ac:dyDescent="0.25">
      <c r="A77" s="18" t="s">
        <v>141</v>
      </c>
      <c r="B77" s="19" t="s">
        <v>55</v>
      </c>
      <c r="C77" s="20" t="s">
        <v>142</v>
      </c>
      <c r="D77" s="21">
        <v>200</v>
      </c>
      <c r="E77" s="6"/>
      <c r="F77" s="22">
        <f t="shared" ref="F77:F82" si="6">ROUND(D77*E77,2)</f>
        <v>0</v>
      </c>
    </row>
    <row r="78" spans="1:6" x14ac:dyDescent="0.25">
      <c r="A78" s="18" t="s">
        <v>143</v>
      </c>
      <c r="B78" s="19" t="s">
        <v>13</v>
      </c>
      <c r="C78" s="20" t="s">
        <v>144</v>
      </c>
      <c r="D78" s="21">
        <v>90</v>
      </c>
      <c r="E78" s="6"/>
      <c r="F78" s="22">
        <f t="shared" si="6"/>
        <v>0</v>
      </c>
    </row>
    <row r="79" spans="1:6" x14ac:dyDescent="0.25">
      <c r="A79" s="18" t="s">
        <v>145</v>
      </c>
      <c r="B79" s="19" t="s">
        <v>13</v>
      </c>
      <c r="C79" s="20" t="s">
        <v>146</v>
      </c>
      <c r="D79" s="21">
        <v>18</v>
      </c>
      <c r="E79" s="6"/>
      <c r="F79" s="22">
        <f t="shared" si="6"/>
        <v>0</v>
      </c>
    </row>
    <row r="80" spans="1:6" x14ac:dyDescent="0.25">
      <c r="A80" s="18" t="s">
        <v>147</v>
      </c>
      <c r="B80" s="19" t="s">
        <v>13</v>
      </c>
      <c r="C80" s="20" t="s">
        <v>148</v>
      </c>
      <c r="D80" s="21">
        <v>76</v>
      </c>
      <c r="E80" s="6"/>
      <c r="F80" s="22">
        <f t="shared" si="6"/>
        <v>0</v>
      </c>
    </row>
    <row r="81" spans="1:6" x14ac:dyDescent="0.25">
      <c r="A81" s="18" t="s">
        <v>149</v>
      </c>
      <c r="B81" s="19" t="s">
        <v>13</v>
      </c>
      <c r="C81" s="20" t="s">
        <v>150</v>
      </c>
      <c r="D81" s="21">
        <v>34</v>
      </c>
      <c r="E81" s="6"/>
      <c r="F81" s="22">
        <f t="shared" si="6"/>
        <v>0</v>
      </c>
    </row>
    <row r="82" spans="1:6" x14ac:dyDescent="0.25">
      <c r="A82" s="18" t="s">
        <v>151</v>
      </c>
      <c r="B82" s="19" t="s">
        <v>13</v>
      </c>
      <c r="C82" s="20" t="s">
        <v>152</v>
      </c>
      <c r="D82" s="21">
        <v>1</v>
      </c>
      <c r="E82" s="6"/>
      <c r="F82" s="22">
        <f t="shared" si="6"/>
        <v>0</v>
      </c>
    </row>
    <row r="83" spans="1:6" ht="16.5" customHeight="1" x14ac:dyDescent="0.25">
      <c r="A83" s="23"/>
      <c r="B83" s="24"/>
      <c r="C83" s="25" t="s">
        <v>153</v>
      </c>
      <c r="D83" s="1"/>
      <c r="E83" s="2"/>
      <c r="F83" s="26">
        <f>SUM(F76:F82)</f>
        <v>0</v>
      </c>
    </row>
    <row r="84" spans="1:6" x14ac:dyDescent="0.25">
      <c r="A84" s="27" t="s">
        <v>154</v>
      </c>
      <c r="B84" s="28" t="s">
        <v>4</v>
      </c>
      <c r="C84" s="29" t="s">
        <v>155</v>
      </c>
      <c r="D84" s="30"/>
      <c r="E84" s="16"/>
      <c r="F84" s="17"/>
    </row>
    <row r="85" spans="1:6" x14ac:dyDescent="0.25">
      <c r="A85" s="18" t="s">
        <v>156</v>
      </c>
      <c r="B85" s="19" t="s">
        <v>10</v>
      </c>
      <c r="C85" s="20" t="s">
        <v>157</v>
      </c>
      <c r="D85" s="21">
        <v>18</v>
      </c>
      <c r="E85" s="6"/>
      <c r="F85" s="22">
        <f>ROUND(D85*E85,2)</f>
        <v>0</v>
      </c>
    </row>
    <row r="86" spans="1:6" x14ac:dyDescent="0.25">
      <c r="A86" s="18" t="s">
        <v>158</v>
      </c>
      <c r="B86" s="19" t="s">
        <v>10</v>
      </c>
      <c r="C86" s="20" t="s">
        <v>159</v>
      </c>
      <c r="D86" s="21">
        <v>63</v>
      </c>
      <c r="E86" s="6"/>
      <c r="F86" s="22">
        <f t="shared" ref="F86:F89" si="7">ROUND(D86*E86,2)</f>
        <v>0</v>
      </c>
    </row>
    <row r="87" spans="1:6" x14ac:dyDescent="0.25">
      <c r="A87" s="18" t="s">
        <v>160</v>
      </c>
      <c r="B87" s="19" t="s">
        <v>10</v>
      </c>
      <c r="C87" s="20" t="s">
        <v>161</v>
      </c>
      <c r="D87" s="21">
        <v>70</v>
      </c>
      <c r="E87" s="6"/>
      <c r="F87" s="22">
        <f t="shared" si="7"/>
        <v>0</v>
      </c>
    </row>
    <row r="88" spans="1:6" ht="22.5" x14ac:dyDescent="0.25">
      <c r="A88" s="18" t="s">
        <v>162</v>
      </c>
      <c r="B88" s="19" t="s">
        <v>10</v>
      </c>
      <c r="C88" s="20" t="s">
        <v>163</v>
      </c>
      <c r="D88" s="21">
        <v>14</v>
      </c>
      <c r="E88" s="6"/>
      <c r="F88" s="22">
        <f t="shared" si="7"/>
        <v>0</v>
      </c>
    </row>
    <row r="89" spans="1:6" ht="22.5" x14ac:dyDescent="0.25">
      <c r="A89" s="18" t="s">
        <v>164</v>
      </c>
      <c r="B89" s="19" t="s">
        <v>10</v>
      </c>
      <c r="C89" s="20" t="s">
        <v>165</v>
      </c>
      <c r="D89" s="21">
        <v>14</v>
      </c>
      <c r="E89" s="6"/>
      <c r="F89" s="22">
        <f t="shared" si="7"/>
        <v>0</v>
      </c>
    </row>
    <row r="90" spans="1:6" x14ac:dyDescent="0.25">
      <c r="A90" s="23"/>
      <c r="B90" s="24"/>
      <c r="C90" s="25" t="s">
        <v>166</v>
      </c>
      <c r="D90" s="1"/>
      <c r="E90" s="2"/>
      <c r="F90" s="26">
        <f>SUM(F85:F89)</f>
        <v>0</v>
      </c>
    </row>
    <row r="91" spans="1:6" x14ac:dyDescent="0.25">
      <c r="A91" s="27" t="s">
        <v>167</v>
      </c>
      <c r="B91" s="28" t="s">
        <v>4</v>
      </c>
      <c r="C91" s="29" t="s">
        <v>168</v>
      </c>
      <c r="D91" s="30"/>
      <c r="E91" s="16"/>
      <c r="F91" s="17"/>
    </row>
    <row r="92" spans="1:6" x14ac:dyDescent="0.25">
      <c r="A92" s="18" t="s">
        <v>169</v>
      </c>
      <c r="B92" s="19" t="s">
        <v>10</v>
      </c>
      <c r="C92" s="20" t="s">
        <v>170</v>
      </c>
      <c r="D92" s="21">
        <v>3</v>
      </c>
      <c r="E92" s="6"/>
      <c r="F92" s="22">
        <f>ROUND(D92*E92,2)</f>
        <v>0</v>
      </c>
    </row>
    <row r="93" spans="1:6" x14ac:dyDescent="0.25">
      <c r="A93" s="18" t="s">
        <v>171</v>
      </c>
      <c r="B93" s="19" t="s">
        <v>10</v>
      </c>
      <c r="C93" s="20" t="s">
        <v>172</v>
      </c>
      <c r="D93" s="21">
        <v>3</v>
      </c>
      <c r="E93" s="6"/>
      <c r="F93" s="22">
        <f t="shared" ref="F93:F122" si="8">ROUND(D93*E93,2)</f>
        <v>0</v>
      </c>
    </row>
    <row r="94" spans="1:6" ht="22.5" x14ac:dyDescent="0.25">
      <c r="A94" s="18" t="s">
        <v>173</v>
      </c>
      <c r="B94" s="19" t="s">
        <v>10</v>
      </c>
      <c r="C94" s="20" t="s">
        <v>174</v>
      </c>
      <c r="D94" s="21">
        <v>1</v>
      </c>
      <c r="E94" s="6"/>
      <c r="F94" s="22">
        <f t="shared" si="8"/>
        <v>0</v>
      </c>
    </row>
    <row r="95" spans="1:6" ht="22.5" x14ac:dyDescent="0.25">
      <c r="A95" s="18" t="s">
        <v>175</v>
      </c>
      <c r="B95" s="19" t="s">
        <v>10</v>
      </c>
      <c r="C95" s="20" t="s">
        <v>176</v>
      </c>
      <c r="D95" s="21">
        <v>1</v>
      </c>
      <c r="E95" s="6"/>
      <c r="F95" s="22">
        <f t="shared" si="8"/>
        <v>0</v>
      </c>
    </row>
    <row r="96" spans="1:6" x14ac:dyDescent="0.25">
      <c r="A96" s="18" t="s">
        <v>177</v>
      </c>
      <c r="B96" s="19" t="s">
        <v>10</v>
      </c>
      <c r="C96" s="20" t="s">
        <v>178</v>
      </c>
      <c r="D96" s="21">
        <v>1</v>
      </c>
      <c r="E96" s="6"/>
      <c r="F96" s="22">
        <f t="shared" si="8"/>
        <v>0</v>
      </c>
    </row>
    <row r="97" spans="1:6" x14ac:dyDescent="0.25">
      <c r="A97" s="18" t="s">
        <v>179</v>
      </c>
      <c r="B97" s="19" t="s">
        <v>10</v>
      </c>
      <c r="C97" s="20" t="s">
        <v>180</v>
      </c>
      <c r="D97" s="21">
        <v>1</v>
      </c>
      <c r="E97" s="6"/>
      <c r="F97" s="22">
        <f t="shared" si="8"/>
        <v>0</v>
      </c>
    </row>
    <row r="98" spans="1:6" x14ac:dyDescent="0.25">
      <c r="A98" s="18" t="s">
        <v>181</v>
      </c>
      <c r="B98" s="19" t="s">
        <v>10</v>
      </c>
      <c r="C98" s="20" t="s">
        <v>182</v>
      </c>
      <c r="D98" s="21">
        <v>1</v>
      </c>
      <c r="E98" s="6"/>
      <c r="F98" s="22">
        <f t="shared" si="8"/>
        <v>0</v>
      </c>
    </row>
    <row r="99" spans="1:6" x14ac:dyDescent="0.25">
      <c r="A99" s="18" t="s">
        <v>183</v>
      </c>
      <c r="B99" s="19" t="s">
        <v>10</v>
      </c>
      <c r="C99" s="20" t="s">
        <v>184</v>
      </c>
      <c r="D99" s="21">
        <v>1</v>
      </c>
      <c r="E99" s="6"/>
      <c r="F99" s="22">
        <f t="shared" si="8"/>
        <v>0</v>
      </c>
    </row>
    <row r="100" spans="1:6" x14ac:dyDescent="0.25">
      <c r="A100" s="18" t="s">
        <v>185</v>
      </c>
      <c r="B100" s="19" t="s">
        <v>10</v>
      </c>
      <c r="C100" s="20" t="s">
        <v>186</v>
      </c>
      <c r="D100" s="21">
        <v>1</v>
      </c>
      <c r="E100" s="6"/>
      <c r="F100" s="22">
        <f t="shared" si="8"/>
        <v>0</v>
      </c>
    </row>
    <row r="101" spans="1:6" x14ac:dyDescent="0.25">
      <c r="A101" s="18" t="s">
        <v>187</v>
      </c>
      <c r="B101" s="19" t="s">
        <v>10</v>
      </c>
      <c r="C101" s="20" t="s">
        <v>188</v>
      </c>
      <c r="D101" s="21">
        <v>1</v>
      </c>
      <c r="E101" s="6"/>
      <c r="F101" s="22">
        <f t="shared" si="8"/>
        <v>0</v>
      </c>
    </row>
    <row r="102" spans="1:6" x14ac:dyDescent="0.25">
      <c r="A102" s="18" t="s">
        <v>189</v>
      </c>
      <c r="B102" s="19" t="s">
        <v>10</v>
      </c>
      <c r="C102" s="20" t="s">
        <v>190</v>
      </c>
      <c r="D102" s="21">
        <v>4</v>
      </c>
      <c r="E102" s="6"/>
      <c r="F102" s="22">
        <f t="shared" si="8"/>
        <v>0</v>
      </c>
    </row>
    <row r="103" spans="1:6" x14ac:dyDescent="0.25">
      <c r="A103" s="18" t="s">
        <v>191</v>
      </c>
      <c r="B103" s="19" t="s">
        <v>55</v>
      </c>
      <c r="C103" s="20" t="s">
        <v>192</v>
      </c>
      <c r="D103" s="21">
        <v>56</v>
      </c>
      <c r="E103" s="6"/>
      <c r="F103" s="22">
        <f t="shared" si="8"/>
        <v>0</v>
      </c>
    </row>
    <row r="104" spans="1:6" x14ac:dyDescent="0.25">
      <c r="A104" s="18" t="s">
        <v>193</v>
      </c>
      <c r="B104" s="19" t="s">
        <v>10</v>
      </c>
      <c r="C104" s="20" t="s">
        <v>194</v>
      </c>
      <c r="D104" s="21">
        <v>6</v>
      </c>
      <c r="E104" s="6"/>
      <c r="F104" s="22">
        <f t="shared" si="8"/>
        <v>0</v>
      </c>
    </row>
    <row r="105" spans="1:6" x14ac:dyDescent="0.25">
      <c r="A105" s="18" t="s">
        <v>195</v>
      </c>
      <c r="B105" s="19" t="s">
        <v>10</v>
      </c>
      <c r="C105" s="20" t="s">
        <v>196</v>
      </c>
      <c r="D105" s="21">
        <v>12</v>
      </c>
      <c r="E105" s="6"/>
      <c r="F105" s="22">
        <f t="shared" si="8"/>
        <v>0</v>
      </c>
    </row>
    <row r="106" spans="1:6" x14ac:dyDescent="0.25">
      <c r="A106" s="18" t="s">
        <v>197</v>
      </c>
      <c r="B106" s="19" t="s">
        <v>10</v>
      </c>
      <c r="C106" s="20" t="s">
        <v>198</v>
      </c>
      <c r="D106" s="21">
        <v>4</v>
      </c>
      <c r="E106" s="6"/>
      <c r="F106" s="22">
        <f t="shared" si="8"/>
        <v>0</v>
      </c>
    </row>
    <row r="107" spans="1:6" x14ac:dyDescent="0.25">
      <c r="A107" s="18" t="s">
        <v>199</v>
      </c>
      <c r="B107" s="19" t="s">
        <v>10</v>
      </c>
      <c r="C107" s="20" t="s">
        <v>200</v>
      </c>
      <c r="D107" s="21">
        <v>36</v>
      </c>
      <c r="E107" s="6"/>
      <c r="F107" s="22">
        <f t="shared" si="8"/>
        <v>0</v>
      </c>
    </row>
    <row r="108" spans="1:6" x14ac:dyDescent="0.25">
      <c r="A108" s="18" t="s">
        <v>201</v>
      </c>
      <c r="B108" s="19" t="s">
        <v>10</v>
      </c>
      <c r="C108" s="20" t="s">
        <v>202</v>
      </c>
      <c r="D108" s="21">
        <v>16</v>
      </c>
      <c r="E108" s="6"/>
      <c r="F108" s="22">
        <f t="shared" si="8"/>
        <v>0</v>
      </c>
    </row>
    <row r="109" spans="1:6" x14ac:dyDescent="0.25">
      <c r="A109" s="18" t="s">
        <v>203</v>
      </c>
      <c r="B109" s="19" t="s">
        <v>10</v>
      </c>
      <c r="C109" s="20" t="s">
        <v>204</v>
      </c>
      <c r="D109" s="21">
        <v>2</v>
      </c>
      <c r="E109" s="6"/>
      <c r="F109" s="22">
        <f t="shared" si="8"/>
        <v>0</v>
      </c>
    </row>
    <row r="110" spans="1:6" ht="22.5" x14ac:dyDescent="0.25">
      <c r="A110" s="18" t="s">
        <v>205</v>
      </c>
      <c r="B110" s="19" t="s">
        <v>10</v>
      </c>
      <c r="C110" s="20" t="s">
        <v>206</v>
      </c>
      <c r="D110" s="21">
        <v>10</v>
      </c>
      <c r="E110" s="6"/>
      <c r="F110" s="22">
        <f t="shared" si="8"/>
        <v>0</v>
      </c>
    </row>
    <row r="111" spans="1:6" ht="22.5" x14ac:dyDescent="0.25">
      <c r="A111" s="18" t="s">
        <v>207</v>
      </c>
      <c r="B111" s="19" t="s">
        <v>10</v>
      </c>
      <c r="C111" s="20" t="s">
        <v>208</v>
      </c>
      <c r="D111" s="21">
        <v>4</v>
      </c>
      <c r="E111" s="6"/>
      <c r="F111" s="22">
        <f t="shared" si="8"/>
        <v>0</v>
      </c>
    </row>
    <row r="112" spans="1:6" x14ac:dyDescent="0.25">
      <c r="A112" s="18" t="s">
        <v>209</v>
      </c>
      <c r="B112" s="19" t="s">
        <v>10</v>
      </c>
      <c r="C112" s="20" t="s">
        <v>210</v>
      </c>
      <c r="D112" s="21">
        <v>35</v>
      </c>
      <c r="E112" s="6"/>
      <c r="F112" s="22">
        <f t="shared" si="8"/>
        <v>0</v>
      </c>
    </row>
    <row r="113" spans="1:6" x14ac:dyDescent="0.25">
      <c r="A113" s="18" t="s">
        <v>211</v>
      </c>
      <c r="B113" s="19" t="s">
        <v>10</v>
      </c>
      <c r="C113" s="20" t="s">
        <v>212</v>
      </c>
      <c r="D113" s="21">
        <v>21</v>
      </c>
      <c r="E113" s="6"/>
      <c r="F113" s="22">
        <f t="shared" si="8"/>
        <v>0</v>
      </c>
    </row>
    <row r="114" spans="1:6" x14ac:dyDescent="0.25">
      <c r="A114" s="18" t="s">
        <v>213</v>
      </c>
      <c r="B114" s="19" t="s">
        <v>10</v>
      </c>
      <c r="C114" s="20" t="s">
        <v>214</v>
      </c>
      <c r="D114" s="21">
        <v>11</v>
      </c>
      <c r="E114" s="6"/>
      <c r="F114" s="22">
        <f t="shared" si="8"/>
        <v>0</v>
      </c>
    </row>
    <row r="115" spans="1:6" x14ac:dyDescent="0.25">
      <c r="A115" s="18" t="s">
        <v>215</v>
      </c>
      <c r="B115" s="19" t="s">
        <v>10</v>
      </c>
      <c r="C115" s="20" t="s">
        <v>216</v>
      </c>
      <c r="D115" s="21">
        <v>4</v>
      </c>
      <c r="E115" s="6"/>
      <c r="F115" s="22">
        <f t="shared" si="8"/>
        <v>0</v>
      </c>
    </row>
    <row r="116" spans="1:6" x14ac:dyDescent="0.25">
      <c r="A116" s="18" t="s">
        <v>217</v>
      </c>
      <c r="B116" s="19" t="s">
        <v>10</v>
      </c>
      <c r="C116" s="20" t="s">
        <v>218</v>
      </c>
      <c r="D116" s="21">
        <v>4</v>
      </c>
      <c r="E116" s="6"/>
      <c r="F116" s="22">
        <f t="shared" si="8"/>
        <v>0</v>
      </c>
    </row>
    <row r="117" spans="1:6" x14ac:dyDescent="0.25">
      <c r="A117" s="18" t="s">
        <v>219</v>
      </c>
      <c r="B117" s="19" t="s">
        <v>10</v>
      </c>
      <c r="C117" s="20" t="s">
        <v>220</v>
      </c>
      <c r="D117" s="21">
        <v>46</v>
      </c>
      <c r="E117" s="6"/>
      <c r="F117" s="22">
        <f t="shared" si="8"/>
        <v>0</v>
      </c>
    </row>
    <row r="118" spans="1:6" x14ac:dyDescent="0.25">
      <c r="A118" s="18" t="s">
        <v>221</v>
      </c>
      <c r="B118" s="19" t="s">
        <v>10</v>
      </c>
      <c r="C118" s="20" t="s">
        <v>222</v>
      </c>
      <c r="D118" s="21">
        <v>11</v>
      </c>
      <c r="E118" s="6"/>
      <c r="F118" s="22">
        <f t="shared" si="8"/>
        <v>0</v>
      </c>
    </row>
    <row r="119" spans="1:6" ht="22.5" x14ac:dyDescent="0.25">
      <c r="A119" s="18" t="s">
        <v>223</v>
      </c>
      <c r="B119" s="19" t="s">
        <v>10</v>
      </c>
      <c r="C119" s="20" t="s">
        <v>224</v>
      </c>
      <c r="D119" s="21">
        <v>21</v>
      </c>
      <c r="E119" s="6"/>
      <c r="F119" s="22">
        <f t="shared" si="8"/>
        <v>0</v>
      </c>
    </row>
    <row r="120" spans="1:6" x14ac:dyDescent="0.25">
      <c r="A120" s="18" t="s">
        <v>225</v>
      </c>
      <c r="B120" s="19" t="s">
        <v>10</v>
      </c>
      <c r="C120" s="20" t="s">
        <v>226</v>
      </c>
      <c r="D120" s="21">
        <v>18</v>
      </c>
      <c r="E120" s="6"/>
      <c r="F120" s="22">
        <f t="shared" si="8"/>
        <v>0</v>
      </c>
    </row>
    <row r="121" spans="1:6" x14ac:dyDescent="0.25">
      <c r="A121" s="18" t="s">
        <v>227</v>
      </c>
      <c r="B121" s="19" t="s">
        <v>10</v>
      </c>
      <c r="C121" s="20" t="s">
        <v>228</v>
      </c>
      <c r="D121" s="21">
        <v>35</v>
      </c>
      <c r="E121" s="6"/>
      <c r="F121" s="22">
        <f t="shared" si="8"/>
        <v>0</v>
      </c>
    </row>
    <row r="122" spans="1:6" x14ac:dyDescent="0.25">
      <c r="A122" s="18" t="s">
        <v>229</v>
      </c>
      <c r="B122" s="19" t="s">
        <v>10</v>
      </c>
      <c r="C122" s="20" t="s">
        <v>230</v>
      </c>
      <c r="D122" s="21">
        <v>4</v>
      </c>
      <c r="E122" s="6"/>
      <c r="F122" s="22">
        <f t="shared" si="8"/>
        <v>0</v>
      </c>
    </row>
    <row r="123" spans="1:6" x14ac:dyDescent="0.25">
      <c r="A123" s="23"/>
      <c r="B123" s="24"/>
      <c r="C123" s="25" t="s">
        <v>231</v>
      </c>
      <c r="D123" s="1"/>
      <c r="E123" s="2"/>
      <c r="F123" s="26">
        <f>SUM(F92:F122)</f>
        <v>0</v>
      </c>
    </row>
    <row r="124" spans="1:6" x14ac:dyDescent="0.25">
      <c r="A124" s="27" t="s">
        <v>232</v>
      </c>
      <c r="B124" s="28" t="s">
        <v>4</v>
      </c>
      <c r="C124" s="29" t="s">
        <v>233</v>
      </c>
      <c r="D124" s="30"/>
      <c r="E124" s="16"/>
      <c r="F124" s="17"/>
    </row>
    <row r="125" spans="1:6" x14ac:dyDescent="0.25">
      <c r="A125" s="18" t="s">
        <v>234</v>
      </c>
      <c r="B125" s="19" t="s">
        <v>10</v>
      </c>
      <c r="C125" s="20" t="s">
        <v>235</v>
      </c>
      <c r="D125" s="21">
        <v>14</v>
      </c>
      <c r="E125" s="6"/>
      <c r="F125" s="22">
        <f>ROUND(D125*E125,2)</f>
        <v>0</v>
      </c>
    </row>
    <row r="126" spans="1:6" x14ac:dyDescent="0.25">
      <c r="A126" s="18" t="s">
        <v>236</v>
      </c>
      <c r="B126" s="19" t="s">
        <v>10</v>
      </c>
      <c r="C126" s="20" t="s">
        <v>237</v>
      </c>
      <c r="D126" s="21">
        <v>14</v>
      </c>
      <c r="E126" s="6"/>
      <c r="F126" s="22">
        <f>ROUND(D126*E126,2)</f>
        <v>0</v>
      </c>
    </row>
    <row r="127" spans="1:6" x14ac:dyDescent="0.25">
      <c r="A127" s="23"/>
      <c r="B127" s="24"/>
      <c r="C127" s="25" t="s">
        <v>238</v>
      </c>
      <c r="D127" s="1"/>
      <c r="E127" s="2"/>
      <c r="F127" s="26">
        <f>SUM(F125:F126)</f>
        <v>0</v>
      </c>
    </row>
    <row r="128" spans="1:6" x14ac:dyDescent="0.25">
      <c r="A128" s="27" t="s">
        <v>239</v>
      </c>
      <c r="B128" s="28" t="s">
        <v>4</v>
      </c>
      <c r="C128" s="29" t="s">
        <v>240</v>
      </c>
      <c r="D128" s="30"/>
      <c r="E128" s="16"/>
      <c r="F128" s="17"/>
    </row>
    <row r="129" spans="1:6" x14ac:dyDescent="0.25">
      <c r="A129" s="18" t="s">
        <v>241</v>
      </c>
      <c r="B129" s="19" t="s">
        <v>10</v>
      </c>
      <c r="C129" s="20" t="s">
        <v>242</v>
      </c>
      <c r="D129" s="21">
        <v>18</v>
      </c>
      <c r="E129" s="6"/>
      <c r="F129" s="22">
        <f>ROUND(D129*E129,2)</f>
        <v>0</v>
      </c>
    </row>
    <row r="130" spans="1:6" x14ac:dyDescent="0.25">
      <c r="A130" s="18" t="s">
        <v>243</v>
      </c>
      <c r="B130" s="19" t="s">
        <v>10</v>
      </c>
      <c r="C130" s="20" t="s">
        <v>244</v>
      </c>
      <c r="D130" s="21">
        <v>18</v>
      </c>
      <c r="E130" s="6"/>
      <c r="F130" s="22">
        <f>ROUND(D130*E130,2)</f>
        <v>0</v>
      </c>
    </row>
    <row r="131" spans="1:6" x14ac:dyDescent="0.25">
      <c r="A131" s="23"/>
      <c r="B131" s="24"/>
      <c r="C131" s="25" t="s">
        <v>245</v>
      </c>
      <c r="D131" s="1"/>
      <c r="E131" s="2"/>
      <c r="F131" s="26">
        <f>SUM(F129:F130)</f>
        <v>0</v>
      </c>
    </row>
    <row r="132" spans="1:6" x14ac:dyDescent="0.25">
      <c r="A132" s="27" t="s">
        <v>246</v>
      </c>
      <c r="B132" s="28" t="s">
        <v>4</v>
      </c>
      <c r="C132" s="29" t="s">
        <v>247</v>
      </c>
      <c r="D132" s="30"/>
      <c r="E132" s="16"/>
      <c r="F132" s="17"/>
    </row>
    <row r="133" spans="1:6" x14ac:dyDescent="0.25">
      <c r="A133" s="18" t="s">
        <v>248</v>
      </c>
      <c r="B133" s="19" t="s">
        <v>13</v>
      </c>
      <c r="C133" s="20" t="s">
        <v>249</v>
      </c>
      <c r="D133" s="21">
        <v>36</v>
      </c>
      <c r="E133" s="6"/>
      <c r="F133" s="22">
        <f>ROUND(D133*E133,2)</f>
        <v>0</v>
      </c>
    </row>
    <row r="134" spans="1:6" x14ac:dyDescent="0.25">
      <c r="A134" s="18" t="s">
        <v>250</v>
      </c>
      <c r="B134" s="19" t="s">
        <v>13</v>
      </c>
      <c r="C134" s="20" t="s">
        <v>251</v>
      </c>
      <c r="D134" s="21">
        <v>28</v>
      </c>
      <c r="E134" s="6"/>
      <c r="F134" s="22">
        <f t="shared" ref="F134:F136" si="9">ROUND(D134*E134,2)</f>
        <v>0</v>
      </c>
    </row>
    <row r="135" spans="1:6" x14ac:dyDescent="0.25">
      <c r="A135" s="18" t="s">
        <v>252</v>
      </c>
      <c r="B135" s="19" t="s">
        <v>13</v>
      </c>
      <c r="C135" s="20" t="s">
        <v>253</v>
      </c>
      <c r="D135" s="21">
        <v>28</v>
      </c>
      <c r="E135" s="6"/>
      <c r="F135" s="22">
        <f t="shared" si="9"/>
        <v>0</v>
      </c>
    </row>
    <row r="136" spans="1:6" x14ac:dyDescent="0.25">
      <c r="A136" s="18" t="s">
        <v>254</v>
      </c>
      <c r="B136" s="19" t="s">
        <v>55</v>
      </c>
      <c r="C136" s="20" t="s">
        <v>255</v>
      </c>
      <c r="D136" s="21">
        <v>224</v>
      </c>
      <c r="E136" s="6"/>
      <c r="F136" s="22">
        <f t="shared" si="9"/>
        <v>0</v>
      </c>
    </row>
    <row r="137" spans="1:6" x14ac:dyDescent="0.25">
      <c r="A137" s="23"/>
      <c r="B137" s="24"/>
      <c r="C137" s="25" t="s">
        <v>256</v>
      </c>
      <c r="D137" s="1"/>
      <c r="E137" s="2"/>
      <c r="F137" s="26">
        <f>SUM(F133:F136)</f>
        <v>0</v>
      </c>
    </row>
    <row r="138" spans="1:6" x14ac:dyDescent="0.25">
      <c r="A138" s="27" t="s">
        <v>257</v>
      </c>
      <c r="B138" s="28" t="s">
        <v>4</v>
      </c>
      <c r="C138" s="29" t="s">
        <v>258</v>
      </c>
      <c r="D138" s="30"/>
      <c r="E138" s="16"/>
      <c r="F138" s="17"/>
    </row>
    <row r="139" spans="1:6" x14ac:dyDescent="0.25">
      <c r="A139" s="18" t="s">
        <v>259</v>
      </c>
      <c r="B139" s="19" t="s">
        <v>13</v>
      </c>
      <c r="C139" s="20" t="s">
        <v>258</v>
      </c>
      <c r="D139" s="21">
        <v>1</v>
      </c>
      <c r="E139" s="6"/>
      <c r="F139" s="22">
        <f>ROUND(D139*E139,2)</f>
        <v>0</v>
      </c>
    </row>
    <row r="140" spans="1:6" x14ac:dyDescent="0.25">
      <c r="A140" s="23"/>
      <c r="B140" s="24"/>
      <c r="C140" s="25" t="s">
        <v>260</v>
      </c>
      <c r="D140" s="1"/>
      <c r="E140" s="2"/>
      <c r="F140" s="26">
        <f>F139</f>
        <v>0</v>
      </c>
    </row>
    <row r="141" spans="1:6" x14ac:dyDescent="0.25">
      <c r="A141" s="27" t="s">
        <v>261</v>
      </c>
      <c r="B141" s="28" t="s">
        <v>4</v>
      </c>
      <c r="C141" s="29" t="s">
        <v>262</v>
      </c>
      <c r="D141" s="30"/>
      <c r="E141" s="16"/>
      <c r="F141" s="17"/>
    </row>
    <row r="142" spans="1:6" x14ac:dyDescent="0.25">
      <c r="A142" s="18" t="s">
        <v>263</v>
      </c>
      <c r="B142" s="19" t="s">
        <v>13</v>
      </c>
      <c r="C142" s="20" t="s">
        <v>262</v>
      </c>
      <c r="D142" s="21">
        <v>1</v>
      </c>
      <c r="E142" s="6"/>
      <c r="F142" s="22">
        <f>ROUND(D142*E142,2)</f>
        <v>0</v>
      </c>
    </row>
    <row r="143" spans="1:6" x14ac:dyDescent="0.25">
      <c r="A143" s="23"/>
      <c r="B143" s="24"/>
      <c r="C143" s="25" t="s">
        <v>264</v>
      </c>
      <c r="D143" s="1"/>
      <c r="E143" s="2"/>
      <c r="F143" s="26">
        <f>F142</f>
        <v>0</v>
      </c>
    </row>
    <row r="144" spans="1:6" x14ac:dyDescent="0.25">
      <c r="A144" s="27" t="s">
        <v>265</v>
      </c>
      <c r="B144" s="28" t="s">
        <v>4</v>
      </c>
      <c r="C144" s="29" t="s">
        <v>266</v>
      </c>
      <c r="D144" s="30"/>
      <c r="E144" s="16"/>
      <c r="F144" s="17"/>
    </row>
    <row r="145" spans="1:6" x14ac:dyDescent="0.25">
      <c r="A145" s="18" t="s">
        <v>267</v>
      </c>
      <c r="B145" s="19" t="s">
        <v>13</v>
      </c>
      <c r="C145" s="20" t="s">
        <v>266</v>
      </c>
      <c r="D145" s="21">
        <v>1</v>
      </c>
      <c r="E145" s="6"/>
      <c r="F145" s="22">
        <f>ROUND(D145*E145,2)</f>
        <v>0</v>
      </c>
    </row>
    <row r="146" spans="1:6" x14ac:dyDescent="0.25">
      <c r="A146" s="23"/>
      <c r="B146" s="24"/>
      <c r="C146" s="25" t="s">
        <v>268</v>
      </c>
      <c r="D146" s="1"/>
      <c r="E146" s="2"/>
      <c r="F146" s="26">
        <f>F145</f>
        <v>0</v>
      </c>
    </row>
    <row r="147" spans="1:6" x14ac:dyDescent="0.25">
      <c r="A147" s="31"/>
      <c r="B147" s="32"/>
      <c r="C147" s="3" t="s">
        <v>271</v>
      </c>
      <c r="D147" s="1"/>
      <c r="E147" s="2"/>
      <c r="F147" s="26">
        <f>SUM(F146+F143+F140+F137+F131+F127+F123+F90+F83+F74+F71+F66+F61+F53+F44+F40+F35+F10)</f>
        <v>0</v>
      </c>
    </row>
    <row r="148" spans="1:6" x14ac:dyDescent="0.25">
      <c r="A148" s="31"/>
      <c r="B148" s="32"/>
      <c r="C148" s="4" t="s">
        <v>272</v>
      </c>
      <c r="D148" s="5" t="s">
        <v>273</v>
      </c>
      <c r="E148" s="2"/>
      <c r="F148" s="7"/>
    </row>
    <row r="149" spans="1:6" x14ac:dyDescent="0.25">
      <c r="A149" s="31"/>
      <c r="B149" s="32"/>
      <c r="C149" s="4" t="s">
        <v>274</v>
      </c>
      <c r="D149" s="5" t="s">
        <v>273</v>
      </c>
      <c r="E149" s="2"/>
      <c r="F149" s="7"/>
    </row>
    <row r="150" spans="1:6" x14ac:dyDescent="0.25">
      <c r="A150" s="31"/>
      <c r="B150" s="32"/>
      <c r="C150" s="4" t="s">
        <v>275</v>
      </c>
      <c r="D150" s="1"/>
      <c r="E150" s="2"/>
      <c r="F150" s="26">
        <f>SUM(F147+F148+F149)</f>
        <v>0</v>
      </c>
    </row>
    <row r="152" spans="1:6" ht="30" customHeight="1" x14ac:dyDescent="0.25">
      <c r="A152" s="38" t="s">
        <v>276</v>
      </c>
      <c r="B152" s="38"/>
      <c r="C152" s="38"/>
      <c r="D152" s="38"/>
      <c r="E152" s="38"/>
      <c r="F152" s="38"/>
    </row>
    <row r="154" spans="1:6" ht="30" customHeight="1" x14ac:dyDescent="0.25">
      <c r="A154" s="38" t="s">
        <v>283</v>
      </c>
      <c r="B154" s="38"/>
      <c r="C154" s="38"/>
      <c r="D154" s="38"/>
      <c r="E154" s="38"/>
      <c r="F154" s="38"/>
    </row>
    <row r="156" spans="1:6" ht="105.75" customHeight="1" x14ac:dyDescent="0.25">
      <c r="A156" s="39" t="s">
        <v>277</v>
      </c>
      <c r="B156" s="39"/>
      <c r="C156" s="39"/>
      <c r="D156" s="39"/>
      <c r="E156" s="39"/>
      <c r="F156" s="39"/>
    </row>
    <row r="158" spans="1:6" ht="30" customHeight="1" x14ac:dyDescent="0.25">
      <c r="A158" s="40" t="s">
        <v>278</v>
      </c>
      <c r="B158" s="40"/>
      <c r="C158" s="40"/>
      <c r="D158" s="40"/>
      <c r="E158" s="40"/>
      <c r="F158" s="40"/>
    </row>
    <row r="159" spans="1:6" x14ac:dyDescent="0.25">
      <c r="A159" s="33" t="s">
        <v>279</v>
      </c>
      <c r="B159" s="33"/>
      <c r="C159" s="33"/>
      <c r="D159" s="33"/>
      <c r="E159" s="33"/>
      <c r="F159" s="33"/>
    </row>
  </sheetData>
  <sheetProtection algorithmName="SHA-512" hashValue="1DdGbTxQshZQLNN6DQJHIVxNcWbLhQxaF1uIWAzZ3yah9YIF26eaErI8lrDzVgtvRBaE8RvjHL8l63D17e663A==" saltValue="4HtQyjyiwbcAqThoqPdBkg==" spinCount="100000" sheet="1" objects="1" scenarios="1" selectLockedCells="1"/>
  <mergeCells count="7">
    <mergeCell ref="A159:F159"/>
    <mergeCell ref="A1:F1"/>
    <mergeCell ref="A3:F3"/>
    <mergeCell ref="A152:F152"/>
    <mergeCell ref="A154:F154"/>
    <mergeCell ref="A156:F156"/>
    <mergeCell ref="A158:F158"/>
  </mergeCells>
  <printOptions horizontalCentered="1"/>
  <pageMargins left="0.70866141732283472" right="0.39370078740157483" top="0.74803149606299213" bottom="0.74803149606299213" header="0.31496062992125984" footer="0.31496062992125984"/>
  <pageSetup paperSize="9" scale="96" fitToHeight="100" orientation="portrait" horizontalDpi="1200" verticalDpi="1200" r:id="rId1"/>
  <headerFooter>
    <oddFooter>&amp;R&amp;P / &amp;N</oddFooter>
  </headerFooter>
  <ignoredErrors>
    <ignoredError sqref="F12:F35 F37:F40 F42:F44 F46:F53 F55:F61 F63:F66 F68:F71 F73:F74 F76:F83 F85:F90 F92:F123 F125:F127 F129:F131 F133:F137 F139:F140 F142:F143 F145 F150 F7:F10 F146:F14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Maria Sanchez Carrasco</dc:creator>
  <cp:lastModifiedBy>I06106</cp:lastModifiedBy>
  <cp:lastPrinted>2022-04-28T10:04:53Z</cp:lastPrinted>
  <dcterms:created xsi:type="dcterms:W3CDTF">2022-04-01T10:43:53Z</dcterms:created>
  <dcterms:modified xsi:type="dcterms:W3CDTF">2022-04-28T10:14:40Z</dcterms:modified>
</cp:coreProperties>
</file>