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3874-2022 - Adecuación cubiertas edif premontaje 3 San Cugat\DOCU\"/>
    </mc:Choice>
  </mc:AlternateContent>
  <xr:revisionPtr revIDLastSave="0" documentId="13_ncr:1_{EA96A824-90F0-48AB-A919-C1BEBE92DE4F}" xr6:coauthVersionLast="36" xr6:coauthVersionMax="36" xr10:uidLastSave="{00000000-0000-0000-0000-000000000000}"/>
  <bookViews>
    <workbookView xWindow="0" yWindow="0" windowWidth="21570" windowHeight="9615" xr2:uid="{02F36243-11A8-4CBD-BB7B-4DCEC0D4B413}"/>
  </bookViews>
  <sheets>
    <sheet name="Anexo I pag 1 oferta" sheetId="3" r:id="rId1"/>
    <sheet name="Anexo I Tabla Desglose Precio" sheetId="2" r:id="rId2"/>
  </sheets>
  <definedNames>
    <definedName name="_xlnm._FilterDatabase" localSheetId="1" hidden="1">'Anexo I Tabla Desglose Precio'!$A$5:$F$69</definedName>
    <definedName name="_xlnm.Print_Area" localSheetId="1">'Anexo I Tabla Desglose Precio'!$A$3:$F$71</definedName>
    <definedName name="_xlnm.Print_Titles" localSheetId="1">'Anexo I Tabla Desglose Precio'!$5:$6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9" i="3" l="1"/>
  <c r="F69" i="2" l="1"/>
  <c r="F64" i="2"/>
  <c r="F65" i="2" s="1"/>
  <c r="F61" i="2"/>
  <c r="F62" i="2" s="1"/>
  <c r="F56" i="2"/>
  <c r="F57" i="2"/>
  <c r="F58" i="2"/>
  <c r="F55" i="2"/>
  <c r="F52" i="2"/>
  <c r="F53" i="2" s="1"/>
  <c r="F49" i="2"/>
  <c r="F48" i="2"/>
  <c r="F45" i="2"/>
  <c r="F44" i="2"/>
  <c r="F40" i="2"/>
  <c r="F41" i="2"/>
  <c r="F39" i="2"/>
  <c r="F36" i="2"/>
  <c r="F35" i="2"/>
  <c r="F32" i="2"/>
  <c r="F31" i="2"/>
  <c r="F28" i="2"/>
  <c r="F27" i="2"/>
  <c r="F21" i="2"/>
  <c r="F22" i="2"/>
  <c r="F23" i="2"/>
  <c r="F24" i="2"/>
  <c r="F20" i="2"/>
  <c r="F8" i="2"/>
  <c r="F9" i="2"/>
  <c r="F10" i="2"/>
  <c r="F11" i="2"/>
  <c r="F12" i="2"/>
  <c r="F13" i="2"/>
  <c r="F14" i="2"/>
  <c r="F15" i="2"/>
  <c r="F16" i="2"/>
  <c r="F17" i="2"/>
  <c r="F7" i="2"/>
  <c r="F29" i="2" l="1"/>
  <c r="F59" i="2"/>
  <c r="F50" i="2"/>
  <c r="F46" i="2"/>
  <c r="F42" i="2"/>
  <c r="F37" i="2"/>
  <c r="F33" i="2"/>
  <c r="F25" i="2"/>
  <c r="F18" i="2"/>
  <c r="F66" i="2" l="1"/>
</calcChain>
</file>

<file path=xl/sharedStrings.xml><?xml version="1.0" encoding="utf-8"?>
<sst xmlns="http://schemas.openxmlformats.org/spreadsheetml/2006/main" count="198" uniqueCount="152">
  <si>
    <t>Código</t>
  </si>
  <si>
    <t>Ud</t>
  </si>
  <si>
    <t>Resumen</t>
  </si>
  <si>
    <t>CanPres</t>
  </si>
  <si>
    <t>CUB.PM3.01</t>
  </si>
  <si>
    <t/>
  </si>
  <si>
    <t>DEMOLICIONES Y DESMONTAJES</t>
  </si>
  <si>
    <t>CUB.PM3.01.01</t>
  </si>
  <si>
    <t>m2</t>
  </si>
  <si>
    <t>RETIRADA CAPAS IMPERMEABILIZACIÓN CUBIERTA y AISLAMIENTO</t>
  </si>
  <si>
    <t>CUB.PM3.01.02</t>
  </si>
  <si>
    <t>u</t>
  </si>
  <si>
    <t>DESMONTADO DESAGÜE CUBIERTA</t>
  </si>
  <si>
    <t>CUB.PM3.01.03</t>
  </si>
  <si>
    <t>m</t>
  </si>
  <si>
    <t>LEVANTADO Y COLOCACIÓN ALBARDILLA</t>
  </si>
  <si>
    <t>CUB.PM3.01.04</t>
  </si>
  <si>
    <t>DESMONTAJE ELEMENTO DE PASO EN ACCESOS</t>
  </si>
  <si>
    <t>CUB.PM3.01.05</t>
  </si>
  <si>
    <t>LEVANTADO/COLOCACIÓN TRAMEX</t>
  </si>
  <si>
    <t>CUB.PM3.01.06</t>
  </si>
  <si>
    <t>DESMONTAJE DE BARANDILLA AUTOPORTANTE CON RECUPERACIÓN</t>
  </si>
  <si>
    <t>CUB.PM3.01.07</t>
  </si>
  <si>
    <t>PICADO Y ELIMINACIÓN DE ENFOSCADO EN PARAMENTOS VERTICALES</t>
  </si>
  <si>
    <t>CUB.PM3.01.08</t>
  </si>
  <si>
    <t>PICADO Y RETIRADA DE MORTERO DE PROTECCIÓN</t>
  </si>
  <si>
    <t>CUB.PM3.01.09</t>
  </si>
  <si>
    <t>PICADO Y RETIRADA FORMACIÓN PENDIENTE</t>
  </si>
  <si>
    <t>CUB.PM3.01.10</t>
  </si>
  <si>
    <t>DESMONTAJE DE AISLAMIENTO Y FORRADO DE ALUMINIO DE TUBERÍAS DE CLIMA</t>
  </si>
  <si>
    <t>CUB.PM3.01.11</t>
  </si>
  <si>
    <t>CAJEADO ZONA DESAGÜES 60x60 CM.</t>
  </si>
  <si>
    <t>Total CUB.PM3.01</t>
  </si>
  <si>
    <t>CUB.PM3.02</t>
  </si>
  <si>
    <t>AISLAMIENTOS, CUBIERTAS E IMPERMEABILIZACIONES</t>
  </si>
  <si>
    <t>CUB.PM3.02.01</t>
  </si>
  <si>
    <t>IMPERMEABILIZACIÓN SOBRE CUBIERTA DECK</t>
  </si>
  <si>
    <t>CUB.PM3.02.02</t>
  </si>
  <si>
    <t>REVISIÓN, REGULARIZACIÓN Y REPARACÓN DEL CANALÓN</t>
  </si>
  <si>
    <t>CUB.PM3.02.03</t>
  </si>
  <si>
    <t>PASILLO TÉCNICO DE LOSA FILTRÓN</t>
  </si>
  <si>
    <t>CUB.PM3.02.04</t>
  </si>
  <si>
    <t>ud</t>
  </si>
  <si>
    <t>SUMIDERO SIFÓNICO AUTOLIMPIABLE</t>
  </si>
  <si>
    <t>CUB.PM3.02.05</t>
  </si>
  <si>
    <t>SELLADO JUNTA CONSTRUCCIÓN</t>
  </si>
  <si>
    <t>Total CUB.PM3.02</t>
  </si>
  <si>
    <t>CUB.PM3.03</t>
  </si>
  <si>
    <t>ALBAÑILERÍA, CERRAMIENTOS Y DIVISIONES</t>
  </si>
  <si>
    <t>CUB.PM3.03.01</t>
  </si>
  <si>
    <t>REPOSICIÓN FORMACIÓN PENDIENTE CUBIERTA</t>
  </si>
  <si>
    <t>CUB.PM3.03.02</t>
  </si>
  <si>
    <t>DADOS DE APOYO PARA INSTALACIONES</t>
  </si>
  <si>
    <t>Total CUB.PM3.03</t>
  </si>
  <si>
    <t>CUB.PM3.04</t>
  </si>
  <si>
    <t>REVESTIMIENTOS, CHAPADOS Y ALICATADOS</t>
  </si>
  <si>
    <t>CUB.PM3.04.01</t>
  </si>
  <si>
    <t>ALBARDILLA DE HORMIGÓN POLÍMERO</t>
  </si>
  <si>
    <t>CUB.PM3.04.02</t>
  </si>
  <si>
    <t>ENFOSCADO MAESTREADO HIDRÓFUGO M-10</t>
  </si>
  <si>
    <t>Total CUB.PM3.04</t>
  </si>
  <si>
    <t>CUB.PM3.05</t>
  </si>
  <si>
    <t>PAVIMENTOS</t>
  </si>
  <si>
    <t>FORMACIÓN CAPA REGULARIZACIÓN</t>
  </si>
  <si>
    <t>FORMACIÓN ESCOCIA BASE LÁMINA</t>
  </si>
  <si>
    <t>Total CUB.PM3.05</t>
  </si>
  <si>
    <t>CUB.PM3.06</t>
  </si>
  <si>
    <t>CARPINTERÍA Y CERRAJERÍA</t>
  </si>
  <si>
    <t>CUB.PM3.06.01</t>
  </si>
  <si>
    <t>kg</t>
  </si>
  <si>
    <t>ACERO EN ESTRUCTURA/CERRAJERÍA</t>
  </si>
  <si>
    <t>CUB.PM3.06.02</t>
  </si>
  <si>
    <t>MONTAJE DE BARANDILLA AUTOPORTANTE DE CUBIERTA TIPO TRACTEL</t>
  </si>
  <si>
    <t>CUB.PM3.06.03</t>
  </si>
  <si>
    <t>TRAMEX</t>
  </si>
  <si>
    <t>Total CUB.PM3.06</t>
  </si>
  <si>
    <t>CUB.PM3.07</t>
  </si>
  <si>
    <t>PINTURAS Y ACABADOS</t>
  </si>
  <si>
    <t>CUB.PM3.07.01</t>
  </si>
  <si>
    <t>PINTURA AL PLIOLITE EXTERIOR</t>
  </si>
  <si>
    <t>CUB.PM3.07.02</t>
  </si>
  <si>
    <t>PROTECCIÓN Y PINTURA DE ELEMENTOS DE ACERO</t>
  </si>
  <si>
    <t>Total CUB.PM3.07</t>
  </si>
  <si>
    <t>CUB.PM3.08</t>
  </si>
  <si>
    <t>CLIMATIZACIÓN</t>
  </si>
  <si>
    <t>AISLAMIENTO TUBERÍAS</t>
  </si>
  <si>
    <t>LÁMINA CHAPA DE  ALUMINIO</t>
  </si>
  <si>
    <t>Total CUB.PM3.08</t>
  </si>
  <si>
    <t>CUB.PM3.09</t>
  </si>
  <si>
    <t>REMATES E IMPREVISTOS</t>
  </si>
  <si>
    <t>CUB.PM3.09.01</t>
  </si>
  <si>
    <t>Total CUB.PM3.09</t>
  </si>
  <si>
    <t>CUB.PM3.10</t>
  </si>
  <si>
    <t>CONTROL DE CALIDAD</t>
  </si>
  <si>
    <t>CUB.PM3.10.01</t>
  </si>
  <si>
    <t>FUNCIONAMIENTO DESAGÜES CUBIERTAS</t>
  </si>
  <si>
    <t>CUB.PM3.10.02</t>
  </si>
  <si>
    <t>ESTANQUEIDAD CUBIERTAS SIN INUNDACIÓN</t>
  </si>
  <si>
    <t>CUB.PM3.10.03</t>
  </si>
  <si>
    <t>PRUEBA DE SERVICIO CUBIERTAS</t>
  </si>
  <si>
    <t>CUB.PM3.10.04</t>
  </si>
  <si>
    <t>Total CUB.PM3.10</t>
  </si>
  <si>
    <t>CUB.PM3.11</t>
  </si>
  <si>
    <t>GESTIÓN DE RESÍDUOS</t>
  </si>
  <si>
    <t>CUB.PM3.11.01</t>
  </si>
  <si>
    <t>GESTIÓN DE RESIDUOS</t>
  </si>
  <si>
    <t>Total CUB.PM3.11</t>
  </si>
  <si>
    <t>CUB.PM3.12</t>
  </si>
  <si>
    <t>SEGURIDAD Y SALUD</t>
  </si>
  <si>
    <t>CUB.PM3.12.01</t>
  </si>
  <si>
    <t>Total CUB.PM3.12</t>
  </si>
  <si>
    <r>
      <t xml:space="preserve">NOTA IMPORTANTE: 
Este fichero de mediciones en Excel </t>
    </r>
    <r>
      <rPr>
        <b/>
        <sz val="10"/>
        <color rgb="FFFF0000"/>
        <rFont val="Calibri"/>
        <family val="2"/>
      </rPr>
      <t xml:space="preserve">(ÚNICO FORMATO DISPONIBLE) </t>
    </r>
    <r>
      <rPr>
        <b/>
        <sz val="10"/>
        <color theme="1"/>
        <rFont val="Calibri"/>
        <family val="2"/>
      </rPr>
      <t>se facilita como ayuda para la preparación de la oferta económica. Debe considerarse que, en todo caso, el</t>
    </r>
    <r>
      <rPr>
        <b/>
        <sz val="10"/>
        <color rgb="FFFF0000"/>
        <rFont val="Calibri"/>
        <family val="2"/>
      </rPr>
      <t xml:space="preserve"> ÚNICO CONTENIDO TÉCNICO VINCULANTE ES EL DEFINIDO EN EL PLIEGO DE CONDICIONES TÉCNICAS</t>
    </r>
    <r>
      <rPr>
        <b/>
        <sz val="10"/>
        <color theme="1"/>
        <rFont val="Calibri"/>
        <family val="2"/>
      </rPr>
      <t xml:space="preserve"> y el licitador debe verificar que los capítulos y contenidos de la oferta presentada correspondan exactamente con las mediciones del Proyecto.</t>
    </r>
  </si>
  <si>
    <t> S-03874-2022 - Adecuación de cubiertas en el edificio premontaje 3 San Cugat</t>
  </si>
  <si>
    <t>Pres</t>
  </si>
  <si>
    <t>ImpPres</t>
  </si>
  <si>
    <t>Total PEM</t>
  </si>
  <si>
    <r>
      <t xml:space="preserve">Gastos generales </t>
    </r>
    <r>
      <rPr>
        <b/>
        <sz val="8"/>
        <color rgb="FFFF0000"/>
        <rFont val="Calibri"/>
        <family val="2"/>
      </rPr>
      <t>XX</t>
    </r>
    <r>
      <rPr>
        <b/>
        <sz val="8"/>
        <color theme="1"/>
        <rFont val="Calibri"/>
        <family val="2"/>
      </rPr>
      <t xml:space="preserve"> %  (*)</t>
    </r>
  </si>
  <si>
    <t>XX %</t>
  </si>
  <si>
    <r>
      <t xml:space="preserve">Beneficio industrial </t>
    </r>
    <r>
      <rPr>
        <b/>
        <sz val="8"/>
        <color rgb="FFFF0000"/>
        <rFont val="Calibri"/>
        <family val="2"/>
      </rPr>
      <t>XX</t>
    </r>
    <r>
      <rPr>
        <b/>
        <sz val="8"/>
        <color theme="1"/>
        <rFont val="Calibri"/>
        <family val="2"/>
      </rPr>
      <t xml:space="preserve"> %  (*)</t>
    </r>
  </si>
  <si>
    <t>IMPORTE OFERTA</t>
  </si>
  <si>
    <t>(*) Cuando no se indiquen otros porcentajes se entenderá que, quedan incluidos en el precio de la oferta el 13% de Gastos Generales y el 6% de Beneficio Industrial.</t>
  </si>
  <si>
    <t>Las proposiciones económicas no podrán superar el valor estimado del contrato indicado en el Anexo II apartado 3 del Pliego de Condiciones Generales.</t>
  </si>
  <si>
    <r>
      <t>Esta tabla se indica como</t>
    </r>
    <r>
      <rPr>
        <sz val="11"/>
        <color rgb="FFFF0000"/>
        <rFont val="Calibri"/>
        <family val="2"/>
        <scheme val="minor"/>
      </rPr>
      <t xml:space="preserve"> formato válido para la presentación de las ofertas</t>
    </r>
    <r>
      <rPr>
        <sz val="11"/>
        <color theme="1"/>
        <rFont val="Calibri"/>
        <family val="2"/>
        <scheme val="minor"/>
      </rPr>
      <t xml:space="preserve">, el único contenido técnico vinculante es el definido en el Pliego de Condiciones Técnicas, el licitador debe verificar que los capítulos y contenidos de la oferta presentada con este formato correspondan exactamente con las mediciones del Proyecto. </t>
    </r>
    <r>
      <rPr>
        <sz val="11"/>
        <color rgb="FFFF0000"/>
        <rFont val="Calibri"/>
        <family val="2"/>
        <scheme val="minor"/>
      </rPr>
      <t>Las propuestas deberán presentarse exclusivamente con desglose de capítulos, partidas, subtotales y totales indicado y sin desglose descriptivo de cada partida.</t>
    </r>
  </si>
  <si>
    <t>LA TABLA OBTENIDA CON ESTA HOJA DE CALCULO DEBERA PRESENTARSE EN DOCUMENTO PDF</t>
  </si>
  <si>
    <t>NO ES VALIDA LA PRESENTACION DE OFERTA EN FICHERO EXCEL</t>
  </si>
  <si>
    <t>CUB.PM3.05.01</t>
  </si>
  <si>
    <t>CUB.PM3.05.02</t>
  </si>
  <si>
    <t>CUB.PM3.08.01</t>
  </si>
  <si>
    <t>CUB.PM3.08.02</t>
  </si>
  <si>
    <t>NOTA IMPORTANTE: 
ESTE ANEXO I Y LA TABLA DE DESGLOSE DE MEDICIONES SE PRESENTARAN EN FORMATO PDF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</si>
  <si>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</si>
  <si>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</si>
  <si>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</si>
  <si>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</si>
  <si>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</si>
  <si>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</si>
  <si>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</si>
  <si>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</si>
  <si>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</si>
  <si>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</si>
  <si>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</si>
  <si>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</si>
  <si>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</si>
  <si>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</si>
  <si>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</si>
  <si>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</si>
  <si>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</si>
  <si>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</si>
  <si>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r>
      <t xml:space="preserve">Las proposiciones económicas no podrán superar el valor estimado indicado en el Anexo II apartado 3, </t>
    </r>
    <r>
      <rPr>
        <b/>
        <u/>
        <sz val="11"/>
        <color theme="1"/>
        <rFont val="Calibri"/>
        <family val="2"/>
        <scheme val="minor"/>
      </rPr>
      <t>sin incluir modificaciones</t>
    </r>
    <r>
      <rPr>
        <sz val="11"/>
        <color theme="1"/>
        <rFont val="Calibri"/>
        <family val="2"/>
        <scheme val="minor"/>
      </rPr>
      <t>.</t>
    </r>
  </si>
  <si>
    <t>B.  Desglose Precio:</t>
  </si>
  <si>
    <t>Expediente n.º S/03874/2022</t>
  </si>
  <si>
    <t>“Adecuación de cubiertas en el edificio premontaje 3 San Cugat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</si>
</sst>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rgb="FFFF0000"/>
      <name val="Calibri"/>
      <family val="2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</font>
    <font>
      <b/>
      <sz val="8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77">
    <xf numFmtId="0" fontId="0" fillId="0" borderId="0" xfId="0"/>
    <xf numFmtId="4" fontId="4" fillId="4" borderId="4" xfId="0" applyNumberFormat="1" applyFont="1" applyFill="1" applyBorder="1" applyAlignment="1" applyProtection="1">
      <alignment vertical="top"/>
      <protection locked="0"/>
    </xf>
    <xf numFmtId="4" fontId="2" fillId="4" borderId="4" xfId="0" applyNumberFormat="1" applyFont="1" applyFill="1" applyBorder="1" applyAlignment="1" applyProtection="1">
      <alignment vertical="top"/>
      <protection locked="0"/>
    </xf>
    <xf numFmtId="4" fontId="4" fillId="4" borderId="3" xfId="0" applyNumberFormat="1" applyFont="1" applyFill="1" applyBorder="1" applyAlignment="1" applyProtection="1">
      <alignment vertical="top"/>
      <protection locked="0"/>
    </xf>
    <xf numFmtId="49" fontId="11" fillId="0" borderId="2" xfId="0" applyNumberFormat="1" applyFont="1" applyBorder="1" applyAlignment="1" applyProtection="1">
      <alignment vertical="top" wrapText="1"/>
    </xf>
    <xf numFmtId="3" fontId="4" fillId="0" borderId="2" xfId="0" applyNumberFormat="1" applyFont="1" applyBorder="1" applyAlignment="1" applyProtection="1">
      <alignment vertical="top"/>
    </xf>
    <xf numFmtId="4" fontId="3" fillId="0" borderId="2" xfId="0" applyNumberFormat="1" applyFont="1" applyBorder="1" applyAlignment="1" applyProtection="1">
      <alignment vertical="top"/>
    </xf>
    <xf numFmtId="0" fontId="11" fillId="0" borderId="2" xfId="0" applyFont="1" applyBorder="1" applyProtection="1"/>
    <xf numFmtId="9" fontId="10" fillId="4" borderId="2" xfId="1" applyFont="1" applyFill="1" applyBorder="1" applyAlignment="1" applyProtection="1">
      <alignment horizontal="right"/>
      <protection locked="0"/>
    </xf>
    <xf numFmtId="0" fontId="0" fillId="0" borderId="0" xfId="0" applyProtection="1"/>
    <xf numFmtId="0" fontId="15" fillId="0" borderId="0" xfId="0" applyFont="1" applyProtection="1"/>
    <xf numFmtId="0" fontId="1" fillId="0" borderId="0" xfId="0" applyFont="1" applyProtection="1"/>
    <xf numFmtId="0" fontId="16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right"/>
    </xf>
    <xf numFmtId="0" fontId="0" fillId="0" borderId="0" xfId="0" applyAlignment="1" applyProtection="1">
      <alignment vertical="top"/>
    </xf>
    <xf numFmtId="0" fontId="0" fillId="0" borderId="0" xfId="0" applyAlignment="1" applyProtection="1">
      <alignment horizontal="left" vertical="top"/>
    </xf>
    <xf numFmtId="0" fontId="0" fillId="5" borderId="0" xfId="0" applyFill="1" applyAlignment="1" applyProtection="1">
      <alignment vertical="top" shrinkToFit="1"/>
      <protection locked="0"/>
    </xf>
    <xf numFmtId="0" fontId="18" fillId="0" borderId="0" xfId="0" applyFont="1" applyAlignment="1" applyProtection="1">
      <alignment vertical="top"/>
    </xf>
    <xf numFmtId="0" fontId="0" fillId="5" borderId="0" xfId="0" applyFill="1" applyAlignment="1" applyProtection="1">
      <alignment shrinkToFit="1"/>
      <protection locked="0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20" fillId="0" borderId="0" xfId="0" applyFont="1" applyAlignment="1" applyProtection="1"/>
    <xf numFmtId="0" fontId="7" fillId="0" borderId="0" xfId="0" applyFont="1" applyAlignment="1" applyProtection="1">
      <alignment vertical="top"/>
    </xf>
    <xf numFmtId="0" fontId="0" fillId="5" borderId="0" xfId="0" applyFill="1" applyAlignment="1" applyProtection="1">
      <alignment horizontal="left" vertical="top" shrinkToFit="1"/>
      <protection locked="0"/>
    </xf>
    <xf numFmtId="0" fontId="18" fillId="0" borderId="0" xfId="0" applyFont="1" applyAlignment="1" applyProtection="1">
      <alignment horizontal="left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0" fillId="0" borderId="0" xfId="0" applyAlignment="1" applyProtection="1">
      <alignment horizontal="center" vertical="top"/>
    </xf>
    <xf numFmtId="0" fontId="0" fillId="5" borderId="0" xfId="0" applyFill="1" applyAlignment="1" applyProtection="1">
      <alignment horizontal="center" shrinkToFit="1"/>
      <protection locked="0"/>
    </xf>
    <xf numFmtId="0" fontId="0" fillId="0" borderId="0" xfId="0" applyFill="1" applyAlignment="1" applyProtection="1">
      <alignment horizontal="center" shrinkToFit="1"/>
    </xf>
    <xf numFmtId="0" fontId="0" fillId="5" borderId="0" xfId="0" applyFill="1" applyAlignment="1" applyProtection="1">
      <alignment horizontal="center" vertical="top" shrinkToFit="1"/>
      <protection locked="0"/>
    </xf>
    <xf numFmtId="0" fontId="14" fillId="0" borderId="0" xfId="0" applyFont="1" applyAlignment="1" applyProtection="1">
      <alignment horizontal="center" vertical="top" wrapText="1"/>
    </xf>
    <xf numFmtId="0" fontId="17" fillId="0" borderId="0" xfId="0" applyFont="1" applyAlignment="1" applyProtection="1">
      <alignment horizontal="center"/>
    </xf>
    <xf numFmtId="0" fontId="0" fillId="5" borderId="0" xfId="0" applyFill="1" applyAlignment="1" applyProtection="1">
      <alignment horizontal="left" vertical="top" shrinkToFit="1"/>
      <protection locked="0"/>
    </xf>
    <xf numFmtId="0" fontId="18" fillId="0" borderId="0" xfId="0" applyFont="1" applyAlignment="1" applyProtection="1">
      <alignment horizontal="left" vertical="top"/>
    </xf>
    <xf numFmtId="0" fontId="13" fillId="0" borderId="0" xfId="0" applyFont="1" applyAlignment="1" applyProtection="1"/>
    <xf numFmtId="0" fontId="8" fillId="0" borderId="1" xfId="0" applyFont="1" applyBorder="1" applyAlignment="1" applyProtection="1">
      <alignment horizontal="left" vertical="top" wrapText="1"/>
    </xf>
    <xf numFmtId="0" fontId="8" fillId="0" borderId="2" xfId="0" applyFont="1" applyBorder="1" applyAlignment="1" applyProtection="1">
      <alignment horizontal="left" vertical="top" wrapText="1"/>
    </xf>
    <xf numFmtId="0" fontId="8" fillId="0" borderId="3" xfId="0" applyFont="1" applyBorder="1" applyAlignment="1" applyProtection="1">
      <alignment horizontal="left" vertical="top" wrapText="1"/>
    </xf>
    <xf numFmtId="0" fontId="0" fillId="0" borderId="0" xfId="0" applyAlignment="1" applyProtection="1">
      <alignment horizontal="left" wrapText="1"/>
    </xf>
    <xf numFmtId="0" fontId="13" fillId="0" borderId="0" xfId="0" applyFont="1" applyAlignment="1" applyProtection="1">
      <alignment horizontal="left" wrapText="1"/>
    </xf>
    <xf numFmtId="0" fontId="0" fillId="0" borderId="0" xfId="0" applyAlignment="1" applyProtection="1">
      <alignment horizontal="center"/>
    </xf>
    <xf numFmtId="0" fontId="1" fillId="0" borderId="4" xfId="0" applyFont="1" applyBorder="1" applyAlignment="1" applyProtection="1">
      <alignment vertical="top"/>
    </xf>
    <xf numFmtId="0" fontId="1" fillId="0" borderId="4" xfId="0" applyFont="1" applyBorder="1" applyAlignment="1" applyProtection="1">
      <alignment vertical="top" wrapText="1"/>
    </xf>
    <xf numFmtId="49" fontId="2" fillId="2" borderId="0" xfId="0" applyNumberFormat="1" applyFont="1" applyFill="1" applyAlignment="1" applyProtection="1">
      <alignment vertical="top"/>
    </xf>
    <xf numFmtId="49" fontId="2" fillId="2" borderId="0" xfId="0" applyNumberFormat="1" applyFont="1" applyFill="1" applyAlignment="1" applyProtection="1">
      <alignment vertical="top" wrapText="1"/>
    </xf>
    <xf numFmtId="3" fontId="3" fillId="2" borderId="0" xfId="0" applyNumberFormat="1" applyFont="1" applyFill="1" applyAlignment="1" applyProtection="1">
      <alignment vertical="top"/>
    </xf>
    <xf numFmtId="4" fontId="3" fillId="2" borderId="0" xfId="0" applyNumberFormat="1" applyFont="1" applyFill="1" applyAlignment="1" applyProtection="1">
      <alignment vertical="top"/>
    </xf>
    <xf numFmtId="49" fontId="4" fillId="3" borderId="4" xfId="0" applyNumberFormat="1" applyFont="1" applyFill="1" applyBorder="1" applyAlignment="1" applyProtection="1">
      <alignment vertical="top"/>
    </xf>
    <xf numFmtId="49" fontId="4" fillId="0" borderId="4" xfId="0" applyNumberFormat="1" applyFont="1" applyBorder="1" applyAlignment="1" applyProtection="1">
      <alignment vertical="top"/>
    </xf>
    <xf numFmtId="49" fontId="4" fillId="0" borderId="4" xfId="0" applyNumberFormat="1" applyFont="1" applyBorder="1" applyAlignment="1" applyProtection="1">
      <alignment vertical="top" wrapText="1"/>
    </xf>
    <xf numFmtId="4" fontId="4" fillId="0" borderId="4" xfId="0" applyNumberFormat="1" applyFont="1" applyBorder="1" applyAlignment="1" applyProtection="1">
      <alignment vertical="top"/>
    </xf>
    <xf numFmtId="4" fontId="4" fillId="4" borderId="4" xfId="0" applyNumberFormat="1" applyFont="1" applyFill="1" applyBorder="1" applyAlignment="1" applyProtection="1">
      <alignment vertical="top"/>
    </xf>
    <xf numFmtId="0" fontId="4" fillId="0" borderId="1" xfId="0" applyFont="1" applyBorder="1" applyAlignment="1" applyProtection="1">
      <alignment vertical="top"/>
    </xf>
    <xf numFmtId="0" fontId="4" fillId="0" borderId="2" xfId="0" applyFont="1" applyBorder="1" applyAlignment="1" applyProtection="1">
      <alignment vertical="top"/>
    </xf>
    <xf numFmtId="49" fontId="2" fillId="0" borderId="2" xfId="0" applyNumberFormat="1" applyFont="1" applyBorder="1" applyAlignment="1" applyProtection="1">
      <alignment vertical="top" wrapText="1"/>
    </xf>
    <xf numFmtId="4" fontId="3" fillId="0" borderId="3" xfId="0" applyNumberFormat="1" applyFont="1" applyBorder="1" applyAlignment="1" applyProtection="1">
      <alignment vertical="top"/>
    </xf>
    <xf numFmtId="4" fontId="2" fillId="4" borderId="4" xfId="0" applyNumberFormat="1" applyFont="1" applyFill="1" applyBorder="1" applyAlignment="1" applyProtection="1">
      <alignment vertical="top"/>
    </xf>
    <xf numFmtId="49" fontId="2" fillId="2" borderId="1" xfId="0" applyNumberFormat="1" applyFont="1" applyFill="1" applyBorder="1" applyAlignment="1" applyProtection="1">
      <alignment vertical="top"/>
    </xf>
    <xf numFmtId="49" fontId="2" fillId="2" borderId="2" xfId="0" applyNumberFormat="1" applyFont="1" applyFill="1" applyBorder="1" applyAlignment="1" applyProtection="1">
      <alignment vertical="top"/>
    </xf>
    <xf numFmtId="49" fontId="2" fillId="2" borderId="2" xfId="0" applyNumberFormat="1" applyFont="1" applyFill="1" applyBorder="1" applyAlignment="1" applyProtection="1">
      <alignment horizontal="left" vertical="top" wrapText="1"/>
    </xf>
    <xf numFmtId="3" fontId="3" fillId="2" borderId="2" xfId="0" applyNumberFormat="1" applyFont="1" applyFill="1" applyBorder="1" applyAlignment="1" applyProtection="1">
      <alignment vertical="top"/>
    </xf>
    <xf numFmtId="4" fontId="3" fillId="2" borderId="2" xfId="0" applyNumberFormat="1" applyFont="1" applyFill="1" applyBorder="1" applyAlignment="1" applyProtection="1">
      <alignment vertical="top"/>
    </xf>
    <xf numFmtId="4" fontId="3" fillId="2" borderId="3" xfId="0" applyNumberFormat="1" applyFont="1" applyFill="1" applyBorder="1" applyAlignment="1" applyProtection="1">
      <alignment vertical="top"/>
    </xf>
    <xf numFmtId="49" fontId="2" fillId="2" borderId="2" xfId="0" applyNumberFormat="1" applyFont="1" applyFill="1" applyBorder="1" applyAlignment="1" applyProtection="1">
      <alignment vertical="top" wrapText="1"/>
    </xf>
    <xf numFmtId="0" fontId="4" fillId="0" borderId="5" xfId="0" applyFont="1" applyBorder="1" applyAlignment="1" applyProtection="1">
      <alignment vertical="top"/>
    </xf>
    <xf numFmtId="0" fontId="4" fillId="0" borderId="6" xfId="0" applyFont="1" applyBorder="1" applyAlignment="1" applyProtection="1">
      <alignment vertical="top"/>
    </xf>
    <xf numFmtId="49" fontId="2" fillId="0" borderId="6" xfId="0" applyNumberFormat="1" applyFont="1" applyBorder="1" applyAlignment="1" applyProtection="1">
      <alignment vertical="top" wrapText="1"/>
    </xf>
    <xf numFmtId="3" fontId="4" fillId="0" borderId="6" xfId="0" applyNumberFormat="1" applyFont="1" applyBorder="1" applyAlignment="1" applyProtection="1">
      <alignment vertical="top"/>
    </xf>
    <xf numFmtId="4" fontId="3" fillId="0" borderId="7" xfId="0" applyNumberFormat="1" applyFont="1" applyBorder="1" applyAlignment="1" applyProtection="1">
      <alignment vertical="top"/>
    </xf>
    <xf numFmtId="4" fontId="2" fillId="4" borderId="8" xfId="0" applyNumberFormat="1" applyFont="1" applyFill="1" applyBorder="1" applyAlignment="1" applyProtection="1">
      <alignment vertical="top"/>
    </xf>
    <xf numFmtId="0" fontId="0" fillId="0" borderId="1" xfId="0" applyBorder="1" applyProtection="1"/>
    <xf numFmtId="0" fontId="0" fillId="0" borderId="2" xfId="0" applyBorder="1" applyProtection="1"/>
    <xf numFmtId="4" fontId="0" fillId="5" borderId="0" xfId="0" applyNumberFormat="1" applyFill="1" applyAlignment="1" applyProtection="1">
      <alignment horizontal="center" vertical="top" shrinkToFit="1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676275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4BBBC9-8B1B-4ED2-9A4B-A52CA791025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E7F32-4763-4649-95EA-1E245F4CB8BE}">
  <dimension ref="A2:I35"/>
  <sheetViews>
    <sheetView tabSelected="1" workbookViewId="0">
      <selection activeCell="B12" sqref="B12:E12"/>
    </sheetView>
  </sheetViews>
  <sheetFormatPr baseColWidth="10" defaultRowHeight="15" x14ac:dyDescent="0.25"/>
  <cols>
    <col min="1" max="16384" width="11.42578125" style="9"/>
  </cols>
  <sheetData>
    <row r="2" spans="1:9" ht="21" x14ac:dyDescent="0.25">
      <c r="A2" s="34" t="s">
        <v>129</v>
      </c>
      <c r="B2" s="34"/>
      <c r="C2" s="34"/>
      <c r="D2" s="34"/>
      <c r="E2" s="34"/>
      <c r="F2" s="34"/>
      <c r="G2" s="34"/>
      <c r="H2" s="34"/>
      <c r="I2" s="34"/>
    </row>
    <row r="5" spans="1:9" x14ac:dyDescent="0.25">
      <c r="D5" s="10"/>
      <c r="E5" s="10"/>
      <c r="F5" s="11"/>
      <c r="G5" s="11"/>
      <c r="H5" s="11"/>
      <c r="I5" s="12" t="s">
        <v>151</v>
      </c>
    </row>
    <row r="6" spans="1:9" x14ac:dyDescent="0.25">
      <c r="D6" s="10"/>
      <c r="E6" s="10"/>
      <c r="F6" s="11"/>
      <c r="G6" s="11"/>
      <c r="H6" s="11"/>
      <c r="I6" s="12"/>
    </row>
    <row r="7" spans="1:9" x14ac:dyDescent="0.25">
      <c r="D7" s="10"/>
      <c r="E7" s="10"/>
      <c r="F7" s="11"/>
      <c r="G7" s="11"/>
      <c r="H7" s="11"/>
      <c r="I7" s="13" t="s">
        <v>150</v>
      </c>
    </row>
    <row r="9" spans="1:9" ht="18.75" x14ac:dyDescent="0.3">
      <c r="A9" s="35" t="s">
        <v>130</v>
      </c>
      <c r="B9" s="35"/>
      <c r="C9" s="35"/>
      <c r="D9" s="35"/>
      <c r="E9" s="35"/>
      <c r="F9" s="35"/>
      <c r="G9" s="35"/>
      <c r="H9" s="35"/>
      <c r="I9" s="35"/>
    </row>
    <row r="12" spans="1:9" x14ac:dyDescent="0.25">
      <c r="A12" s="14" t="s">
        <v>131</v>
      </c>
      <c r="B12" s="36"/>
      <c r="C12" s="36"/>
      <c r="D12" s="36"/>
      <c r="E12" s="36"/>
      <c r="F12" s="14" t="s">
        <v>132</v>
      </c>
      <c r="G12" s="14"/>
      <c r="I12" s="26"/>
    </row>
    <row r="13" spans="1:9" x14ac:dyDescent="0.25">
      <c r="A13" s="37" t="s">
        <v>133</v>
      </c>
      <c r="B13" s="37"/>
      <c r="C13" s="37"/>
      <c r="D13" s="37"/>
      <c r="E13" s="37"/>
      <c r="F13" s="37"/>
      <c r="G13" s="37"/>
      <c r="H13" s="37"/>
      <c r="I13" s="15"/>
    </row>
    <row r="14" spans="1:9" x14ac:dyDescent="0.25">
      <c r="A14" s="27"/>
      <c r="B14" s="27"/>
      <c r="C14" s="27"/>
      <c r="D14" s="27"/>
      <c r="E14" s="27"/>
      <c r="F14" s="27"/>
      <c r="G14" s="27"/>
      <c r="H14" s="27"/>
      <c r="I14" s="15"/>
    </row>
    <row r="15" spans="1:9" x14ac:dyDescent="0.25">
      <c r="A15" s="14" t="s">
        <v>134</v>
      </c>
      <c r="B15" s="14"/>
      <c r="C15" s="16"/>
      <c r="D15" s="30" t="s">
        <v>135</v>
      </c>
      <c r="E15" s="30"/>
      <c r="F15" s="33"/>
      <c r="G15" s="33"/>
      <c r="H15" s="33"/>
      <c r="I15" s="33"/>
    </row>
    <row r="16" spans="1:9" x14ac:dyDescent="0.25">
      <c r="B16" s="17"/>
      <c r="C16" s="17" t="s">
        <v>136</v>
      </c>
      <c r="D16" s="17"/>
      <c r="E16" s="17"/>
      <c r="F16" s="17" t="s">
        <v>137</v>
      </c>
      <c r="G16" s="17"/>
      <c r="H16" s="17"/>
      <c r="I16" s="14"/>
    </row>
    <row r="17" spans="1:9" x14ac:dyDescent="0.25">
      <c r="B17" s="17"/>
      <c r="C17" s="17"/>
      <c r="D17" s="17"/>
      <c r="E17" s="17"/>
      <c r="F17" s="17"/>
      <c r="G17" s="17"/>
      <c r="H17" s="17"/>
      <c r="I17" s="14"/>
    </row>
    <row r="18" spans="1:9" x14ac:dyDescent="0.25">
      <c r="A18" s="14" t="s">
        <v>138</v>
      </c>
      <c r="B18" s="26"/>
      <c r="C18" s="30" t="s">
        <v>139</v>
      </c>
      <c r="D18" s="30"/>
      <c r="E18" s="31"/>
      <c r="F18" s="31"/>
      <c r="G18" s="32" t="s">
        <v>140</v>
      </c>
      <c r="H18" s="32"/>
      <c r="I18" s="18"/>
    </row>
    <row r="19" spans="1:9" x14ac:dyDescent="0.25">
      <c r="A19" s="19"/>
      <c r="B19" s="20"/>
      <c r="C19" s="21"/>
      <c r="D19" s="21"/>
      <c r="E19" s="28"/>
      <c r="F19" s="28"/>
      <c r="G19" s="28"/>
      <c r="H19" s="28"/>
      <c r="I19" s="28"/>
    </row>
    <row r="20" spans="1:9" x14ac:dyDescent="0.25">
      <c r="A20" s="19"/>
      <c r="B20" s="20"/>
      <c r="C20" s="21"/>
      <c r="D20" s="21"/>
      <c r="E20" s="28"/>
      <c r="F20" s="28"/>
      <c r="G20" s="28"/>
      <c r="H20" s="28"/>
      <c r="I20" s="28"/>
    </row>
    <row r="21" spans="1:9" x14ac:dyDescent="0.25">
      <c r="A21" s="22" t="s">
        <v>141</v>
      </c>
      <c r="B21" s="20"/>
      <c r="C21" s="33"/>
      <c r="D21" s="33"/>
      <c r="E21" s="33"/>
      <c r="F21" s="33"/>
      <c r="G21" s="33"/>
      <c r="H21" s="28" t="s">
        <v>142</v>
      </c>
      <c r="I21" s="18"/>
    </row>
    <row r="22" spans="1:9" x14ac:dyDescent="0.25">
      <c r="A22" s="22"/>
      <c r="B22" s="20"/>
      <c r="C22" s="21"/>
      <c r="D22" s="21"/>
      <c r="E22" s="21"/>
      <c r="F22" s="21"/>
      <c r="G22" s="21"/>
      <c r="H22" s="28"/>
      <c r="I22" s="23"/>
    </row>
    <row r="23" spans="1:9" x14ac:dyDescent="0.25">
      <c r="A23" s="14" t="s">
        <v>143</v>
      </c>
      <c r="B23" s="14"/>
      <c r="C23" s="14"/>
      <c r="D23" s="14"/>
      <c r="E23" s="14"/>
      <c r="F23" s="14"/>
      <c r="G23" s="14"/>
      <c r="H23" s="14"/>
      <c r="I23" s="14"/>
    </row>
    <row r="24" spans="1:9" x14ac:dyDescent="0.25">
      <c r="A24" s="14"/>
      <c r="B24" s="14"/>
      <c r="C24" s="14"/>
      <c r="D24" s="14"/>
      <c r="E24" s="14"/>
      <c r="F24" s="14"/>
      <c r="G24" s="14"/>
      <c r="H24" s="14"/>
      <c r="I24" s="14"/>
    </row>
    <row r="25" spans="1:9" x14ac:dyDescent="0.25">
      <c r="A25" s="29" t="s">
        <v>144</v>
      </c>
      <c r="B25" s="29"/>
      <c r="C25" s="29"/>
      <c r="D25" s="29"/>
      <c r="E25" s="29"/>
      <c r="F25" s="29"/>
      <c r="G25" s="29"/>
      <c r="H25" s="29"/>
      <c r="I25" s="14"/>
    </row>
    <row r="26" spans="1:9" x14ac:dyDescent="0.25">
      <c r="A26" s="14"/>
      <c r="B26" s="14"/>
      <c r="C26" s="14"/>
      <c r="D26" s="14"/>
      <c r="E26" s="14"/>
      <c r="F26" s="14"/>
      <c r="G26" s="14"/>
      <c r="H26" s="14"/>
      <c r="I26" s="14"/>
    </row>
    <row r="27" spans="1:9" x14ac:dyDescent="0.25">
      <c r="A27" s="14" t="s">
        <v>145</v>
      </c>
      <c r="B27" s="14"/>
      <c r="C27" s="14"/>
      <c r="D27" s="14"/>
      <c r="E27" s="14"/>
      <c r="F27" s="14"/>
      <c r="G27" s="14"/>
      <c r="H27" s="14"/>
    </row>
    <row r="28" spans="1:9" x14ac:dyDescent="0.25">
      <c r="A28" s="14"/>
      <c r="B28" s="14"/>
      <c r="C28" s="14"/>
      <c r="D28" s="14"/>
      <c r="E28" s="14"/>
      <c r="F28" s="14"/>
      <c r="G28" s="14"/>
      <c r="H28" s="14"/>
    </row>
    <row r="29" spans="1:9" x14ac:dyDescent="0.25">
      <c r="A29" s="14" t="s">
        <v>146</v>
      </c>
      <c r="B29" s="76">
        <f>'Anexo I Tabla Desglose Precio'!F69</f>
        <v>0</v>
      </c>
      <c r="C29" s="33"/>
      <c r="D29" s="14" t="s">
        <v>147</v>
      </c>
      <c r="E29" s="14"/>
      <c r="F29" s="14"/>
      <c r="G29" s="14"/>
      <c r="H29" s="14"/>
    </row>
    <row r="30" spans="1:9" x14ac:dyDescent="0.25">
      <c r="A30" s="14"/>
      <c r="B30" s="14"/>
      <c r="C30" s="14"/>
      <c r="D30" s="14"/>
      <c r="E30" s="14"/>
      <c r="F30" s="14"/>
      <c r="G30" s="14"/>
      <c r="H30" s="14"/>
    </row>
    <row r="31" spans="1:9" x14ac:dyDescent="0.25">
      <c r="A31" s="24"/>
      <c r="B31" s="14"/>
      <c r="C31" s="14"/>
      <c r="D31" s="14"/>
      <c r="E31" s="14"/>
      <c r="F31" s="14"/>
      <c r="G31" s="14"/>
      <c r="H31" s="14"/>
    </row>
    <row r="32" spans="1:9" x14ac:dyDescent="0.25">
      <c r="A32" s="14"/>
      <c r="B32" s="14"/>
      <c r="C32" s="14"/>
      <c r="D32" s="14"/>
      <c r="E32" s="14"/>
      <c r="F32" s="14"/>
      <c r="G32" s="14"/>
      <c r="H32" s="14"/>
      <c r="I32" s="14"/>
    </row>
    <row r="33" spans="1:9" x14ac:dyDescent="0.25">
      <c r="A33" s="29" t="s">
        <v>148</v>
      </c>
      <c r="B33" s="29"/>
      <c r="C33" s="29"/>
      <c r="D33" s="29"/>
      <c r="E33" s="29"/>
      <c r="F33" s="29"/>
      <c r="G33" s="29"/>
      <c r="H33" s="29"/>
      <c r="I33" s="14"/>
    </row>
    <row r="34" spans="1:9" x14ac:dyDescent="0.25">
      <c r="A34" s="14"/>
      <c r="B34" s="14"/>
      <c r="C34" s="14"/>
      <c r="D34" s="14"/>
      <c r="E34" s="14"/>
      <c r="F34" s="14"/>
      <c r="G34" s="14"/>
      <c r="H34" s="14"/>
      <c r="I34" s="14"/>
    </row>
    <row r="35" spans="1:9" x14ac:dyDescent="0.25">
      <c r="A35" s="25" t="s">
        <v>149</v>
      </c>
      <c r="B35" s="14"/>
      <c r="C35" s="14"/>
      <c r="D35" s="14"/>
      <c r="E35" s="14"/>
      <c r="F35" s="14"/>
      <c r="G35" s="14"/>
      <c r="H35" s="14"/>
      <c r="I35" s="14"/>
    </row>
  </sheetData>
  <sheetProtection algorithmName="SHA-512" hashValue="jEi+zkxZ/xrSygUeZqS98pMBMQKLErH3zkvO9ZONaXWg5Gkdu3WaLd8QlbXvtYVF5l+QuXuxH+8RWPAtadl/Dg==" saltValue="9h32yFvZCrUyHuRN6eyNtQ==" spinCount="100000" sheet="1" objects="1" scenarios="1" selectLockedCells="1"/>
  <mergeCells count="13">
    <mergeCell ref="A2:I2"/>
    <mergeCell ref="A9:I9"/>
    <mergeCell ref="B12:E12"/>
    <mergeCell ref="A13:H13"/>
    <mergeCell ref="D15:E15"/>
    <mergeCell ref="F15:I15"/>
    <mergeCell ref="A33:H33"/>
    <mergeCell ref="C18:D18"/>
    <mergeCell ref="E18:F18"/>
    <mergeCell ref="G18:H18"/>
    <mergeCell ref="C21:G21"/>
    <mergeCell ref="A25:H25"/>
    <mergeCell ref="B29:C2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BA049-9F98-414A-98AA-EFAE6E853B77}">
  <dimension ref="A1:F78"/>
  <sheetViews>
    <sheetView zoomScale="115" zoomScaleNormal="115" workbookViewId="0">
      <pane ySplit="5" topLeftCell="A7" activePane="bottomLeft" state="frozen"/>
      <selection activeCell="A5" sqref="A5"/>
      <selection pane="bottomLeft" activeCell="E7" sqref="E7"/>
    </sheetView>
  </sheetViews>
  <sheetFormatPr baseColWidth="10" defaultRowHeight="15" x14ac:dyDescent="0.25"/>
  <cols>
    <col min="1" max="1" width="11.42578125" style="9"/>
    <col min="2" max="2" width="3.140625" style="9" bestFit="1" customWidth="1"/>
    <col min="3" max="3" width="36" style="9" customWidth="1"/>
    <col min="4" max="6" width="12.7109375" style="9" customWidth="1"/>
    <col min="7" max="16384" width="11.42578125" style="9"/>
  </cols>
  <sheetData>
    <row r="1" spans="1:6" ht="78.75" customHeight="1" x14ac:dyDescent="0.25">
      <c r="A1" s="39" t="s">
        <v>111</v>
      </c>
      <c r="B1" s="40"/>
      <c r="C1" s="40"/>
      <c r="D1" s="40"/>
      <c r="E1" s="40"/>
      <c r="F1" s="41"/>
    </row>
    <row r="3" spans="1:6" x14ac:dyDescent="0.25">
      <c r="A3" s="44" t="s">
        <v>112</v>
      </c>
      <c r="B3" s="44"/>
      <c r="C3" s="44"/>
      <c r="D3" s="44"/>
      <c r="E3" s="44"/>
      <c r="F3" s="44"/>
    </row>
    <row r="5" spans="1:6" x14ac:dyDescent="0.25">
      <c r="A5" s="45" t="s">
        <v>0</v>
      </c>
      <c r="B5" s="45" t="s">
        <v>1</v>
      </c>
      <c r="C5" s="46" t="s">
        <v>2</v>
      </c>
      <c r="D5" s="45" t="s">
        <v>3</v>
      </c>
      <c r="E5" s="45" t="s">
        <v>113</v>
      </c>
      <c r="F5" s="45" t="s">
        <v>114</v>
      </c>
    </row>
    <row r="6" spans="1:6" x14ac:dyDescent="0.25">
      <c r="A6" s="47" t="s">
        <v>4</v>
      </c>
      <c r="B6" s="47" t="s">
        <v>5</v>
      </c>
      <c r="C6" s="48" t="s">
        <v>6</v>
      </c>
      <c r="D6" s="49"/>
      <c r="E6" s="50"/>
      <c r="F6" s="50"/>
    </row>
    <row r="7" spans="1:6" ht="22.5" x14ac:dyDescent="0.25">
      <c r="A7" s="51" t="s">
        <v>7</v>
      </c>
      <c r="B7" s="52" t="s">
        <v>8</v>
      </c>
      <c r="C7" s="53" t="s">
        <v>9</v>
      </c>
      <c r="D7" s="54">
        <v>1019.78</v>
      </c>
      <c r="E7" s="1"/>
      <c r="F7" s="55">
        <f>ROUND(D7*E7,2)</f>
        <v>0</v>
      </c>
    </row>
    <row r="8" spans="1:6" x14ac:dyDescent="0.25">
      <c r="A8" s="51" t="s">
        <v>10</v>
      </c>
      <c r="B8" s="52" t="s">
        <v>11</v>
      </c>
      <c r="C8" s="53" t="s">
        <v>12</v>
      </c>
      <c r="D8" s="54">
        <v>28</v>
      </c>
      <c r="E8" s="1"/>
      <c r="F8" s="55">
        <f t="shared" ref="F8:F17" si="0">ROUND(D8*E8,2)</f>
        <v>0</v>
      </c>
    </row>
    <row r="9" spans="1:6" ht="15.75" customHeight="1" x14ac:dyDescent="0.25">
      <c r="A9" s="51" t="s">
        <v>13</v>
      </c>
      <c r="B9" s="52" t="s">
        <v>14</v>
      </c>
      <c r="C9" s="53" t="s">
        <v>15</v>
      </c>
      <c r="D9" s="54">
        <v>149.24</v>
      </c>
      <c r="E9" s="1"/>
      <c r="F9" s="55">
        <f t="shared" si="0"/>
        <v>0</v>
      </c>
    </row>
    <row r="10" spans="1:6" x14ac:dyDescent="0.25">
      <c r="A10" s="51" t="s">
        <v>16</v>
      </c>
      <c r="B10" s="52" t="s">
        <v>11</v>
      </c>
      <c r="C10" s="53" t="s">
        <v>17</v>
      </c>
      <c r="D10" s="54">
        <v>3</v>
      </c>
      <c r="E10" s="1"/>
      <c r="F10" s="55">
        <f t="shared" si="0"/>
        <v>0</v>
      </c>
    </row>
    <row r="11" spans="1:6" x14ac:dyDescent="0.25">
      <c r="A11" s="51" t="s">
        <v>18</v>
      </c>
      <c r="B11" s="52" t="s">
        <v>8</v>
      </c>
      <c r="C11" s="53" t="s">
        <v>19</v>
      </c>
      <c r="D11" s="54">
        <v>251.21</v>
      </c>
      <c r="E11" s="1"/>
      <c r="F11" s="55">
        <f t="shared" si="0"/>
        <v>0</v>
      </c>
    </row>
    <row r="12" spans="1:6" ht="22.5" x14ac:dyDescent="0.25">
      <c r="A12" s="51" t="s">
        <v>20</v>
      </c>
      <c r="B12" s="52" t="s">
        <v>14</v>
      </c>
      <c r="C12" s="53" t="s">
        <v>21</v>
      </c>
      <c r="D12" s="54">
        <v>212.66</v>
      </c>
      <c r="E12" s="1"/>
      <c r="F12" s="55">
        <f t="shared" si="0"/>
        <v>0</v>
      </c>
    </row>
    <row r="13" spans="1:6" ht="22.5" x14ac:dyDescent="0.25">
      <c r="A13" s="51" t="s">
        <v>22</v>
      </c>
      <c r="B13" s="52" t="s">
        <v>8</v>
      </c>
      <c r="C13" s="53" t="s">
        <v>23</v>
      </c>
      <c r="D13" s="54">
        <v>134.88999999999999</v>
      </c>
      <c r="E13" s="1"/>
      <c r="F13" s="55">
        <f t="shared" si="0"/>
        <v>0</v>
      </c>
    </row>
    <row r="14" spans="1:6" x14ac:dyDescent="0.25">
      <c r="A14" s="51" t="s">
        <v>24</v>
      </c>
      <c r="B14" s="52" t="s">
        <v>8</v>
      </c>
      <c r="C14" s="53" t="s">
        <v>25</v>
      </c>
      <c r="D14" s="54">
        <v>200.06</v>
      </c>
      <c r="E14" s="1"/>
      <c r="F14" s="55">
        <f t="shared" si="0"/>
        <v>0</v>
      </c>
    </row>
    <row r="15" spans="1:6" x14ac:dyDescent="0.25">
      <c r="A15" s="51" t="s">
        <v>26</v>
      </c>
      <c r="B15" s="52" t="s">
        <v>8</v>
      </c>
      <c r="C15" s="53" t="s">
        <v>27</v>
      </c>
      <c r="D15" s="54">
        <v>200.06</v>
      </c>
      <c r="E15" s="1"/>
      <c r="F15" s="55">
        <f t="shared" si="0"/>
        <v>0</v>
      </c>
    </row>
    <row r="16" spans="1:6" ht="22.5" x14ac:dyDescent="0.25">
      <c r="A16" s="51" t="s">
        <v>28</v>
      </c>
      <c r="B16" s="52" t="s">
        <v>14</v>
      </c>
      <c r="C16" s="53" t="s">
        <v>29</v>
      </c>
      <c r="D16" s="54">
        <v>20</v>
      </c>
      <c r="E16" s="1"/>
      <c r="F16" s="55">
        <f t="shared" si="0"/>
        <v>0</v>
      </c>
    </row>
    <row r="17" spans="1:6" x14ac:dyDescent="0.25">
      <c r="A17" s="51" t="s">
        <v>30</v>
      </c>
      <c r="B17" s="52" t="s">
        <v>11</v>
      </c>
      <c r="C17" s="53" t="s">
        <v>31</v>
      </c>
      <c r="D17" s="54">
        <v>28</v>
      </c>
      <c r="E17" s="1"/>
      <c r="F17" s="55">
        <f t="shared" si="0"/>
        <v>0</v>
      </c>
    </row>
    <row r="18" spans="1:6" x14ac:dyDescent="0.25">
      <c r="A18" s="56"/>
      <c r="B18" s="57"/>
      <c r="C18" s="58" t="s">
        <v>32</v>
      </c>
      <c r="D18" s="5"/>
      <c r="E18" s="59"/>
      <c r="F18" s="60">
        <f>SUM(F7:F17)</f>
        <v>0</v>
      </c>
    </row>
    <row r="19" spans="1:6" ht="22.5" x14ac:dyDescent="0.25">
      <c r="A19" s="61" t="s">
        <v>33</v>
      </c>
      <c r="B19" s="62" t="s">
        <v>5</v>
      </c>
      <c r="C19" s="63" t="s">
        <v>34</v>
      </c>
      <c r="D19" s="64"/>
      <c r="E19" s="65"/>
      <c r="F19" s="66"/>
    </row>
    <row r="20" spans="1:6" x14ac:dyDescent="0.25">
      <c r="A20" s="51" t="s">
        <v>35</v>
      </c>
      <c r="B20" s="52" t="s">
        <v>8</v>
      </c>
      <c r="C20" s="53" t="s">
        <v>36</v>
      </c>
      <c r="D20" s="54">
        <v>1019.78</v>
      </c>
      <c r="E20" s="1"/>
      <c r="F20" s="55">
        <f>ROUND(D20*E20,2)</f>
        <v>0</v>
      </c>
    </row>
    <row r="21" spans="1:6" ht="22.5" x14ac:dyDescent="0.25">
      <c r="A21" s="51" t="s">
        <v>37</v>
      </c>
      <c r="B21" s="52" t="s">
        <v>14</v>
      </c>
      <c r="C21" s="53" t="s">
        <v>38</v>
      </c>
      <c r="D21" s="54">
        <v>82</v>
      </c>
      <c r="E21" s="1"/>
      <c r="F21" s="55">
        <f t="shared" ref="F21:F24" si="1">ROUND(D21*E21,2)</f>
        <v>0</v>
      </c>
    </row>
    <row r="22" spans="1:6" x14ac:dyDescent="0.25">
      <c r="A22" s="51" t="s">
        <v>39</v>
      </c>
      <c r="B22" s="52" t="s">
        <v>8</v>
      </c>
      <c r="C22" s="53" t="s">
        <v>40</v>
      </c>
      <c r="D22" s="54">
        <v>256.94</v>
      </c>
      <c r="E22" s="1"/>
      <c r="F22" s="55">
        <f t="shared" si="1"/>
        <v>0</v>
      </c>
    </row>
    <row r="23" spans="1:6" x14ac:dyDescent="0.25">
      <c r="A23" s="51" t="s">
        <v>41</v>
      </c>
      <c r="B23" s="52" t="s">
        <v>42</v>
      </c>
      <c r="C23" s="53" t="s">
        <v>43</v>
      </c>
      <c r="D23" s="54">
        <v>20</v>
      </c>
      <c r="E23" s="1"/>
      <c r="F23" s="55">
        <f t="shared" si="1"/>
        <v>0</v>
      </c>
    </row>
    <row r="24" spans="1:6" x14ac:dyDescent="0.25">
      <c r="A24" s="51" t="s">
        <v>44</v>
      </c>
      <c r="B24" s="52" t="s">
        <v>14</v>
      </c>
      <c r="C24" s="53" t="s">
        <v>45</v>
      </c>
      <c r="D24" s="54">
        <v>80</v>
      </c>
      <c r="E24" s="1"/>
      <c r="F24" s="55">
        <f t="shared" si="1"/>
        <v>0</v>
      </c>
    </row>
    <row r="25" spans="1:6" x14ac:dyDescent="0.25">
      <c r="A25" s="56"/>
      <c r="B25" s="57"/>
      <c r="C25" s="58" t="s">
        <v>46</v>
      </c>
      <c r="D25" s="5"/>
      <c r="E25" s="59"/>
      <c r="F25" s="60">
        <f>SUM(F20:F24)</f>
        <v>0</v>
      </c>
    </row>
    <row r="26" spans="1:6" x14ac:dyDescent="0.25">
      <c r="A26" s="61" t="s">
        <v>47</v>
      </c>
      <c r="B26" s="62" t="s">
        <v>5</v>
      </c>
      <c r="C26" s="67" t="s">
        <v>48</v>
      </c>
      <c r="D26" s="64"/>
      <c r="E26" s="65"/>
      <c r="F26" s="66"/>
    </row>
    <row r="27" spans="1:6" x14ac:dyDescent="0.25">
      <c r="A27" s="51" t="s">
        <v>49</v>
      </c>
      <c r="B27" s="52" t="s">
        <v>8</v>
      </c>
      <c r="C27" s="53" t="s">
        <v>50</v>
      </c>
      <c r="D27" s="54">
        <v>200.06</v>
      </c>
      <c r="E27" s="1"/>
      <c r="F27" s="55">
        <f>ROUND(D27*E27,2)</f>
        <v>0</v>
      </c>
    </row>
    <row r="28" spans="1:6" x14ac:dyDescent="0.25">
      <c r="A28" s="51" t="s">
        <v>51</v>
      </c>
      <c r="B28" s="52" t="s">
        <v>42</v>
      </c>
      <c r="C28" s="53" t="s">
        <v>52</v>
      </c>
      <c r="D28" s="54">
        <v>10</v>
      </c>
      <c r="E28" s="1"/>
      <c r="F28" s="55">
        <f>ROUND(D28*E28,2)</f>
        <v>0</v>
      </c>
    </row>
    <row r="29" spans="1:6" x14ac:dyDescent="0.25">
      <c r="A29" s="56"/>
      <c r="B29" s="57"/>
      <c r="C29" s="58" t="s">
        <v>53</v>
      </c>
      <c r="D29" s="5"/>
      <c r="E29" s="59"/>
      <c r="F29" s="60">
        <f>SUM(F27:F28)</f>
        <v>0</v>
      </c>
    </row>
    <row r="30" spans="1:6" x14ac:dyDescent="0.25">
      <c r="A30" s="61" t="s">
        <v>54</v>
      </c>
      <c r="B30" s="62" t="s">
        <v>5</v>
      </c>
      <c r="C30" s="67" t="s">
        <v>55</v>
      </c>
      <c r="D30" s="64"/>
      <c r="E30" s="65"/>
      <c r="F30" s="66"/>
    </row>
    <row r="31" spans="1:6" x14ac:dyDescent="0.25">
      <c r="A31" s="51" t="s">
        <v>56</v>
      </c>
      <c r="B31" s="52" t="s">
        <v>14</v>
      </c>
      <c r="C31" s="53" t="s">
        <v>57</v>
      </c>
      <c r="D31" s="54">
        <v>149.24</v>
      </c>
      <c r="E31" s="1"/>
      <c r="F31" s="55">
        <f>ROUND(D31*E31,2)</f>
        <v>0</v>
      </c>
    </row>
    <row r="32" spans="1:6" x14ac:dyDescent="0.25">
      <c r="A32" s="51" t="s">
        <v>58</v>
      </c>
      <c r="B32" s="52" t="s">
        <v>8</v>
      </c>
      <c r="C32" s="53" t="s">
        <v>59</v>
      </c>
      <c r="D32" s="54">
        <v>134.88999999999999</v>
      </c>
      <c r="E32" s="1"/>
      <c r="F32" s="55">
        <f>ROUND(D32*E32,2)</f>
        <v>0</v>
      </c>
    </row>
    <row r="33" spans="1:6" x14ac:dyDescent="0.25">
      <c r="A33" s="56"/>
      <c r="B33" s="57"/>
      <c r="C33" s="58" t="s">
        <v>60</v>
      </c>
      <c r="D33" s="5"/>
      <c r="E33" s="59"/>
      <c r="F33" s="60">
        <f>SUM(F31:F32)</f>
        <v>0</v>
      </c>
    </row>
    <row r="34" spans="1:6" x14ac:dyDescent="0.25">
      <c r="A34" s="61" t="s">
        <v>61</v>
      </c>
      <c r="B34" s="62" t="s">
        <v>5</v>
      </c>
      <c r="C34" s="67" t="s">
        <v>62</v>
      </c>
      <c r="D34" s="64"/>
      <c r="E34" s="65"/>
      <c r="F34" s="66"/>
    </row>
    <row r="35" spans="1:6" x14ac:dyDescent="0.25">
      <c r="A35" s="51" t="s">
        <v>125</v>
      </c>
      <c r="B35" s="52" t="s">
        <v>8</v>
      </c>
      <c r="C35" s="53" t="s">
        <v>63</v>
      </c>
      <c r="D35" s="54">
        <v>200.06</v>
      </c>
      <c r="E35" s="1"/>
      <c r="F35" s="55">
        <f>ROUND(D35*E35,2)</f>
        <v>0</v>
      </c>
    </row>
    <row r="36" spans="1:6" x14ac:dyDescent="0.25">
      <c r="A36" s="51" t="s">
        <v>126</v>
      </c>
      <c r="B36" s="52" t="s">
        <v>14</v>
      </c>
      <c r="C36" s="53" t="s">
        <v>64</v>
      </c>
      <c r="D36" s="54">
        <v>149.24</v>
      </c>
      <c r="E36" s="1"/>
      <c r="F36" s="55">
        <f>ROUND(D36*E36,2)</f>
        <v>0</v>
      </c>
    </row>
    <row r="37" spans="1:6" x14ac:dyDescent="0.25">
      <c r="A37" s="56"/>
      <c r="B37" s="57"/>
      <c r="C37" s="58" t="s">
        <v>65</v>
      </c>
      <c r="D37" s="5"/>
      <c r="E37" s="59"/>
      <c r="F37" s="60">
        <f>SUM(F35:F36)</f>
        <v>0</v>
      </c>
    </row>
    <row r="38" spans="1:6" x14ac:dyDescent="0.25">
      <c r="A38" s="61" t="s">
        <v>66</v>
      </c>
      <c r="B38" s="62" t="s">
        <v>5</v>
      </c>
      <c r="C38" s="67" t="s">
        <v>67</v>
      </c>
      <c r="D38" s="64"/>
      <c r="E38" s="65"/>
      <c r="F38" s="66"/>
    </row>
    <row r="39" spans="1:6" x14ac:dyDescent="0.25">
      <c r="A39" s="51" t="s">
        <v>68</v>
      </c>
      <c r="B39" s="52" t="s">
        <v>69</v>
      </c>
      <c r="C39" s="53" t="s">
        <v>70</v>
      </c>
      <c r="D39" s="54">
        <v>500</v>
      </c>
      <c r="E39" s="1"/>
      <c r="F39" s="55">
        <f>ROUND(D39*E39,2)</f>
        <v>0</v>
      </c>
    </row>
    <row r="40" spans="1:6" ht="22.5" x14ac:dyDescent="0.25">
      <c r="A40" s="51" t="s">
        <v>71</v>
      </c>
      <c r="B40" s="52" t="s">
        <v>14</v>
      </c>
      <c r="C40" s="53" t="s">
        <v>72</v>
      </c>
      <c r="D40" s="54">
        <v>148.80000000000001</v>
      </c>
      <c r="E40" s="1"/>
      <c r="F40" s="55">
        <f t="shared" ref="F40:F41" si="2">ROUND(D40*E40,2)</f>
        <v>0</v>
      </c>
    </row>
    <row r="41" spans="1:6" x14ac:dyDescent="0.25">
      <c r="A41" s="51" t="s">
        <v>73</v>
      </c>
      <c r="B41" s="52" t="s">
        <v>8</v>
      </c>
      <c r="C41" s="53" t="s">
        <v>74</v>
      </c>
      <c r="D41" s="54">
        <v>48.06</v>
      </c>
      <c r="E41" s="1"/>
      <c r="F41" s="55">
        <f t="shared" si="2"/>
        <v>0</v>
      </c>
    </row>
    <row r="42" spans="1:6" x14ac:dyDescent="0.25">
      <c r="A42" s="56"/>
      <c r="B42" s="57"/>
      <c r="C42" s="58" t="s">
        <v>75</v>
      </c>
      <c r="D42" s="5"/>
      <c r="E42" s="59"/>
      <c r="F42" s="60">
        <f>SUM(F39:F41)</f>
        <v>0</v>
      </c>
    </row>
    <row r="43" spans="1:6" x14ac:dyDescent="0.25">
      <c r="A43" s="61" t="s">
        <v>76</v>
      </c>
      <c r="B43" s="62" t="s">
        <v>5</v>
      </c>
      <c r="C43" s="67" t="s">
        <v>77</v>
      </c>
      <c r="D43" s="64"/>
      <c r="E43" s="65"/>
      <c r="F43" s="66"/>
    </row>
    <row r="44" spans="1:6" x14ac:dyDescent="0.25">
      <c r="A44" s="51" t="s">
        <v>78</v>
      </c>
      <c r="B44" s="52" t="s">
        <v>8</v>
      </c>
      <c r="C44" s="53" t="s">
        <v>79</v>
      </c>
      <c r="D44" s="54">
        <v>134.88999999999999</v>
      </c>
      <c r="E44" s="1"/>
      <c r="F44" s="55">
        <f>ROUND(D44*E44,2)</f>
        <v>0</v>
      </c>
    </row>
    <row r="45" spans="1:6" x14ac:dyDescent="0.25">
      <c r="A45" s="51" t="s">
        <v>80</v>
      </c>
      <c r="B45" s="52" t="s">
        <v>8</v>
      </c>
      <c r="C45" s="53" t="s">
        <v>81</v>
      </c>
      <c r="D45" s="54">
        <v>100</v>
      </c>
      <c r="E45" s="1"/>
      <c r="F45" s="55">
        <f>ROUND(D45*E45,2)</f>
        <v>0</v>
      </c>
    </row>
    <row r="46" spans="1:6" x14ac:dyDescent="0.25">
      <c r="A46" s="56"/>
      <c r="B46" s="57"/>
      <c r="C46" s="58" t="s">
        <v>82</v>
      </c>
      <c r="D46" s="5"/>
      <c r="E46" s="59"/>
      <c r="F46" s="60">
        <f>SUM(F44:F45)</f>
        <v>0</v>
      </c>
    </row>
    <row r="47" spans="1:6" x14ac:dyDescent="0.25">
      <c r="A47" s="61" t="s">
        <v>83</v>
      </c>
      <c r="B47" s="62" t="s">
        <v>5</v>
      </c>
      <c r="C47" s="67" t="s">
        <v>84</v>
      </c>
      <c r="D47" s="64"/>
      <c r="E47" s="65"/>
      <c r="F47" s="66"/>
    </row>
    <row r="48" spans="1:6" x14ac:dyDescent="0.25">
      <c r="A48" s="51" t="s">
        <v>127</v>
      </c>
      <c r="B48" s="52" t="s">
        <v>14</v>
      </c>
      <c r="C48" s="53" t="s">
        <v>85</v>
      </c>
      <c r="D48" s="54">
        <v>20</v>
      </c>
      <c r="E48" s="1"/>
      <c r="F48" s="55">
        <f>ROUND(D48*E48,2)</f>
        <v>0</v>
      </c>
    </row>
    <row r="49" spans="1:6" x14ac:dyDescent="0.25">
      <c r="A49" s="51" t="s">
        <v>128</v>
      </c>
      <c r="B49" s="52" t="s">
        <v>8</v>
      </c>
      <c r="C49" s="53" t="s">
        <v>86</v>
      </c>
      <c r="D49" s="54">
        <v>40</v>
      </c>
      <c r="E49" s="1"/>
      <c r="F49" s="55">
        <f>ROUND(D49*E49,2)</f>
        <v>0</v>
      </c>
    </row>
    <row r="50" spans="1:6" x14ac:dyDescent="0.25">
      <c r="A50" s="56"/>
      <c r="B50" s="57"/>
      <c r="C50" s="58" t="s">
        <v>87</v>
      </c>
      <c r="D50" s="5"/>
      <c r="E50" s="59"/>
      <c r="F50" s="60">
        <f>SUM(F48:F49)</f>
        <v>0</v>
      </c>
    </row>
    <row r="51" spans="1:6" x14ac:dyDescent="0.25">
      <c r="A51" s="61" t="s">
        <v>88</v>
      </c>
      <c r="B51" s="62" t="s">
        <v>5</v>
      </c>
      <c r="C51" s="67" t="s">
        <v>89</v>
      </c>
      <c r="D51" s="64"/>
      <c r="E51" s="65"/>
      <c r="F51" s="66"/>
    </row>
    <row r="52" spans="1:6" x14ac:dyDescent="0.25">
      <c r="A52" s="51" t="s">
        <v>90</v>
      </c>
      <c r="B52" s="52" t="s">
        <v>42</v>
      </c>
      <c r="C52" s="53" t="s">
        <v>89</v>
      </c>
      <c r="D52" s="54">
        <v>1</v>
      </c>
      <c r="E52" s="1"/>
      <c r="F52" s="55">
        <f>ROUND(D52*E52,2)</f>
        <v>0</v>
      </c>
    </row>
    <row r="53" spans="1:6" x14ac:dyDescent="0.25">
      <c r="A53" s="56"/>
      <c r="B53" s="57"/>
      <c r="C53" s="58" t="s">
        <v>91</v>
      </c>
      <c r="D53" s="5"/>
      <c r="E53" s="59"/>
      <c r="F53" s="60">
        <f>F52</f>
        <v>0</v>
      </c>
    </row>
    <row r="54" spans="1:6" x14ac:dyDescent="0.25">
      <c r="A54" s="61" t="s">
        <v>92</v>
      </c>
      <c r="B54" s="62" t="s">
        <v>5</v>
      </c>
      <c r="C54" s="67" t="s">
        <v>93</v>
      </c>
      <c r="D54" s="64"/>
      <c r="E54" s="65"/>
      <c r="F54" s="66"/>
    </row>
    <row r="55" spans="1:6" x14ac:dyDescent="0.25">
      <c r="A55" s="51" t="s">
        <v>94</v>
      </c>
      <c r="B55" s="52" t="s">
        <v>42</v>
      </c>
      <c r="C55" s="53" t="s">
        <v>95</v>
      </c>
      <c r="D55" s="54">
        <v>4</v>
      </c>
      <c r="E55" s="1"/>
      <c r="F55" s="55">
        <f>ROUND(D55*E55,2)</f>
        <v>0</v>
      </c>
    </row>
    <row r="56" spans="1:6" x14ac:dyDescent="0.25">
      <c r="A56" s="51" t="s">
        <v>96</v>
      </c>
      <c r="B56" s="52" t="s">
        <v>42</v>
      </c>
      <c r="C56" s="53" t="s">
        <v>97</v>
      </c>
      <c r="D56" s="54">
        <v>3</v>
      </c>
      <c r="E56" s="1"/>
      <c r="F56" s="55">
        <f t="shared" ref="F56:F58" si="3">ROUND(D56*E56,2)</f>
        <v>0</v>
      </c>
    </row>
    <row r="57" spans="1:6" x14ac:dyDescent="0.25">
      <c r="A57" s="51" t="s">
        <v>98</v>
      </c>
      <c r="B57" s="52" t="s">
        <v>42</v>
      </c>
      <c r="C57" s="53" t="s">
        <v>99</v>
      </c>
      <c r="D57" s="54">
        <v>3</v>
      </c>
      <c r="E57" s="1"/>
      <c r="F57" s="55">
        <f t="shared" si="3"/>
        <v>0</v>
      </c>
    </row>
    <row r="58" spans="1:6" x14ac:dyDescent="0.25">
      <c r="A58" s="51" t="s">
        <v>100</v>
      </c>
      <c r="B58" s="52" t="s">
        <v>11</v>
      </c>
      <c r="C58" s="53" t="s">
        <v>93</v>
      </c>
      <c r="D58" s="54">
        <v>1</v>
      </c>
      <c r="E58" s="1"/>
      <c r="F58" s="55">
        <f t="shared" si="3"/>
        <v>0</v>
      </c>
    </row>
    <row r="59" spans="1:6" x14ac:dyDescent="0.25">
      <c r="A59" s="68"/>
      <c r="B59" s="69"/>
      <c r="C59" s="70" t="s">
        <v>101</v>
      </c>
      <c r="D59" s="71"/>
      <c r="E59" s="72"/>
      <c r="F59" s="73">
        <f>SUM(F55:F58)</f>
        <v>0</v>
      </c>
    </row>
    <row r="60" spans="1:6" x14ac:dyDescent="0.25">
      <c r="A60" s="61" t="s">
        <v>102</v>
      </c>
      <c r="B60" s="62" t="s">
        <v>5</v>
      </c>
      <c r="C60" s="67" t="s">
        <v>103</v>
      </c>
      <c r="D60" s="64"/>
      <c r="E60" s="65"/>
      <c r="F60" s="66"/>
    </row>
    <row r="61" spans="1:6" x14ac:dyDescent="0.25">
      <c r="A61" s="51" t="s">
        <v>104</v>
      </c>
      <c r="B61" s="52" t="s">
        <v>42</v>
      </c>
      <c r="C61" s="53" t="s">
        <v>105</v>
      </c>
      <c r="D61" s="54">
        <v>1</v>
      </c>
      <c r="E61" s="3"/>
      <c r="F61" s="55">
        <f>ROUND(D61*E61,2)</f>
        <v>0</v>
      </c>
    </row>
    <row r="62" spans="1:6" x14ac:dyDescent="0.25">
      <c r="A62" s="56"/>
      <c r="B62" s="57"/>
      <c r="C62" s="58" t="s">
        <v>106</v>
      </c>
      <c r="D62" s="5"/>
      <c r="E62" s="59"/>
      <c r="F62" s="73">
        <f>F61</f>
        <v>0</v>
      </c>
    </row>
    <row r="63" spans="1:6" x14ac:dyDescent="0.25">
      <c r="A63" s="61" t="s">
        <v>107</v>
      </c>
      <c r="B63" s="62" t="s">
        <v>5</v>
      </c>
      <c r="C63" s="67" t="s">
        <v>108</v>
      </c>
      <c r="D63" s="64"/>
      <c r="E63" s="65"/>
      <c r="F63" s="66"/>
    </row>
    <row r="64" spans="1:6" x14ac:dyDescent="0.25">
      <c r="A64" s="51" t="s">
        <v>109</v>
      </c>
      <c r="B64" s="52" t="s">
        <v>42</v>
      </c>
      <c r="C64" s="53" t="s">
        <v>108</v>
      </c>
      <c r="D64" s="54">
        <v>1</v>
      </c>
      <c r="E64" s="1"/>
      <c r="F64" s="55">
        <f>ROUND(D64*E64,2)</f>
        <v>0</v>
      </c>
    </row>
    <row r="65" spans="1:6" x14ac:dyDescent="0.25">
      <c r="A65" s="56"/>
      <c r="B65" s="57"/>
      <c r="C65" s="58" t="s">
        <v>110</v>
      </c>
      <c r="D65" s="5"/>
      <c r="E65" s="59"/>
      <c r="F65" s="60">
        <f>F64</f>
        <v>0</v>
      </c>
    </row>
    <row r="66" spans="1:6" x14ac:dyDescent="0.25">
      <c r="A66" s="74"/>
      <c r="B66" s="75"/>
      <c r="C66" s="4" t="s">
        <v>115</v>
      </c>
      <c r="D66" s="5"/>
      <c r="E66" s="6"/>
      <c r="F66" s="60">
        <f>SUM(F18+F25+F29+F33+F37+F42+F46+F50+F53+F59+F62+F65)</f>
        <v>0</v>
      </c>
    </row>
    <row r="67" spans="1:6" x14ac:dyDescent="0.25">
      <c r="A67" s="74"/>
      <c r="B67" s="75"/>
      <c r="C67" s="7" t="s">
        <v>116</v>
      </c>
      <c r="D67" s="8" t="s">
        <v>117</v>
      </c>
      <c r="E67" s="6"/>
      <c r="F67" s="2"/>
    </row>
    <row r="68" spans="1:6" x14ac:dyDescent="0.25">
      <c r="A68" s="74"/>
      <c r="B68" s="75"/>
      <c r="C68" s="7" t="s">
        <v>118</v>
      </c>
      <c r="D68" s="8" t="s">
        <v>117</v>
      </c>
      <c r="E68" s="6"/>
      <c r="F68" s="2"/>
    </row>
    <row r="69" spans="1:6" x14ac:dyDescent="0.25">
      <c r="A69" s="74"/>
      <c r="B69" s="75"/>
      <c r="C69" s="7" t="s">
        <v>119</v>
      </c>
      <c r="D69" s="5"/>
      <c r="E69" s="6"/>
      <c r="F69" s="60">
        <f>SUM(F66+F67+F68)</f>
        <v>0</v>
      </c>
    </row>
    <row r="71" spans="1:6" ht="30.75" customHeight="1" x14ac:dyDescent="0.25">
      <c r="A71" s="42" t="s">
        <v>120</v>
      </c>
      <c r="B71" s="42"/>
      <c r="C71" s="42"/>
      <c r="D71" s="42"/>
      <c r="E71" s="42"/>
      <c r="F71" s="42"/>
    </row>
    <row r="73" spans="1:6" ht="31.5" customHeight="1" x14ac:dyDescent="0.25">
      <c r="A73" s="42" t="s">
        <v>121</v>
      </c>
      <c r="B73" s="42"/>
      <c r="C73" s="42"/>
      <c r="D73" s="42"/>
      <c r="E73" s="42"/>
      <c r="F73" s="42"/>
    </row>
    <row r="75" spans="1:6" ht="105.75" customHeight="1" x14ac:dyDescent="0.25">
      <c r="A75" s="29" t="s">
        <v>122</v>
      </c>
      <c r="B75" s="29"/>
      <c r="C75" s="29"/>
      <c r="D75" s="29"/>
      <c r="E75" s="29"/>
      <c r="F75" s="29"/>
    </row>
    <row r="77" spans="1:6" x14ac:dyDescent="0.25">
      <c r="A77" s="43" t="s">
        <v>123</v>
      </c>
      <c r="B77" s="43"/>
      <c r="C77" s="43"/>
      <c r="D77" s="43"/>
      <c r="E77" s="43"/>
      <c r="F77" s="43"/>
    </row>
    <row r="78" spans="1:6" x14ac:dyDescent="0.25">
      <c r="A78" s="38" t="s">
        <v>124</v>
      </c>
      <c r="B78" s="38"/>
      <c r="C78" s="38"/>
      <c r="D78" s="38"/>
      <c r="E78" s="38"/>
      <c r="F78" s="38"/>
    </row>
  </sheetData>
  <sheetProtection algorithmName="SHA-512" hashValue="o4oaImFM4Isp0uWucZtEpl0FNRe1RXT3TaQArr4DSiLDrhj2EdwQI8BYQFJesUHDNrGcIrS/prVcTswvifIoLQ==" saltValue="89vwNoBBYKaRKwod5IiwXQ==" spinCount="100000" sheet="1" objects="1" scenarios="1" selectLockedCells="1"/>
  <mergeCells count="7">
    <mergeCell ref="A78:F78"/>
    <mergeCell ref="A1:F1"/>
    <mergeCell ref="A3:F3"/>
    <mergeCell ref="A71:F71"/>
    <mergeCell ref="A73:F73"/>
    <mergeCell ref="A75:F75"/>
    <mergeCell ref="A77:F77"/>
  </mergeCells>
  <printOptions horizontalCentered="1"/>
  <pageMargins left="0.59055118110236227" right="0.70866141732283472" top="0.31496062992125984" bottom="0.55118110236220474" header="0.31496062992125984" footer="0.31496062992125984"/>
  <pageSetup paperSize="9" orientation="portrait" r:id="rId1"/>
  <headerFooter>
    <oddFooter>&amp;R&amp;P / &amp;N</oddFooter>
  </headerFooter>
  <ignoredErrors>
    <ignoredError sqref="F7:F18 F20:F25 F27:F29 F31:F33 F35:F37 F39:F42 F44:F46 F48:F50 F52:F53 F55:F59 F61:F62 F64:F66 F6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Tabla Desglose Precio'!Área_de_impresión</vt:lpstr>
      <vt:lpstr>'Anexo I Tabla Desglose Precio'!Títulos_a_imprimir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Maria Sanchez Carrasco</dc:creator>
  <cp:lastModifiedBy>I06106</cp:lastModifiedBy>
  <cp:lastPrinted>2022-05-14T12:33:43Z</cp:lastPrinted>
  <dcterms:created xsi:type="dcterms:W3CDTF">2022-04-01T08:13:10Z</dcterms:created>
  <dcterms:modified xsi:type="dcterms:W3CDTF">2022-05-14T13:00:33Z</dcterms:modified>
</cp:coreProperties>
</file>