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3"/>
  <workbookPr defaultThemeVersion="166925"/>
  <mc:AlternateContent xmlns:mc="http://schemas.openxmlformats.org/markup-compatibility/2006">
    <mc:Choice Requires="x15">
      <x15ac:absPath xmlns:x15ac="http://schemas.microsoft.com/office/spreadsheetml/2010/11/ac" url="D:\COMPRAS\GECO\___21exp\5406EnfrAASS_Tran\"/>
    </mc:Choice>
  </mc:AlternateContent>
  <xr:revisionPtr revIDLastSave="0" documentId="8_{3C416C6A-063F-4202-9BC6-1C740FC1E950}" xr6:coauthVersionLast="36" xr6:coauthVersionMax="36" xr10:uidLastSave="{00000000-0000-0000-0000-000000000000}"/>
  <bookViews>
    <workbookView xWindow="-120" yWindow="-120" windowWidth="24240" windowHeight="13140" tabRatio="799" xr2:uid="{5D6AA800-1A85-49C4-BFDB-8CF6F0403514}"/>
  </bookViews>
  <sheets>
    <sheet name="ppto ciego 5406" sheetId="13" r:id="rId1"/>
  </sheets>
  <definedNames>
    <definedName name="_xlnm._FilterDatabase" localSheetId="0" hidden="1">'ppto ciego 5406'!$B$6:$M$767</definedName>
    <definedName name="_xlnm.Print_Area" localSheetId="0">'ppto ciego 5406'!$B$7:$M$764</definedName>
    <definedName name="_xlnm.Print_Titles" localSheetId="0">'ppto ciego 5406'!$5:$6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755" i="13" l="1"/>
  <c r="M753" i="13"/>
  <c r="M750" i="13"/>
  <c r="M748" i="13"/>
  <c r="M744" i="13"/>
  <c r="M742" i="13"/>
  <c r="M740" i="13"/>
  <c r="M728" i="13"/>
  <c r="M725" i="13"/>
  <c r="M715" i="13"/>
  <c r="M705" i="13"/>
  <c r="M698" i="13"/>
  <c r="M692" i="13"/>
  <c r="M680" i="13"/>
  <c r="M676" i="13"/>
  <c r="M672" i="13"/>
  <c r="M666" i="13"/>
  <c r="M660" i="13"/>
  <c r="M652" i="13"/>
  <c r="M644" i="13"/>
  <c r="M636" i="13"/>
  <c r="M628" i="13"/>
  <c r="M620" i="13"/>
  <c r="M612" i="13"/>
  <c r="M603" i="13"/>
  <c r="M601" i="13"/>
  <c r="M599" i="13"/>
  <c r="M597" i="13"/>
  <c r="M595" i="13"/>
  <c r="M593" i="13"/>
  <c r="M591" i="13"/>
  <c r="M586" i="13"/>
  <c r="M584" i="13"/>
  <c r="M582" i="13"/>
  <c r="M580" i="13"/>
  <c r="M578" i="13"/>
  <c r="M569" i="13"/>
  <c r="M563" i="13"/>
  <c r="M557" i="13"/>
  <c r="M551" i="13"/>
  <c r="M545" i="13"/>
  <c r="M539" i="13"/>
  <c r="M531" i="13"/>
  <c r="M526" i="13"/>
  <c r="M517" i="13"/>
  <c r="M510" i="13"/>
  <c r="M505" i="13"/>
  <c r="M495" i="13"/>
  <c r="M489" i="13"/>
  <c r="M481" i="13"/>
  <c r="M477" i="13"/>
  <c r="M473" i="13"/>
  <c r="M466" i="13"/>
  <c r="M463" i="13"/>
  <c r="M459" i="13"/>
  <c r="M456" i="13"/>
  <c r="M453" i="13"/>
  <c r="M450" i="13"/>
  <c r="M447" i="13"/>
  <c r="M444" i="13"/>
  <c r="M441" i="13"/>
  <c r="M438" i="13"/>
  <c r="M435" i="13"/>
  <c r="M427" i="13"/>
  <c r="M419" i="13"/>
  <c r="M410" i="13"/>
  <c r="M399" i="13"/>
  <c r="M388" i="13"/>
  <c r="M375" i="13"/>
  <c r="M366" i="13"/>
  <c r="M355" i="13"/>
  <c r="M346" i="13"/>
  <c r="M334" i="13"/>
  <c r="M326" i="13"/>
  <c r="M289" i="13"/>
  <c r="M231" i="13"/>
  <c r="M223" i="13"/>
  <c r="M208" i="13"/>
  <c r="M186" i="13"/>
  <c r="M181" i="13"/>
  <c r="M166" i="13"/>
  <c r="M158" i="13"/>
  <c r="M156" i="13"/>
  <c r="M127" i="13"/>
  <c r="M122" i="13"/>
  <c r="M118" i="13"/>
  <c r="M112" i="13"/>
  <c r="M106" i="13"/>
  <c r="M98" i="13"/>
  <c r="M88" i="13"/>
  <c r="M78" i="13"/>
  <c r="M70" i="13"/>
  <c r="M64" i="13"/>
  <c r="M58" i="13"/>
  <c r="M53" i="13"/>
  <c r="M48" i="13"/>
  <c r="M44" i="13"/>
  <c r="M26" i="13"/>
  <c r="M19" i="13"/>
  <c r="M12" i="13"/>
  <c r="M9" i="13"/>
  <c r="M746" i="13" l="1"/>
  <c r="M737" i="13"/>
  <c r="M721" i="13"/>
  <c r="M229" i="13"/>
  <c r="M178" i="13"/>
  <c r="M124" i="13"/>
  <c r="M120" i="13"/>
  <c r="M116" i="13"/>
  <c r="M110" i="13"/>
  <c r="M46" i="13"/>
  <c r="M221" i="13" l="1"/>
  <c r="M17" i="13"/>
  <c r="M714" i="13"/>
  <c r="M722" i="13" s="1"/>
  <c r="M40" i="13"/>
  <c r="M757" i="13"/>
  <c r="M332" i="13"/>
  <c r="M688" i="13"/>
  <c r="M164" i="13"/>
  <c r="M588" i="13"/>
  <c r="M104" i="13"/>
  <c r="M125" i="13" s="1"/>
  <c r="M575" i="13"/>
  <c r="M609" i="13"/>
  <c r="M41" i="13" l="1"/>
  <c r="M689" i="13"/>
  <c r="M758" i="13" s="1"/>
  <c r="M761" i="13" s="1"/>
</calcChain>
</file>

<file path=xl/sharedStrings.xml><?xml version="1.0" encoding="utf-8"?>
<sst xmlns="http://schemas.openxmlformats.org/spreadsheetml/2006/main" count="1828" uniqueCount="639">
  <si>
    <t>Código</t>
  </si>
  <si>
    <t>Resumen</t>
  </si>
  <si>
    <t>ImpPres</t>
  </si>
  <si>
    <t>NatC</t>
  </si>
  <si>
    <t>Ud</t>
  </si>
  <si>
    <t>CanPres</t>
  </si>
  <si>
    <t>Pres</t>
  </si>
  <si>
    <t>Longitud</t>
  </si>
  <si>
    <t>Anchura</t>
  </si>
  <si>
    <t>Altura</t>
  </si>
  <si>
    <t>Cantidad</t>
  </si>
  <si>
    <t>OBRA CIVIL</t>
  </si>
  <si>
    <t>Capítulo</t>
  </si>
  <si>
    <t>BANCADAS</t>
  </si>
  <si>
    <t>Demolición de bancada de hormigón armado, de 15 cm de espesor</t>
  </si>
  <si>
    <t>Partida</t>
  </si>
  <si>
    <t>m²</t>
  </si>
  <si>
    <t>Demolición de bancada de hormigón armado, de 15 cm de espesor, con martillo neumático y equipo de oxicorte, sin deteriorar los elementos constructivos contiguos, y carga manual sobre camión o contenedor.</t>
  </si>
  <si>
    <t>ENFRIADORA RETIRADA</t>
  </si>
  <si>
    <t>Bancada para instalaciones insonorizada</t>
  </si>
  <si>
    <t>ENFRIADORA NUEVA</t>
  </si>
  <si>
    <t>Total 01.01</t>
  </si>
  <si>
    <t>ACABADOS</t>
  </si>
  <si>
    <t>Aplicación manual de dos manos de pintura plástica</t>
  </si>
  <si>
    <t>Total</t>
  </si>
  <si>
    <t>Adecuación del pavimento de sala de máquinas</t>
  </si>
  <si>
    <t>Total sala máquina Prado</t>
  </si>
  <si>
    <t>Total 01.02</t>
  </si>
  <si>
    <t>Total 01</t>
  </si>
  <si>
    <t>TRABAJOS PRELIMINARES, DESMONTES E INSTALACIONES PROVISIONALES</t>
  </si>
  <si>
    <t>DESMONTAJE DEL DEPOSITO DE ACS</t>
  </si>
  <si>
    <t>DESMONTE DE DEPOSITO ACS</t>
  </si>
  <si>
    <t xml:space="preserve">Desmontaje de depósito de ACS que se ubica en la sala de máquinas, sin dañar los soportes de tuberías que conectan al mismo, tornillería, llaves de corte, termómetros y otros accesorios que puedan ser reutilizados. Se retirarán las canalizaciones de tubos que no conduzcan ya a elementos al estar fuera de uso o para retirar en esta fase. En general cualquier elemento que segun instrucciones de la DF sea necesario retirar y entregar a gestor de residuos autorizado para dejar la sala de máquinas totalmente remodelada. </t>
  </si>
  <si>
    <t>Total 02.01</t>
  </si>
  <si>
    <t>DESMONTE DE TUBERÍAS</t>
  </si>
  <si>
    <t>Desmonte de tubería de 1" transporte y entrega a gestor</t>
  </si>
  <si>
    <t>m</t>
  </si>
  <si>
    <t>Depósito ACS</t>
  </si>
  <si>
    <t>Desmonte de tubería de 1 1/4" transporte y entrega a gestor</t>
  </si>
  <si>
    <t>Retorno ACS</t>
  </si>
  <si>
    <t>Desmonte de tubería de 1 1/2" transporte y entrega a gestor</t>
  </si>
  <si>
    <t>v3v IC3</t>
  </si>
  <si>
    <t>v3v IC2</t>
  </si>
  <si>
    <t>Desmonte de tubería de 2" transporte y entrega a gestor</t>
  </si>
  <si>
    <t>IC3 - ACS</t>
  </si>
  <si>
    <t>IC2 - BC1</t>
  </si>
  <si>
    <t>Desmonte de tubería de 2 1/2" transporte y entrega a gestor</t>
  </si>
  <si>
    <t>v2v - ACS</t>
  </si>
  <si>
    <t>BF 1-2-5 asp-bomba-imp</t>
  </si>
  <si>
    <t>tubo BF5 a circuito</t>
  </si>
  <si>
    <t>BF3 asp-bomba-imp</t>
  </si>
  <si>
    <t>Desmonte de tubería de 3" transporte y entrega a gestor</t>
  </si>
  <si>
    <t>BF1 tubo a circuito</t>
  </si>
  <si>
    <t>BF2 tubo a circuito</t>
  </si>
  <si>
    <t>IC2 - col asp Fancoils</t>
  </si>
  <si>
    <t>BC1 impulsión a FCs y a ACS</t>
  </si>
  <si>
    <t>salida 2º (hasta B6 impulsión de fancoils)</t>
  </si>
  <si>
    <t>BC5 retorno desde FCs y ACS</t>
  </si>
  <si>
    <t>Desmonte de tubería de 4" transporte y entrega a gestor</t>
  </si>
  <si>
    <t>Col impulsión BF1</t>
  </si>
  <si>
    <t>Col impulsión BF2</t>
  </si>
  <si>
    <t>Col aspiración BF1-2-5</t>
  </si>
  <si>
    <t>Col aspiración BF3 e impulsión</t>
  </si>
  <si>
    <t>BF3 - entrada evaporador existente</t>
  </si>
  <si>
    <t>BF3 - IC2</t>
  </si>
  <si>
    <t>Desmonte de tubería de 5" transporte y entrega a gestor</t>
  </si>
  <si>
    <t>Tubo a torre 1</t>
  </si>
  <si>
    <t>Tubo a torre 2</t>
  </si>
  <si>
    <t>Total 02.02</t>
  </si>
  <si>
    <t>DESMONTAJE IC3</t>
  </si>
  <si>
    <t>DESMONTE DE INTERCAMBIADOR DE PLACAS EXISTENTE IC3</t>
  </si>
  <si>
    <t>Total 02.03</t>
  </si>
  <si>
    <t>DESMONTAJE IC2 TUBULAR</t>
  </si>
  <si>
    <t>DESMONTE DE INTERCAMBIADOR TUBULAR EXISTENTE IC2</t>
  </si>
  <si>
    <t>Total 02.04</t>
  </si>
  <si>
    <t>DESMONTAJE VALVULERIA Y MATERIALES AUXILIARES</t>
  </si>
  <si>
    <t>DESMONTE DE VALVULERIA Y MATERIALES DE CLIMA AUXILIARES</t>
  </si>
  <si>
    <t>Desmontaje de válvulas, filtros, manguitos, pequeño material y equipamiento auxiliar que fuera necesario para desmonte de otros sistemas de climatización</t>
  </si>
  <si>
    <t>Total 02.05</t>
  </si>
  <si>
    <t>DESMONTAJE GENERAL DE ELEMENTOS EN SALA DE MAQUINA</t>
  </si>
  <si>
    <t>DESMONTE GENERAL DE ELEMENTOS</t>
  </si>
  <si>
    <t xml:space="preserve">Se incluyen en esta partida desmontajes no contemplados en partidas de desmonte anteriores que puedan surgir como imprevistos durante la obra. Para poder certificar la partida se deberá justificar en obra el elemento desmontado. </t>
  </si>
  <si>
    <t>Total 02.06</t>
  </si>
  <si>
    <t>Total 02</t>
  </si>
  <si>
    <t>EQUIPOS DE PRODUCCION DE FRIO</t>
  </si>
  <si>
    <t>Enfriadora con recuperación de calor kit alta temperatura</t>
  </si>
  <si>
    <t>u</t>
  </si>
  <si>
    <t>Maquinaria para paso de enfriadora a la sala</t>
  </si>
  <si>
    <t>Dotación de maquinaria de transporte para la colocación de la enfriadora en la sala de máquinas y de los elementos que sea necesario tranportar con maquinaria industrial.</t>
  </si>
  <si>
    <t>Colector en acero inoxidable</t>
  </si>
  <si>
    <t>evaporador</t>
  </si>
  <si>
    <t>condensador</t>
  </si>
  <si>
    <t>Total 03</t>
  </si>
  <si>
    <t>TORRES DE REFRIGERACION</t>
  </si>
  <si>
    <t>Adecuación Torres de Refrigeración</t>
  </si>
  <si>
    <t>Cubierta</t>
  </si>
  <si>
    <t>Total 04</t>
  </si>
  <si>
    <t>INTERCAMBIADORES DE CALOR</t>
  </si>
  <si>
    <t>Intercambiador de Placas IC1 enfriadora recuperadora - ACS</t>
  </si>
  <si>
    <t>Intercambiador de 26 placas modelo T5-BFG</t>
  </si>
  <si>
    <t>Intercambiador tubular IC2 caldera - FANCOILS</t>
  </si>
  <si>
    <t>Intercambiador tubular I-TFMU-2-D-122-0-323/18-1800-316L/316L-P</t>
  </si>
  <si>
    <t>Intercambiador de Placas IC3 caldera - ACS</t>
  </si>
  <si>
    <t>Intercambiador de 30 placas modelo T5-MFG</t>
  </si>
  <si>
    <t>Total 05</t>
  </si>
  <si>
    <t>DEPOSITO ACS</t>
  </si>
  <si>
    <t>Depósito de ACS 1500 litros</t>
  </si>
  <si>
    <t>Sala Máquinas</t>
  </si>
  <si>
    <t>Total 06</t>
  </si>
  <si>
    <t>BOMBAS</t>
  </si>
  <si>
    <t>B1_IC1: Bomba primario de nuevo IC1 enfriadora - ACS gemela 1+1R</t>
  </si>
  <si>
    <t>B2_IC1: Bomba secundario de nuevo IC1 enfriadora - ACS 1+1R</t>
  </si>
  <si>
    <t>IC1 - DEPOSITO ACS</t>
  </si>
  <si>
    <t>B3_recuperadora: Bomba retorno recuperadora</t>
  </si>
  <si>
    <t>Total 07</t>
  </si>
  <si>
    <t>RED DE TUBERIAS, AISLAMIENTO Y VALVULERIA</t>
  </si>
  <si>
    <t>Tubería PP-R RP D160</t>
  </si>
  <si>
    <t>Salida evaporador - conexión</t>
  </si>
  <si>
    <t>BF3 - entrada evaporador nueva</t>
  </si>
  <si>
    <t>salida condensador -V3V</t>
  </si>
  <si>
    <t>V3V - circuito existente torres</t>
  </si>
  <si>
    <t>V3V - retorno a condensador</t>
  </si>
  <si>
    <t>Tubería PP-R 100 D125</t>
  </si>
  <si>
    <t>Tubería PP-R 100 D110</t>
  </si>
  <si>
    <t>Tubería PP-R 100 D90</t>
  </si>
  <si>
    <t>Tubería PP-R 100 D75</t>
  </si>
  <si>
    <t>Tubería PP-R 100 D63</t>
  </si>
  <si>
    <t>Tubería PP-R 100 D50</t>
  </si>
  <si>
    <t>IC1</t>
  </si>
  <si>
    <t>retorno a condensador enf nueva</t>
  </si>
  <si>
    <t>Tubería PP-R 100 D40</t>
  </si>
  <si>
    <t>Tubería PP-R 100 D32</t>
  </si>
  <si>
    <t>Tubería PP-R 100 D25</t>
  </si>
  <si>
    <t>Aislamiento termico armaflex af-25x25</t>
  </si>
  <si>
    <t>Ml. de aislamiento térmico flexible para tuberías termoplásticas de diámetro exterior 25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25 mm (ref. AF-M-028) según IT 1.2.4.2.1.2. del RITE, adecuadamente encolado, señalizado incluido p.p. de elementos singulares. Totalmente instalada, fijada sobre tubería y montada.</t>
  </si>
  <si>
    <t>Aislamiento termico armaflex af-32x25</t>
  </si>
  <si>
    <t>Ml. de aislamiento térmico flexible para tuberías termoplásticas de diámetro exterior 32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25 mm (ref. AF-R-035) según IT 1.2.4.2.1.2. del RITE, adecuadamente encolado, señalizado incluido p.p. de elementos singulares. Totalmente instalada, fijada sobre tubería y montada.</t>
  </si>
  <si>
    <t>Aislamiento termico armaflex af-40x30</t>
  </si>
  <si>
    <t>Ml. de aislamiento térmico flexible para tuberías termoplásticas de diámetro exterior 40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AF-R-042) según IT 1.2.4.2.1.2. del RITE, adecuadamente encolado, señalizado incluido p.p. de elementos singulares. Totalmente instalada, fijada sobre tubería y montada.</t>
  </si>
  <si>
    <t>Aislamiento termico armaflex af-50x30</t>
  </si>
  <si>
    <t>Ml. de aislamiento térmico flexible para tuberías termoplásticas de diámetro exterior 50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AF-R-054) según IT 1.2.4.2.1.2. del RITE, adecuadamente encolado, señalizado incluido p.p. de elementos singulares. Totalmente instalada, fijada sobre tubería y montada.</t>
  </si>
  <si>
    <t>Aislamiento termico armaflex af-63x30</t>
  </si>
  <si>
    <t>ml. de aislamiento térmico flexible para tuberías termoplásticas de diámetro exterior 63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AF-R-064) según IT 1.2.4.2.1.2. del RITE, adecuadamente encolado, señalizado incluido p.p. de elementos singulares. Totalmente instalada, fijada sobre tubería y montada.</t>
  </si>
  <si>
    <t>Aislamiento termico armaflex af-75x30</t>
  </si>
  <si>
    <t>ml. de aislamiento térmico flexible para tuberías termoplásticas de diámetro exterior 75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AF-R-076) según IT 1.2.4.2.1.2. del RITE, adecuadamente encolado, señalizado incluido p.p. de elementos singulares. Totalmente instalada, fijada sobre tubería y montada.</t>
  </si>
  <si>
    <t>Aislamiento termico armaflex af-90x40</t>
  </si>
  <si>
    <t>ml. de aislamiento térmico flexible para tuberías termoplásticas de diámetro exterior 90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AF-R-089) según IT 1.2.4.2.1.2. del RITE, adecuadamente encolado, señalizado incluido p.p. de elementos singulares. Totalmente instalada, fijada sobre tubería y montada.</t>
  </si>
  <si>
    <t>Aislamiento termico armaflex af-110x40</t>
  </si>
  <si>
    <t>ml. de aislamiento térmico flexible para tuberías termoplásticas de diámetro exterior 110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AF-36x114) según IT 1.2.4.2.1.2. del RITE, adecuadamente encolado, señalizado incluido p.p. de elementos singulares. Totalmente instalada, fijada sobre tubería y montada.</t>
  </si>
  <si>
    <t>Aislamiento termico armaflex af-125x40</t>
  </si>
  <si>
    <t>ml. de aislamiento térmico flexible para tuberías termoplásticas de diámetro exterior 125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AF-36x114) según IT 1.2.4.2.1.2. del RITE, adecuadamente encolado, señalizado incluido p.p. de elementos singulares. Totalmente instalada, fijada sobre tubería y montada.</t>
  </si>
  <si>
    <t>Aislamiento termico armaflex af-160x40</t>
  </si>
  <si>
    <t>ml. de aislamiento térmico flexible para tuberías termoplásticas de diámetro exterior 160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AF-40x160) según IT 1.2.4.2.1.2. del RITE, adecuadamente encolado, señalizado incluido p.p. de elementos singulares. Totalmente instalada, fijada sobre tubería y montada.</t>
  </si>
  <si>
    <t>Revestimiento con chapa aluminio de tuberias de diámetros superiores a 125 mm</t>
  </si>
  <si>
    <t>m.l. suministro e instalación de revestimiento con chapa aluminio de 0'8 mm, de tuberias de 160 mm ya aisladas con armaflex 40mm, incluso codos, te's, injertos y reducciones. Con p.p. de pequeño material. Totalmente instalado.</t>
  </si>
  <si>
    <t>Revestimiento con chapa aluminio de tuberias de 125 mm</t>
  </si>
  <si>
    <t>Revestimiento con chapa aluminio de tuberias de 90mm</t>
  </si>
  <si>
    <t>Revestimiento con chapa aluminio de tuberias de 75 mm</t>
  </si>
  <si>
    <t>Revestimiento con chapa aluminio de tuberias de 63 mm</t>
  </si>
  <si>
    <t>Revestimiento con chapa aluminio de tuberias de 50 mm e inferiores a 50mm</t>
  </si>
  <si>
    <t>Tubería de acero inoxidable D160</t>
  </si>
  <si>
    <t>salida condensador nueva enfriadora</t>
  </si>
  <si>
    <t>entrada condensador nueva enfriadora</t>
  </si>
  <si>
    <t>Válvula de 3 vías con sensor de temperatura</t>
  </si>
  <si>
    <t>salida de nueva enfriadora</t>
  </si>
  <si>
    <t>Válvula de 2 vías con sensor de caudal</t>
  </si>
  <si>
    <t>nueva enfriadora-IC1</t>
  </si>
  <si>
    <t>Válvula de 2 vías DN 40 Siemens SAX61</t>
  </si>
  <si>
    <t>circuito de fan coils</t>
  </si>
  <si>
    <t>Válvula de retención+corte DN25 bridas PN10</t>
  </si>
  <si>
    <t>Circuitos depósito ACS</t>
  </si>
  <si>
    <t>Circuitos nuevo intercambiador IC1</t>
  </si>
  <si>
    <t>provision deterioro por sustitucion tuberia</t>
  </si>
  <si>
    <t>Circuitos IC2*V3V*</t>
  </si>
  <si>
    <t>Válvula de retención+corte DN32 bridas PN10</t>
  </si>
  <si>
    <t>Válvula de retención+corte DN40 bridas PN10</t>
  </si>
  <si>
    <t>IC2</t>
  </si>
  <si>
    <t>Válvula de retención+corte DN50 bridas PN10</t>
  </si>
  <si>
    <t>Válvula de retención+corte DN63 bridas PN16</t>
  </si>
  <si>
    <t>Válvula de retención+corte DN80 bridas PN16</t>
  </si>
  <si>
    <t>Válvula de retención+corte DN100 bridas PN16</t>
  </si>
  <si>
    <t>Total 08</t>
  </si>
  <si>
    <t>SISTEMA DE CONTROL CENTRALIZADO</t>
  </si>
  <si>
    <t>AMPLIACIONES EN CUADRO EXISTENTE CC05</t>
  </si>
  <si>
    <t>ud</t>
  </si>
  <si>
    <t>Módulo Expansión Modelo IQ4/IO/4UIO</t>
  </si>
  <si>
    <t>Suministro e instalación de módulo de 4 entradas universales o salidas analógicas de 70mm de ancho para controladores IQ4e marca TREND de 105 mm de ancho y montaje sobre carril DIN TS35. Distancia hasta 300 metros ente módulo expansión y controlador serie IQ4e.</t>
  </si>
  <si>
    <t>Sensor Temperatura Inmersión o Conducto con Vaina Modelo TB/TI-S+WB150</t>
  </si>
  <si>
    <t>Suministro e instalación de sensor Temperatura Inmersión o conducto marca TREND con rango -30º a 110ºC,  un vástago 6mm diámetro estándar y vaina de latón de 150mm</t>
  </si>
  <si>
    <t>Sonda Presión Liquido Modelo PTI6</t>
  </si>
  <si>
    <t>Suministro e instalación de sonda de presión de líquido suministrado TREND. Rango de medida de 0 a 6 bar y salida 4-20 mA,encapsulado IP67 y precisión ± 0.4%. También se puede utilizar junto con el accesorio ACC/SP para vapor o agua a una tempeartura superior a 85ºC.</t>
  </si>
  <si>
    <t>Actuador Modelo ML6420A3007</t>
  </si>
  <si>
    <t>Suministro e instalación de actuador a tres puntos M6420A marca Trend de 600N, 20 mm de carrera, 60s de ciclo,ajuste manual y alimentación a 24V</t>
  </si>
  <si>
    <t>Interruptor Flujo Agua en Tubería Modelo S6065A1003</t>
  </si>
  <si>
    <t>Suministro e instalación de Interruptor de Flujo de agua en tubería. Totalmente instalado</t>
  </si>
  <si>
    <t>Total 09.01</t>
  </si>
  <si>
    <t>PROGRAMACION Y PUESTA EN MARCHA</t>
  </si>
  <si>
    <t xml:space="preserve">Desarrollo de la ingeniería y programación de las imágenes y ficheros para el puesto central del sistema de gestión centralizada del edificio. Trabajos de ingeniería y programación de los controladores previstos, conforme a las especificiaciones de proyecto de instalaciones. Trabajos de puesta en marcha de la instalación y curso de formación de una semana de duración, tres personas, para el correcto manejo de las instalaciones. Realización del libro de obra, conteniendo esquemas eléctricos, carátulas de los controladores, especificaciones eléctricas de los materiales, memoria de funcionamiento, test de puntos de control y manual del usuarío. Se incluye dentro de esta partida los trabajos para la reprogramación de la enfriadora existente de acuerdo a las instrucciones de la Propiedad y DF. </t>
  </si>
  <si>
    <t>Circuito BF1</t>
  </si>
  <si>
    <t>Circuito BF2</t>
  </si>
  <si>
    <t>Circuito BF3</t>
  </si>
  <si>
    <t>Circuito BF4</t>
  </si>
  <si>
    <t>Circuito BF5</t>
  </si>
  <si>
    <t>Circuito B6 fan coils</t>
  </si>
  <si>
    <t>Circuitos nuevos</t>
  </si>
  <si>
    <t>ramificacion 1*</t>
  </si>
  <si>
    <t>ramificacion2*</t>
  </si>
  <si>
    <t>retorno recuperadora*</t>
  </si>
  <si>
    <t>IC1*</t>
  </si>
  <si>
    <t>Total 09.02</t>
  </si>
  <si>
    <t>INSTALACIÓN ELECTRICA, CUADROS CONTROL Y BUSES COMUNICACIONES</t>
  </si>
  <si>
    <t>Instalación eléctrica y cableado correspondiente a la canalización y cable necesarios para el conexionado de los diversos elementos de campo hasta los controladores, ubicados en sus respectivos cuadros de control.(incluye alimentación a 220V ac a cuadros) Cuadros de control, incluyendo placa, Transformador, automático, enchufe, bornas portafusibles, borna a tierra, canaletas, carril y accesorios de montaje.</t>
  </si>
  <si>
    <t>Línea cable 2X1 mm2 trenzado y apantallado (sondas y señal variadores)</t>
  </si>
  <si>
    <t>Línea cable 3X1 mm2 trenzado y apantallado (valv. prop. y sondas presión)</t>
  </si>
  <si>
    <t>Línea cable 4X1 mm2 trenzado y apantallado (sonda exterior)</t>
  </si>
  <si>
    <t>Línea cable 4X1'5 mm2 normal (maniobra bombas distribución)</t>
  </si>
  <si>
    <t>Línea cable 3X2'5 mm2 normal (alimentación cuadro de control)</t>
  </si>
  <si>
    <t>Línea cable multipar 10x1,5 mm2 normal (maniobras producción -Orden + Estado + Alarma-)</t>
  </si>
  <si>
    <t>Línea eléctrica Cobre afumex en tubo, enterrado, de 5x2,5 mm2</t>
  </si>
  <si>
    <t>Tubo rígido libre halógenos p/canalización superficial, diámetro 25 mm.</t>
  </si>
  <si>
    <t>Bandeja inducanal click 60x200</t>
  </si>
  <si>
    <t>Bandeja inducanal 100x300</t>
  </si>
  <si>
    <t>Línea de cable UTP sólido categoría 6, LSZH (Conexión controlador Ethernet a controlador)</t>
  </si>
  <si>
    <t>Total 09.03</t>
  </si>
  <si>
    <t>Total 09</t>
  </si>
  <si>
    <t>ELECTRICIDAD</t>
  </si>
  <si>
    <t>LINEAS Y CIRCUITOS</t>
  </si>
  <si>
    <t>Línea eléctrica formada por cables unipolares con conductores de cobre, RZ1-K (AS) Cca-s1b,d1,a1 4x240+1X120</t>
  </si>
  <si>
    <t>enfriadora</t>
  </si>
  <si>
    <t>Bandeja de rejilla 60x300 rejiband de Pemsa</t>
  </si>
  <si>
    <t>total</t>
  </si>
  <si>
    <t>Cable unipolar H07ZZ-F (AS) 3x2.5 mm2</t>
  </si>
  <si>
    <t>circuladora 1º IC1</t>
  </si>
  <si>
    <t>circuladoras 2º IC1</t>
  </si>
  <si>
    <t>V3V enfriadora recupradora</t>
  </si>
  <si>
    <t>Total 10.01</t>
  </si>
  <si>
    <t>CONTADOR DE ENERGIA</t>
  </si>
  <si>
    <t>Total 10</t>
  </si>
  <si>
    <t>SEGURIDAD Y SALUD</t>
  </si>
  <si>
    <t>Redacción plan de seguridad.</t>
  </si>
  <si>
    <t>Redacción Plan de Seguridad y salud y entrega al coordinador de Seguridad y Salud, diferente de la DF, para su aprobación y toda la documentación necessaria a nivel de seguridad laboral en la construcción requerida por el coordinador se seguridad. Incluso tramitación de los papeles en los organismos competentes en materia laboral.</t>
  </si>
  <si>
    <t>PLAN DE SEGURIDAD Y SALUD</t>
  </si>
  <si>
    <t>Partida alzada seguridad y salud</t>
  </si>
  <si>
    <t>PA</t>
  </si>
  <si>
    <t>Total 11</t>
  </si>
  <si>
    <t>ENSAYOS Y CONTROL DE CALIDAD</t>
  </si>
  <si>
    <t>CONTROL DE CALIDAD</t>
  </si>
  <si>
    <t>Control de calidad</t>
  </si>
  <si>
    <t>Control de calidad, según especificaciones del Proyecto Ejecutivo. Se entregarán las fichas técnicas, manuales de funcionamiento y las homologaciones CE de los equipos suministrados</t>
  </si>
  <si>
    <t>Ensayo llíquidos penetrantes</t>
  </si>
  <si>
    <t>Ensayo no destructivo sobre una unión soldada, mediante líquidos penetrantes.</t>
  </si>
  <si>
    <t>Pruebas de funcionamiento</t>
  </si>
  <si>
    <t xml:space="preserve">Incluye todos los elementos de medición que sean necesarios utilizar para realizar las pruebas señaladas en el RITE y normativa vigente para verificar el correcto funcionamiento de la instalación. </t>
  </si>
  <si>
    <t>Total 12</t>
  </si>
  <si>
    <t>VARIOS</t>
  </si>
  <si>
    <t>LIMPIEZA FINAL DE OBRA</t>
  </si>
  <si>
    <t>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</si>
  <si>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TRA.Y LEG. INST. CLIMATIZACION CON PROYECTO</t>
  </si>
  <si>
    <t xml:space="preserve">Elaboración de proyecto de legalización de la reforma de la instalación térmica. Incluye todos los trámites y gestiones administrativas para el completo registro y legalización ante la Administración. El proyecto de legalización será un documento completo (memoria, cálculos, planos...) as built, de acuerdo a lo realmente ejecutado. Incluye las tasas de industria y de acuqluier otra administración que pueda ocasionar tasas, incluye costes de visado y costes derivados de inspecciones por Organismos de Control Autorizados que puedan requerirse para la completa legalización de la reforma. </t>
  </si>
  <si>
    <t>PROYECTO AS BUILT</t>
  </si>
  <si>
    <t>Realización de Proyecto As Built. Incluye planos as built, esquemas unifilares actualizados, cálculos justificativos durante la obra.</t>
  </si>
  <si>
    <t>IMPREVISTOS DE OBRA</t>
  </si>
  <si>
    <t>Imprevistos de obra que se deberán justificar durante la ejecución de la instalación para ser certificados</t>
  </si>
  <si>
    <t>Total 13</t>
  </si>
  <si>
    <t>Otros</t>
  </si>
  <si>
    <t>Total 10.02</t>
  </si>
  <si>
    <t>.=08   08.10   000</t>
  </si>
  <si>
    <t>.=08   08.09   000</t>
  </si>
  <si>
    <t>.=08   08.08   000</t>
  </si>
  <si>
    <t>.=08   08.07   000</t>
  </si>
  <si>
    <t>.=08   08.06   000</t>
  </si>
  <si>
    <t>.=08   08.05   000</t>
  </si>
  <si>
    <t>.=08   08.04   000</t>
  </si>
  <si>
    <t>.=08   08.03   000</t>
  </si>
  <si>
    <t>.=08   08.01   000</t>
  </si>
  <si>
    <r>
      <rPr>
        <b/>
        <u/>
        <sz val="11"/>
        <color theme="1"/>
        <rFont val="Calibri"/>
        <family val="2"/>
        <scheme val="minor"/>
      </rPr>
      <t xml:space="preserve">NOTA IMPORTANTE: </t>
    </r>
    <r>
      <rPr>
        <sz val="11"/>
        <color theme="1"/>
        <rFont val="Calibri"/>
        <family val="2"/>
        <scheme val="minor"/>
      </rPr>
      <t xml:space="preserve">
Este fichero de mediciones en Excel </t>
    </r>
    <r>
      <rPr>
        <sz val="11"/>
        <color rgb="FFFF0000"/>
        <rFont val="Calibri"/>
        <family val="2"/>
        <scheme val="minor"/>
      </rPr>
      <t>(ÚNICO FORMATO DISPONIBLE)</t>
    </r>
    <r>
      <rPr>
        <sz val="11"/>
        <color theme="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</si>
  <si>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 xml:space="preserve"> S-05406-2021 - Instalación de enfriadora redundante en Edificio de Asuntos Sociales PRADO DEL REY</t>
  </si>
  <si>
    <t>PRESUPUESTO EJECUCION MATERIAL</t>
  </si>
  <si>
    <t>Beneficio Industrial (*)</t>
  </si>
  <si>
    <t>PRESUPUESTO EJECUCION CONTRATA (Total oferta)</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</si>
  <si>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</si>
  <si>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</si>
  <si>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XX %</t>
  </si>
  <si>
    <t>___N___</t>
  </si>
  <si>
    <t>01_01_01</t>
  </si>
  <si>
    <t>01_01_02</t>
  </si>
  <si>
    <t>01_02_01</t>
  </si>
  <si>
    <t>01_02_02</t>
  </si>
  <si>
    <t>02_01_01</t>
  </si>
  <si>
    <t>02_02_01</t>
  </si>
  <si>
    <t>02_02_02</t>
  </si>
  <si>
    <t>02_02_03</t>
  </si>
  <si>
    <t>02_02_04</t>
  </si>
  <si>
    <t>02_02_05</t>
  </si>
  <si>
    <t>02_02_06</t>
  </si>
  <si>
    <t>02_02_07</t>
  </si>
  <si>
    <t>02_02_08</t>
  </si>
  <si>
    <t>02_03_01</t>
  </si>
  <si>
    <t>02_04_01</t>
  </si>
  <si>
    <t>02_05_01</t>
  </si>
  <si>
    <t>02_06_01</t>
  </si>
  <si>
    <t>03_01</t>
  </si>
  <si>
    <t>03_02</t>
  </si>
  <si>
    <t>03_03</t>
  </si>
  <si>
    <t>04_01</t>
  </si>
  <si>
    <t>05_01_1</t>
  </si>
  <si>
    <t>05_02_1</t>
  </si>
  <si>
    <t>05_03_1</t>
  </si>
  <si>
    <t>06_01</t>
  </si>
  <si>
    <t>07_01</t>
  </si>
  <si>
    <t>07_02</t>
  </si>
  <si>
    <t>07_03</t>
  </si>
  <si>
    <t>08_01</t>
  </si>
  <si>
    <t>08_02</t>
  </si>
  <si>
    <t>08_03</t>
  </si>
  <si>
    <t>08_04</t>
  </si>
  <si>
    <t>08_05</t>
  </si>
  <si>
    <t>08_06</t>
  </si>
  <si>
    <t>08_07</t>
  </si>
  <si>
    <t>08_08</t>
  </si>
  <si>
    <t>08_09</t>
  </si>
  <si>
    <t>08_10</t>
  </si>
  <si>
    <t>08_11</t>
  </si>
  <si>
    <t>08_12</t>
  </si>
  <si>
    <t>08_13</t>
  </si>
  <si>
    <t>08_14</t>
  </si>
  <si>
    <t>08_15</t>
  </si>
  <si>
    <t>08_16</t>
  </si>
  <si>
    <t>08_17</t>
  </si>
  <si>
    <t>08_18</t>
  </si>
  <si>
    <t>08_19</t>
  </si>
  <si>
    <t>08_20</t>
  </si>
  <si>
    <t>08_21</t>
  </si>
  <si>
    <t>08_22</t>
  </si>
  <si>
    <t>08_23</t>
  </si>
  <si>
    <t>08_24</t>
  </si>
  <si>
    <t>08_25</t>
  </si>
  <si>
    <t>08_26</t>
  </si>
  <si>
    <t>08_27</t>
  </si>
  <si>
    <t>08_28</t>
  </si>
  <si>
    <t>08_29</t>
  </si>
  <si>
    <t>08_30</t>
  </si>
  <si>
    <t>08_31</t>
  </si>
  <si>
    <t>08_32</t>
  </si>
  <si>
    <t>08_33</t>
  </si>
  <si>
    <t>08_34</t>
  </si>
  <si>
    <t>08_35</t>
  </si>
  <si>
    <t>08_36</t>
  </si>
  <si>
    <t>08_37</t>
  </si>
  <si>
    <t>09_01_01</t>
  </si>
  <si>
    <t>09_01_02</t>
  </si>
  <si>
    <t>09_01_03</t>
  </si>
  <si>
    <t>09_01_04</t>
  </si>
  <si>
    <t>09_01_05</t>
  </si>
  <si>
    <t>09_02_01</t>
  </si>
  <si>
    <t>09_02_02</t>
  </si>
  <si>
    <t>09_02_03</t>
  </si>
  <si>
    <t>09_02_04</t>
  </si>
  <si>
    <t>09_02_05</t>
  </si>
  <si>
    <t>09_02_06</t>
  </si>
  <si>
    <t>09_02_07</t>
  </si>
  <si>
    <t>09_03_01</t>
  </si>
  <si>
    <t>09_03_02</t>
  </si>
  <si>
    <t>09_03_03</t>
  </si>
  <si>
    <t>09_03_04</t>
  </si>
  <si>
    <t>09_03_05</t>
  </si>
  <si>
    <t>09_03_06</t>
  </si>
  <si>
    <t>09_03_07</t>
  </si>
  <si>
    <t>09_03_08</t>
  </si>
  <si>
    <t>09_03_09</t>
  </si>
  <si>
    <t>09_03_10</t>
  </si>
  <si>
    <t>09_03_11</t>
  </si>
  <si>
    <t>10_01_01</t>
  </si>
  <si>
    <t>10_01_02</t>
  </si>
  <si>
    <t>10_01_03</t>
  </si>
  <si>
    <t>10_02</t>
  </si>
  <si>
    <t>11_01</t>
  </si>
  <si>
    <t>11_02</t>
  </si>
  <si>
    <t>12_01</t>
  </si>
  <si>
    <t>12_02</t>
  </si>
  <si>
    <t>12_03</t>
  </si>
  <si>
    <t>13_01</t>
  </si>
  <si>
    <t>13_02</t>
  </si>
  <si>
    <t>13_03</t>
  </si>
  <si>
    <t>13_04</t>
  </si>
  <si>
    <t>Suministro e instalación de Bancada formada por una capa de compresión de hormigón armado de 10 cm de espesor, realizada con hormigón HA-25/B/20/IIa fabricado en central, y vertido en interior de sala de máquinas, extendido nivelado y vibrado manual, y malla electrosoldada ME 15x15 Ø 6-6 B 500 T 6x2,20 UNE-EN 10080 sobre separadores homologados, sobre lámina Acustilastic-N de la marca Barrisol antivibratoria y banda PKB-2 perimetral de la misma marca o equivalente. Totalmente montado según normativa.</t>
  </si>
  <si>
    <t>Se incluirá la valoración de elementos auxiliares y maquinaria necesaria para terminar correctamente la partida, entre otros: dumper de descarga, regla vibrante, panel rígido de poliestireno expandido segun UNE-EN 13163.</t>
  </si>
  <si>
    <t>Incluso medios auxiliares para la ejecución, limpieza y protección de los elementos existentes que puedan verse afectado por la ejecución de estos trabajos. Incluye la retirada a contenedor de todos los elementos sobrantes o de derribo que se hayan producido por la realización de esta partida. Ud de obra acabada según detalles de proyecto.</t>
  </si>
  <si>
    <t>Aplicación manual de dos manos de pintura plástica  acabado mate, textura lisa, la primera mano diluida con un 20% de agua y la siguiente sin diluir; sobre paramentos horizontales y verticales interiores de perliescayola o placas de yeso laminado, preparación del soporte con plaste de interior, mano de fondo, dos manos de acabado y lijados intermedios. Incluso plastecidos, encintado y protección de elementos en paredes y techos, lijados intermedios, previa protección de suelos y limpieza final.</t>
  </si>
  <si>
    <t>Criterio de medición: Proyección horizontal en planta o alzado.</t>
  </si>
  <si>
    <t>Adecuación del  pavimento de poliuretano impermeable y antideslizante, con materiales de la marca sikafloor o similar.</t>
  </si>
  <si>
    <t xml:space="preserve"> </t>
  </si>
  <si>
    <t xml:space="preserve"> Diamantado y aspirado de la superficie hasta conseguir un soporte sano y exento de partes sueltas o mal adheridas.</t>
  </si>
  <si>
    <t xml:space="preserve"> Imprimación a base de epoxi bicomponente en base agua.</t>
  </si>
  <si>
    <t xml:space="preserve"> Aplicación de mortero autonivelante a base de resinas epoxi aplicado con llana, en un espesor medio aprox. de 2-3 mm. Como barrera temporal de humedad.</t>
  </si>
  <si>
    <t xml:space="preserve"> Imprimación a base de resinas epoxi .</t>
  </si>
  <si>
    <t xml:space="preserve"> Aplicación de mortero autonivelante a base poliuretano duro-elástico, en un espesor aproximado de 2 mm, aplicado con llana y en color a elegir según carta de colores del fabricante.</t>
  </si>
  <si>
    <t xml:space="preserve"> Espolvoreo de árido seleccionado.</t>
  </si>
  <si>
    <t xml:space="preserve"> Revestimiento a base poliuretano, aplicado a rodillo, en dos manos y en color a elegir según carta de colores del fabricante</t>
  </si>
  <si>
    <t>Inlcuidos todos los materiales, trabajos y elementos auxiliares para la correcta finalización de la partida.</t>
  </si>
  <si>
    <t>Desmonte de tubería de acero de 1", aislamiento y elementos de sujeción. Con medios manuales, sin deteriorar los elementos constructivos a los que están sujetos, y carga manual sobre camión o contenedor.</t>
  </si>
  <si>
    <t>Incluye transporte con camión de residuos a vertedero específico, instalación de tratamiento de residuos de construcción y demolición externa a la obra o centro de valorización o eliminación de residuos, situado a 50 km de distancia.</t>
  </si>
  <si>
    <t>Asimismo, incluye canon de vertido por entrega de residuos inertes, en vertedero específico, instalación de tratamiento de residuos de construcción y demolición externa a la obra o centro de valorización o eliminación de residuos</t>
  </si>
  <si>
    <t>Desmonte de tubería de acero de 1 1/4", aislamiento y elementos de sujeción. Con medios manuales, sin deteriorar los elementos constructivos a los que están sujetos, y carga manual sobre camión o contenedor.</t>
  </si>
  <si>
    <t>Desmonte de tubería de acero 1 1/2", aislamiento y elementos de sujeción. Con medios manuales, sin deteriorar los elementos constructivos a los que están sujetos, y carga manual sobre camión o contenedor.</t>
  </si>
  <si>
    <t>Desmonte de tubería de 2", aislamiento y elementos de sujeción. Con medios manuales, sin deteriorar los elementos constructivos a los que están sujetos, y carga manual sobre camión o contenedor.</t>
  </si>
  <si>
    <t>Desmonte de tubería de acero 2 1/2", aislamiento y elementos de sujeción. Con medios manuales, sin deteriorar los elementos constructivos a los que están sujetos, y carga manual sobre camión o contenedor.</t>
  </si>
  <si>
    <t>Desmonte de tubería de acero 3", aislamiento y elementos de sujeción. Con medios manuales, sin deteriorar los elementos constructivos a los que están sujetos, y carga manual sobre camión o contenedor.</t>
  </si>
  <si>
    <t>Desmonte de tubería de acero 4", aislamiento y elementos de sujeción. Con medios manuales, sin deteriorar los elementos constructivos a los que están sujetos, y carga manual sobre camión o contenedor.</t>
  </si>
  <si>
    <t>Desmonte de tubería de acero 5", aislamiento y elementos de sujeción. Con medios manuales, sin deteriorar los elementos constructivos a los que están sujetos, y carga manual sobre camión o contenedor.</t>
  </si>
  <si>
    <t>Desmonte de intercambiador de calor y elementos accesorios. Con medios manuales, sin deteriorar los elementos constructivos a los que están sujetos, y carga manual sobre camión o contenedor.</t>
  </si>
  <si>
    <t>Suministro e instalación de unidad enfriadora de condensación por agua INVERTER de condensación</t>
  </si>
  <si>
    <t>por agua y muy alta eficiencia, maca DAIKIN, modelo EWWH580VZXSA1, o equivalente a juicio de la D.F., con las</t>
  </si>
  <si>
    <t>siguientes características técnicas:</t>
  </si>
  <si>
    <t>- Compresor tornillo/monotornillo y regulación Inverter de regulación continua de capacidad,</t>
  </si>
  <si>
    <t>valorable con tecnología VVR (Relación de Volumen Variable)</t>
  </si>
  <si>
    <t>- Refrigerante R-1234ze (GWP=7),</t>
  </si>
  <si>
    <t>- Al menos 545 kW de potencia frigorífica nominal evaporador 7/12ºC y condensador 30/35ºC</t>
  </si>
  <si>
    <t>- Capacidad de producción de agua caliente en condensador con al menos 470 kW con evaporador</t>
  </si>
  <si>
    <t>7/12ºC y condensador 68/73ºC</t>
  </si>
  <si>
    <t>- Rendimientos al menos de SEER 8,6 (Datos de rendimiento según EN14511 y con</t>
  </si>
  <si>
    <t>certificación Eurovent)</t>
  </si>
  <si>
    <t>- Peso de la unidad menor a 3100 kg en operación</t>
  </si>
  <si>
    <t>- Longitud inferior a 3,75 metros</t>
  </si>
  <si>
    <t>.</t>
  </si>
  <si>
    <t>- Juntas Victaulic en el evaporador y condensador</t>
  </si>
  <si>
    <t>- Válvula de alivio doble con diversor.</t>
  </si>
  <si>
    <t>- Relés Térmicos de compresores</t>
  </si>
  <si>
    <t>- Monitor de fase y controlador de tensión</t>
  </si>
  <si>
    <t>- Conexiones Victaulic en el condensador</t>
  </si>
  <si>
    <t>- Interruptor de flujo (Evaporador)</t>
  </si>
  <si>
    <t>- Interruptor de flujo (Condensador)</t>
  </si>
  <si>
    <t>- Tarjeta modbus de comunicación.</t>
  </si>
  <si>
    <t>- Válvula de expansión electrónica</t>
  </si>
  <si>
    <t>- Kit alta temperatura (hasta 73ºC en condensador)</t>
  </si>
  <si>
    <t>- Almohadillas de goma</t>
  </si>
  <si>
    <t>Incluye todos los elementos necesarios para su funcionamiento, incluso interruptor de flujo de evaporador</t>
  </si>
  <si>
    <t>y condensador, kit de alta temperatura, almohadillas de goma.</t>
  </si>
  <si>
    <t>Totalmente instalado, probado y en correcto funcionamiento.</t>
  </si>
  <si>
    <t>Suministro e instalación de colector en acero inoxible del mismo material que el que compone el condensador de la nueva enfriadora con recuperación a instalar. Será del mismo material que se especifique en el manual de funcionamiento del fabricante de la nueva enfriadora.</t>
  </si>
  <si>
    <t>Incluye todos los trabajos y materiales para dejar la unidad completa, incluso soldaduras, material auxiliar y medios auxiliares. Longitud del colector 1 metro. Diámetro 300mm</t>
  </si>
  <si>
    <t>Totalmente montado, probado y en correcto funcionamiento</t>
  </si>
  <si>
    <t>Suministro e instalación de conjunto de relleno de alta temperatura para adecuación de torre de refrigeración APAREL WR-19 del fabricante Indumec.</t>
  </si>
  <si>
    <t>Fabricado en polipropileno, ressistente a altas temperaturas, temperatura de servicio desde -10ºC hasta +95ºC.</t>
  </si>
  <si>
    <t>Propiedades que hacen que no se fragiliza el material. No se admitirá ningún elemento en PVC ya que dicho material sí se fragiliza.</t>
  </si>
  <si>
    <t>Totalmente instalado, probado y en correcto estado de funcionamiento.</t>
  </si>
  <si>
    <t>Colector completo fabricado en acero inoxidable.</t>
  </si>
  <si>
    <t>Suministro e instalación de banco de pulverización formado por 22 tubos de riego fabricados en acero inoxidable con 11 pulverizadores S-3 por tubo, 11 manguitos de pulverizador y manguito de tubo de riego por tubo.</t>
  </si>
  <si>
    <t xml:space="preserve">Totalmente instalado, probado y en correcto estado de funcionamiento. </t>
  </si>
  <si>
    <t>Suministro e instalación de Intercambiador de placas de acero inoxidable AISI 316, potencia kW, presión máxima de trabajo bar y temperatura máxima de 100°C. Incluso válvulas de corte, manómetros, termómetros, elementos de montaje y accesorios necesarios para su correcto funcionamiento.</t>
  </si>
  <si>
    <t>Suministro e instalación de Intercambiador tubular modelo I-TFMU-2-D del fabricante SACOME o similar con las siguientes características:</t>
  </si>
  <si>
    <t>intercambiador industrial multitubo de 2 pasos y haz tubular en U extraíble de acero inoxidable AISI 316L, potencia de intercambio de 160 kW, presión máxima de trabajo bar y temperatura máxima de 100°C. Incluso válvulas de corte, manómetros, termómetros, elementos de montaje y accesorios necesarios para su correcto funcionamiento.</t>
  </si>
  <si>
    <t>? Radio exterior de la carcasa de 165 mm.</t>
  </si>
  <si>
    <t>? Longitud del haz tubular de 1,8 m (parte recta).</t>
  </si>
  <si>
    <t>? Conexiones en el lado carcasa según brida DN80.</t>
  </si>
  <si>
    <t>? Conexiones en el lado tubos según brida DN50.</t>
  </si>
  <si>
    <t>? Tubos interiores lisos (no corrugados) de ø18 x 1,5 mm.</t>
  </si>
  <si>
    <t>? Juntas de estanqueidad en EPDM.</t>
  </si>
  <si>
    <t>? Condiciones de diseño admisible de 10/0 barg y 100/10 ºC en ambos lados, carcasa y tubos.</t>
  </si>
  <si>
    <t>? Se ha considerado todo el intercambiador fabricado en acero inoxidable AISI 316L ya que la opción de considerar solamente la placa tubular “portatubos” en AISI 304 no supone un ahorro apreciable. La alternativa sería fabricar completamente el equipo en AISI 304.</t>
  </si>
  <si>
    <t>Compuesto de 61 tubos doblados en U, con una superficie de intercambio efectiva de 12 m2.</t>
  </si>
  <si>
    <t>? Como se recoge en el proyecto, El caudal mínimo será de 4.000 l/h de agua caliente desde 85 ºC hasta 50 ºC, y 3.200 l/h de agua fría desde 10 ºC hasta 50 ºC</t>
  </si>
  <si>
    <t>Peso en vacío: 300kg</t>
  </si>
  <si>
    <t>Dimensiones (largo x ancho x alto): 2200 x 463 x 700 mm</t>
  </si>
  <si>
    <t>Incluye el soporte del Intercambiador tubular I-TFMU-2-D-122-0-323/18-1800-316L/316L-P, valvulería, manómetro, termómetro y todos los accesorios y pequeño material auxiliar.</t>
  </si>
  <si>
    <t>Suministro e instalación de Intercambiador de placas de acero inoxidable AISI 316, potencia 374.600 kcal/h, presión máxima de trabajo 13.3 atm y temperatura máxima de 100°C. Incluso válvulas de corte, manómetros, termómetros, elementos de montaje y accesorios necesarios para su correcto funcionamiento.</t>
  </si>
  <si>
    <t>Longitud total (mm): 447</t>
  </si>
  <si>
    <t>Ancho total (mm): 245</t>
  </si>
  <si>
    <t>Altura total (mm): 737</t>
  </si>
  <si>
    <t>Temperatura de entrada 1º (lado caliente): 85ºC</t>
  </si>
  <si>
    <t>Temperatura de entrada 2º (lado frío): 10ºC</t>
  </si>
  <si>
    <t>Temperatura de salida 2º (lado frío): 60ºC</t>
  </si>
  <si>
    <t>Volumen de agua a calentar: 1500 litros</t>
  </si>
  <si>
    <t>Factor de ensuciamiento máximo: 84 m²·h·C/kcal</t>
  </si>
  <si>
    <t>Margen de servicio: 0.3%</t>
  </si>
  <si>
    <t>Suministro e instalación de acumulador de acero inoxidable 316L Suicalsa DV o similar, apto para estar en contacto con agua potable, de acuerdo al Reglamento 1935/2004. El acero inoxidable AISI-316L (1.4404) pertenece a la familia de los aceros austeníticos (18-8 con 2% de molibdeno y contenido en carbono inferior a 0,035%), que se caracteriza por su elevada resistencia a la corrosión. En el caso de agua potable la corrosión puede llegar a ser nula.</t>
  </si>
  <si>
    <t>Están indicados para la acumulación de agua caliente sanitaria para uso doméstico o industrial. Disponen de  una boca de inspección de diámetro interior DN400,  tal y como se indica en el apartado 3.4.2. de la sección HE4-Contribución solar mínima de agua caliente sanitaria del Código Técnico de la Edificación. Son aptos para estar en contacto con agua potable, según reglamento 1935/2004. Se suministra con aislamiento estándar de espuma de poliuretano flexible de 5  70  100  mm. de espesor, en función a su capacidad y coeficiente de conductividad térmica de 0,038 W/mºK.  Cumplen los criterios de diseño ecológico según Reglamento 814/2013 y de etiquetado energético según Reglamento 812/2013.</t>
  </si>
  <si>
    <t>Depósito 1500 litros modelo DV1506L08BRFP</t>
  </si>
  <si>
    <t>Suministro e instalación de bomba circuladora electrónica de rotor húmedo del fabricante DAB serie EVOPLUS o equivalente,  modelo EVOPLUS D 80/340.65 M con las siguientes características:</t>
  </si>
  <si>
    <t>Punto de trabajo:</t>
  </si>
  <si>
    <t>Q = 10.86 m3/h</t>
  </si>
  <si>
    <t>H = 6.839 mca</t>
  </si>
  <si>
    <t>Bomba circuladora monoblock construida con la parte hidráulica de fundición y un motor asíncrono de rotor húmedo. Carcasa del motor de aluminio. Cuerpo de la bomba en espiral de elevado rendimiento gracias a un diseño especial y a que el interior ha sido pulido.</t>
  </si>
  <si>
    <t>Bocas de aspiración e impulsión en línea. La versión simple se suministra con cubierta aislante para reducir las pérdidas por dispersión de calor y la formación de condensación en el cuerpo de la bomba.</t>
  </si>
  <si>
    <t>Conector especial en la versión SMALL que facilita la alimentación de la bomba.</t>
  </si>
  <si>
    <t>Rodete de tecnopolímero, eje motor de acero inoxidable templado montado sobre rodamientos de grafito lubricados por el mismo líquido bombeado. Camisas de protección del rotor de acero inoxidable. Arandela de presión de cerámica, anillos aisladores de etileno propileno. Motor asíncrono con rotor de imanes permanentes. La versión doble incorpora una válvula de clapeta automática en la boca de impulsión, para evitar la recirculación del agua; se suministra también de serie una brida ciega para poder realizar operaciones de mantenimiento. La ejecución estándar del cuerpo de la bomba es PN16, versión embridada compatible con contrabridas PN6 / PN10 / PN16.</t>
  </si>
  <si>
    <t>MATERIALES</t>
  </si>
  <si>
    <t>Cuerpo de la bomba: Hierro fundido 250 UNI ISO185 - CTF o BRONCE en versión SANITARIA para instalaciones de ACS</t>
  </si>
  <si>
    <t>Rodete: Tecnopolímero</t>
  </si>
  <si>
    <t>Eje del motor: Acero inoxidable</t>
  </si>
  <si>
    <t>Brida de cierre: Acero Inoxidable</t>
  </si>
  <si>
    <t>Retén: EPDM</t>
  </si>
  <si>
    <t>Caja Motor: Alumino fundido a presión</t>
  </si>
  <si>
    <t>Soporte anillo de empuje: Acero Inoxidable</t>
  </si>
  <si>
    <t>Bushings: Alúmina</t>
  </si>
  <si>
    <t>Anillo de empuje: Cerámica</t>
  </si>
  <si>
    <t>Camisa del Motor: Acero inoxidable</t>
  </si>
  <si>
    <t>Camisa del Estator: Composite con Fibra de Carbono</t>
  </si>
  <si>
    <t>DISPOSITIVO ELECTRÓNICO</t>
  </si>
  <si>
    <t>Basado en IGBT con la última tecnología NPT:</t>
  </si>
  <si>
    <t>- Modulación sinusoidal PWM.</t>
  </si>
  <si>
    <t>- Frecuencia portadora alta para eliminar ruidos.</t>
  </si>
  <si>
    <t>- 2 procesadores específico de 32 bit:</t>
  </si>
  <si>
    <t>uno dedicado al control del motor.</t>
  </si>
  <si>
    <t>uno dedicado a la interfaz usuario:</t>
  </si>
  <si>
    <t>Función Start/Stop</t>
  </si>
  <si>
    <t>Función Economy</t>
  </si>
  <si>
    <t>Control con Señal analógica 0-10V</t>
  </si>
  <si>
    <t>Control con Señal PWM</t>
  </si>
  <si>
    <t>Control con Señal analógica 4-20mA</t>
  </si>
  <si>
    <t>Control con Sensor de temperatura .T</t>
  </si>
  <si>
    <t>Conexión mediante ModBus (LonBus opcional)</t>
  </si>
  <si>
    <t>- Algoritmo optimizado “espacio vectorial”</t>
  </si>
  <si>
    <t>- Alarmas</t>
  </si>
  <si>
    <t>- Señalización de bomba en funcionamiento.</t>
  </si>
  <si>
    <t>DATOS TÉCNICOS</t>
  </si>
  <si>
    <t>Grado de protección: IP 44.</t>
  </si>
  <si>
    <t>Clase de aislamiento: F.</t>
  </si>
  <si>
    <t>Tensión alimentación estándar: monofásica 220/240V, 50/60Hz.</t>
  </si>
  <si>
    <t>Producto en línea con las normativas europeas EN 61800-3 - EN 60335-1 - EN 60335-2-51.</t>
  </si>
  <si>
    <t>Rango de funcionamiento: de 2 a 75,6 m3/h con alturas de elevación de hasta 18 metros.</t>
  </si>
  <si>
    <t>Rango temperatura líquido: de -10 °C a 110 °C.</t>
  </si>
  <si>
    <t>Líquido bombeado: limpio, sin sustancias sólidas ni aceites minerales, no viscoso, químicamente neutro, con características similares al agua (concentración máx. glicol 30%)</t>
  </si>
  <si>
    <t>Presión máxima de trabajo: 16 bar (1600 kPa).</t>
  </si>
  <si>
    <t>Conexión estándar: embridada DN 32, DN 40, DN 50, DN 65, PN 6 / PN 10 / PN 16 (4 ranuras),</t>
  </si>
  <si>
    <t>DN 80 e DN 100, PN 6 (4 ranuras).</t>
  </si>
  <si>
    <t>Instalación: con el eje del motor en posición HORIZONTAL</t>
  </si>
  <si>
    <t>Incluso parte proporcional de cuadro eléctrico de mando y proteccion, cableado y conexionado, manguitos elásticos antivibratorios, elementos de union, p/p de colectores, p/p de recubrimiento de aluminio dentro de salas técnicas, valvuleria, válvulas de corte, retención o valvula de 2 vias y filtro, aislamiento de válvulas y demás accesorios, según plano. Incluso aislamiento de vibraciones en bancada, por medio de afombra antivibratoria .</t>
  </si>
  <si>
    <t>Comprende todos los trabajos, materiales y medios auxiliares necesarios para dejar la unidad completa, totalmente instalada, probada y en perfecto estado de funcionamiento, segun Documentos de Proyecto, indicaciones de la D.F. y normativa vigente.</t>
  </si>
  <si>
    <t>Suministro e instalación de bomba circuladora electrónica de rotor húmedo del fabricante DAB serie EVOPLUS SMALL,  modelo EVOPLUS B 110/250.40 SAN M Versión SANITARIA con cuerpo de la bomba en BRONCE con las siguientes características:</t>
  </si>
  <si>
    <t>Q = 6 m3/h</t>
  </si>
  <si>
    <t>H = 3.2 mca</t>
  </si>
  <si>
    <t>- Control del motor sin sensores.</t>
  </si>
  <si>
    <t>- Procesador específico de 32 bit</t>
  </si>
  <si>
    <t>Ampliaciones de funciones:</t>
  </si>
  <si>
    <t xml:space="preserve"> Módulo Multifunción</t>
  </si>
  <si>
    <t>Rango de funcionamiento: de 2 a 12 m3/h con alturas de elevación de hasta 11 metros.</t>
  </si>
  <si>
    <t>Máxima temperatura ambiente: +40°C.</t>
  </si>
  <si>
    <t>Conexión estándar: roscada 1 1/2” y 2” / embridada DN 32 y DN 40, PN 6 / PN 10 / PN 16.</t>
  </si>
  <si>
    <t>Suministro e instalación de bomba circuladora rotor seco sin variador de velocidad modelo KLP 80/1200 T IE3 o similar. Incluye todos los elementos necesarios para dejar la unidad totalmente instalada, probada y en correcto funcionamiento, incluso cable eléctrico desde cuadro a bomba.</t>
  </si>
  <si>
    <t>Q = 78.73 m3/h</t>
  </si>
  <si>
    <t>H = 2.204 mca</t>
  </si>
  <si>
    <t>Suministro y montaje de tubo compuesto de polipropileno copolímero random PP-R RP "Raised Pressure" con fibra de vidrio (1/4)PP-R // (2/4)PP-R+FV // (1/4)PP-R, SDR 17 serie 8, de diámetro 160 mm y 9,5 mm de espesor. Tubería fabricada y certificada según Reglamento Particular de Aenor RP 01.78 y accesorios fabricados según UNE EN 15874-3 y sistema de unión por termofusión, inserciones incorporadas y electrofusión certificado según RP 01.78. Certificado de potabilidad Aimplas según RD 140/2003.</t>
  </si>
  <si>
    <t>Incluida p/p de accesorios y material auxiliar para montaje y sujeción en instalaciones de climatización (sistemas agua/agua, agua/aire) y refrigeración industrial con agua glicolada, con temperaturas comprendidas entre -15 °C y 70 °C. Instalado con abrazaderas isofónicas Niron de goma lisa, según norma UNE EN 806-4.</t>
  </si>
  <si>
    <t>Espesor de aislamiento térmico conforme a RITE calculado mediante procedimiento alternativo según criterios de la norma UNE EN ISO 12241.</t>
  </si>
  <si>
    <t>Presentación en barra de 5,8 m, color azul Niron con banda horizontal azul Niron Clima, ref. TNIRCL16017 de la serie Niron de ITALSAN.</t>
  </si>
  <si>
    <t>Totalmente instalado, probado y en funcionamiento.</t>
  </si>
  <si>
    <t>Suministro y montaje de tubo compuesto de polipropileno copolímero random PP-R 100 con fibra de vidrio (1/4)PP-R // (2/4)PP-R+FV // (1/4)PP-R, SDR 11 serie 5 de diámetro 125 mm y 11,4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</si>
  <si>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t>
  </si>
  <si>
    <t>Presentación en barra de 4 m, color azul Niron con banda azul Niron Clima, ref. TNIRCL12511 de la serie Niron de ITALSAN.</t>
  </si>
  <si>
    <t>Suministro y montaje de tubo compuesto de polipropileno copolímero random PP-R 100 con fibra de vidrio (1/4)PP-R // (2/4)PP-R+FV // (1/4)PP-R, SDR 11 serie 5 de diámetro 110 mm y 10,0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</si>
  <si>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Presentación en barra de 4 m, color azul Niron con banda azul Niron Clima, ref. TNIRCL11011 de la serie Niron de ITALSAN.</t>
  </si>
  <si>
    <t>Suministro y montaje de tubo compuesto de polipropileno copolímero random PP-R 100 con fibra de vidrio (1/4)PP-R // (2/4)PP-R+FV // (1/4)PP-R, SDR 11 serie 5 de diámetro 90 mm y 8,2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</si>
  <si>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Presentación en barra de 4 m, color azul Niron con banda azul Niron Clima, ref. TNIRCL9011 de la serie Niron de ITALSAN.</t>
  </si>
  <si>
    <t>Suministro y montaje de tubo compuesto de polipropileno copolímero random PP-R 100 con fibra de vidrio (1/4)PP-R // (2/4)PP-R+FV // (1/4)PP-R, SDR 11 serie 5 de diámetro 75 mm y 6,8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</si>
  <si>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Presentación en barra de 4 m, color azul Niron con banda azul Niron Clima, ref. TNIRCL7511 de la serie Niron de ITALSAN.</t>
  </si>
  <si>
    <t>Suministro y montaje de tubo compuesto de polipropileno copolímero random PP-R 100 con fibra de vidrio (1/4)PP-R // (2/4)PP-R+FV // (1/4)PP-R, SDR 11 serie 5 de diámetro 63 mm y 5,8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</si>
  <si>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Presentación en barra de 4 m, color azul Niron con banda azul Niron Clima, ref. TNIRCL6311 de la serie Niron de ITALSAN.</t>
  </si>
  <si>
    <t>Suministro y montaje de tubo compuesto de polipropileno copolímero random PP-R 100 con fibra de vidrio (1/4)PP-R // (2/4)PP-R+FV // (1/4)PP-R, SDR 11 serie 5 de diámetro 50 mm y 4,6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</si>
  <si>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Presentación en barra de 4 m, color azul Niron con banda azul Niron Clima, ref. TNIRCL5011 de la serie Niron de ITALSAN.</t>
  </si>
  <si>
    <t>Suministro y montaje de tubo compuesto de polipropileno copolímero random PP-R 100 con fibra de vidrio (1/4)PP-R // (2/4)PP-R+FV // (1/4)PP-R, SDR 11 serie 5 de diámetro 40 mm y 3,7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</si>
  <si>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Presentación en barra de 4 m, color azul Niron con banda azul Niron Clima, ref. TNIRCL4011 de la serie Niron de ITALSAN.</t>
  </si>
  <si>
    <t>Suministro y montaje de tubo compuesto de polipropileno copolímero random PP-R 100 con fibra de vidrio (1/4)PP-R // (2/4)PP-R+FV // (1/4)PP-R, SDR 11 serie 5 de diámetro 32 mm y 2,9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t>
  </si>
  <si>
    <t>Presentación en barra de 4 m, color azul Niron con banda azul Niron Clima, ref. TNIRCL3211 de la serie Niron de ITALSAN.</t>
  </si>
  <si>
    <t>Suministro y montaje de tubo compuesto de polipropileno copolímero random PP-R 100 con fibra de vidrio (1/4)PP-R // (2/4)PP-R+FV // (1/4)PP-R, SDR 7.4 serie 3.2, de diámetro 25 mm y 3,5 mm de espesor. Tubería fabricada y certificada según Reglamento Particular de Aenor RP 01.72, accesorios fabricados y certificados según norma UNE EN 15874-3 y sistema de unión por termofusión, inserciones incorporadas y electrofusión certificado según RP 01.72. Certificado de potabilidad Aimplas según RD 140/2003.</t>
  </si>
  <si>
    <t>Presentación en barra de 4 m, color azul Niron con banda azul Niron Clima, ref. TNIRCL2574 de la serie Niron de ITALSAN.</t>
  </si>
  <si>
    <t>Suministro e instalación de tubería para instalación interior, colocada superficialmente y fijada al paramento, formada por tubo de acero inoxidable del mismo material que el de la enfriadora con recuperación, mínimo clase 1.4404 según UNE-EN 10088-1 (AISI 316L), con soldadura longitudinal, de 160 mm de diámetro exterior y 2 mm de espesor, serie 2 según UNE-EN 10312. Incluso material auxiliar para montaje y sujeción a la obra, accesorios y piezas especiales.</t>
  </si>
  <si>
    <t>Totalmente instalada, probada y en correcto estado de funcionamiento</t>
  </si>
  <si>
    <t>Siministro e instalación de válvula de 3 vías de mariposa DN150 modelo D7150NL/BAC del fabricante Belimo o similar, compuesto por 2 válvulas de mariposa, dos actuadores sincronizados que trabajarán en modo todo-nada, y un cuerpo de válvula de 3 vías.</t>
  </si>
  <si>
    <t>Incluso termostato y cableado para el envío de la señal a los actuadores para la apertura de la válvula del circuito al depósito cuando baje de 60ºC, y que cierre la vía del depósito cuando alcance una determinada temperatura entre 60ºC y 75ºC (que es la de la salida del condensador).</t>
  </si>
  <si>
    <t>Incluso manómetros, termómetros, elementos de montaje y accesorios necesarios para su correcto funcionamiento. Teniendo en cuenta por parte de la instaladora el caudal del ramal para su comprovación del Kv y equilibrado para el correcto funcionamiento de la instalación.</t>
  </si>
  <si>
    <t>Incluyendo conexionado, pequeño material y montaje, totalmente instalado, probado y en funcionamiento.</t>
  </si>
  <si>
    <t>Siministro e instalación de válvula de 2 vías DN150 independiente de la presión, modelo EP150F+MP del fabricante Belimo o similar.</t>
  </si>
  <si>
    <t>Incluso caudalímetro y cableado para el envío de la señal a los actuadores para la apertura de la válvula del circuito limitando el caudal.</t>
  </si>
  <si>
    <t>Incluso manómetros, termómetros, elementos de montaje y accesorios necesarios para su correcto funcionamiento.</t>
  </si>
  <si>
    <t>Peso 73 kg</t>
  </si>
  <si>
    <t>Teniendo en cuenta por parte de la instaladora el caudal del ramal para su comprovación del Kv y equilibrado para el correcto funcionamiento de la instalación.</t>
  </si>
  <si>
    <t>Suministro e instalación de válvula de 3 vías para sustuir por otra idéntica nueva. Modelo SAX61 de Siemens.</t>
  </si>
  <si>
    <t xml:space="preserve">Totalmente instalada, probada, conexionada y en correcto funcionamiento. </t>
  </si>
  <si>
    <t>Ud. Suministro y montaje de Válvulas de retención y corte en DN25 bridas PN10. Teniendo en cuenta por parte de la instaladora el caudal del ramal para su comprovación del Kv y equilibrado para el correcto funcionamiento de la instalación.</t>
  </si>
  <si>
    <t>Ud. Suministro y montaje de Válvulas de retención y corte en DN32 bridas PN10. Teniendo en cuenta por parte de la instaladora el caudal del ramal para su comprovación del Kv y equilibrado para el correcto funcionamiento de la instalación.</t>
  </si>
  <si>
    <t>Ud. Suministro y montaje de Válvulas de retención y corte en DN40 bridas PN10. Teniendo en cuenta por parte de la instaladora el caudal del ramal para su comprovación del Kv y equilibrado para el correcto funcionamiento de la instalación.</t>
  </si>
  <si>
    <t>Ud. Suministro y montaje de Válvulas de retención y corte en DN50 bridas PN10. Teniendo en cuenta por parte de la instaladora el caudal del ramal para su comprovación del Kv y equilibrado para el correcto funcionamiento de la instalación.</t>
  </si>
  <si>
    <t>Ud. Suministro y montaje de Válvulas de retención y corte en DN63 bridas PN10. Teniendo en cuenta por parte de la instaladora el caudal del ramal para su comprovación del Kv y equilibrado para el correcto funcionamiento de la instalación.</t>
  </si>
  <si>
    <t>Ud. Suministro y montaje de Válvulas de retención y corte en DN80 bridas PN10. Teniendo en cuenta por parte de la instaladora el caudal del ramal para su comprovación del Kv y equilibrado para el correcto funcionamiento de la instalación.</t>
  </si>
  <si>
    <t>Ud. Suministro y montaje de Válvulas de retención y corte en DN100 bridas PN10. Teniendo en cuenta por parte de la instaladora el caudal del ramal para su comprovación del Kv y equilibrado para el correcto funcionamiento de la instalación.</t>
  </si>
  <si>
    <t>Suministro e instalación de Línea cable 2X1 mm2 trenzado y apantallado.</t>
  </si>
  <si>
    <t>Para conexionado de sondas y señal de control de variadores</t>
  </si>
  <si>
    <t xml:space="preserve">No incluye canalización, que ha de transcurrir por un entubado diferente al eléctrico.  </t>
  </si>
  <si>
    <t>Totalmente instalado, conectado y en correcto estado de funcionamiento.</t>
  </si>
  <si>
    <t>Suministro e instalación de Línea cable 3X1 mm2 trenzado y apantallado.</t>
  </si>
  <si>
    <t>Para conexionado de valvulas proporcionales y sondas de presión</t>
  </si>
  <si>
    <t>Suministro e instalación de Línea cable 4X1 mm2 trenzado y apantallado.</t>
  </si>
  <si>
    <t>Para sonda de temperatura exterior</t>
  </si>
  <si>
    <t>Suministro e instalación de Línea cable 4X1'5 mm2 tnormal</t>
  </si>
  <si>
    <t>Para conexionado de maniobra bombas distribución</t>
  </si>
  <si>
    <t>Suministro e instalación de Línea cable 3X2'5 mm2 normal</t>
  </si>
  <si>
    <t>Para alimentación eléctrica de cuadro de control</t>
  </si>
  <si>
    <t>Suministro de línea eléctrica de cobre 1000V 5x2.5 mm2 + TT.</t>
  </si>
  <si>
    <t xml:space="preserve">Io incluye canalización, que ha de transcurrir por un entubado diferente al eléctrico.  </t>
  </si>
  <si>
    <t>Suministro de tubo rígido pesado libre de halógenos tipo RKHF de GEWISS, clase 4422, no propagador de la llama según EN 50086-1, de color gris RAL7035, diámetro nominal 25 mm, con curvas, manguitos y accesorios para conseguir estanqueidad IP65, suministrado en barras de longitud 2 m para diferenciarse de otros tubos de PVC. Ref: DX26225.</t>
  </si>
  <si>
    <t>Incluye soportes.</t>
  </si>
  <si>
    <t>Suministro e instalación de ml de bandeja de 200x60mm de chapa de base embutida y ciega para cargas ligeras, con sistema click de unión rápida. Incluso parte proporcional de derivaciones y cruces, material auxiliar necesario para montaje, conexionado y soportes tipo omega. Lacada en color a definir por dirección facultativa, incluso parte proporcional de pequeño material y accesorios.</t>
  </si>
  <si>
    <t>Totalmente instalado y comprobado.</t>
  </si>
  <si>
    <t>Suministro e instalación de ml de bandeja de 300x100mm de chapa de base embutida y ciega para cargas ligeras con 2 uniones. Incluso parte proporcional de derivaciones y cruces, material auxiliar necesario para montaje, conexionado y soportes tipo omega. Lacada en color a definir por dirección facultativa, incluso parte proporcional de pequeño material y accesorios.</t>
  </si>
  <si>
    <t>Para para conexion controlador Ethernet a sistema de controladores</t>
  </si>
  <si>
    <t>Suministro e instalación de línea eléctrica que enlaza la enfriadora, formada por cables unipolares con conductores de cobre, RZ1-K (AS) Cca-s1b,d1,a1 4x240+1x120 mm², siendo su tensión asignada de 0,6/1 kV, por bandeja. Totalmente montada, conexionada y probada.</t>
  </si>
  <si>
    <t>Incluye cajas universales y de registro, cableados, tubos protectores, accesorios y parte proporcional de material auxiliar necesarios para montaje, conexionado, soporte y sujeción.</t>
  </si>
  <si>
    <t>Suministro e instalación de Bandeja de rejilla 60x300 rejiband de Pemsa.</t>
  </si>
  <si>
    <t>Incluso parte proporcional de derivaciones y cruces, material auxiliar necesario para montaje, conexionado y soportes tipo omega. Lacada en color a definir por dirección facultativa, incluso parte proporcional de pequeño material y accesorios.</t>
  </si>
  <si>
    <t>Suministro e instalación de línea eléctrica formada por cable unipolar H07ZZ-F (AS), siendo su tensión asignada de 450/750 V, reacción al fuego clase Cca-s1b,d1,a1, con conductor de cobre clase 5 (-F) de 2,5 mm² de sección, con aislamiento de compuesto reticulado a base de poliolefina libre de halógenos (Z) y cubierta de compuesto reticulado a base de poliolefina libre de halógenos (Z). Incluso accesorios elementos de canalización y elementos de sujeción.</t>
  </si>
  <si>
    <t>Totalmente montada, conexionada y probada.</t>
  </si>
  <si>
    <t>Suministro e instalación de Contador de energía térmica modelo CWHZN100080100, aprobado según Directiva 2014/32/UE</t>
  </si>
  <si>
    <t>Pre-equipado para emisor de impulsos en su versión estándar.</t>
  </si>
  <si>
    <t>DN100, Q 100 m3/h, Q3/Q1 80, PN16, L 250mm.</t>
  </si>
  <si>
    <t>Partida alzada que incluye todos los elementos de seguridad e higiene que el contratista deberá de adoptar, poner a disposición de la obra para cumplir con lo estavlecido en el PLAN DE SEGURIDAD Y SALUD redactado, cumplir el REAL DECRETO 1627/1997, donde se establece las disposiciones mínimas de seguridad y salud en las obras de construcción y otras normativas en vigor. Lista NO exhaustiva:</t>
  </si>
  <si>
    <t>- Casetas de obra.</t>
  </si>
  <si>
    <t>- Servicios mínimos de higiene para los trabajadores. Baños, comedor y  vestidores.</t>
  </si>
  <si>
    <t>- EPI's de los trabajadores para cada trabajo específico.</t>
  </si>
  <si>
    <t>- Elementos de protección colectiva.</t>
  </si>
  <si>
    <t>- Vallado perimetral de la obra y delimitación de la misma.</t>
  </si>
  <si>
    <r>
      <t>Gastos Generales</t>
    </r>
    <r>
      <rPr>
        <b/>
        <sz val="8"/>
        <color rgb="FFFF0000"/>
        <rFont val="Calibri"/>
        <family val="2"/>
        <scheme val="minor"/>
      </rPr>
      <t xml:space="preserve"> </t>
    </r>
    <r>
      <rPr>
        <b/>
        <sz val="8"/>
        <color rgb="FF000000"/>
        <rFont val="Calibri"/>
        <family val="2"/>
        <scheme val="minor"/>
      </rPr>
      <t xml:space="preserve"> (*)</t>
    </r>
  </si>
  <si>
    <t>01_01</t>
  </si>
  <si>
    <t>01_02</t>
  </si>
  <si>
    <t>02_01</t>
  </si>
  <si>
    <t>02_02</t>
  </si>
  <si>
    <t>02_03</t>
  </si>
  <si>
    <t>02_04</t>
  </si>
  <si>
    <t>02_05</t>
  </si>
  <si>
    <t>02_06</t>
  </si>
  <si>
    <t>05_01</t>
  </si>
  <si>
    <t>05_02</t>
  </si>
  <si>
    <t>05_03</t>
  </si>
  <si>
    <t>09_01</t>
  </si>
  <si>
    <t>09_02</t>
  </si>
  <si>
    <t>09_03</t>
  </si>
  <si>
    <t>10_01</t>
  </si>
  <si>
    <t>Este desglose de precios ofertados deberá presentarse en formato PDF junto con Anexo I Modelo de proposición económica.</t>
  </si>
  <si>
    <t>ESTA TABLA DE DESGLOSE DE MEDICIONES DE OFERTA SE PRESENTARA EN FORMATO 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</si>
</sst>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rgb="FFFF0000"/>
      <name val="Calibri"/>
      <family val="2"/>
      <scheme val="minor"/>
    </font>
    <font>
      <b/>
      <sz val="11"/>
      <color rgb="FFFF0000"/>
      <name val="Calibri"/>
      <family val="2"/>
      <scheme val="minor"/>
    </font>
    <font>
      <b/>
      <sz val="8"/>
      <color rgb="FFFF0000"/>
      <name val="Calibri"/>
      <family val="2"/>
      <scheme val="minor"/>
    </font>
    <font>
      <b/>
      <sz val="11"/>
      <color theme="1"/>
      <name val="Calibri"/>
      <family val="2"/>
      <scheme val="minor"/>
    </font>
    <font>
      <b/>
      <u/>
      <sz val="11"/>
      <color theme="1"/>
      <name val="Calibri"/>
      <family val="2"/>
      <scheme val="minor"/>
    </font>
    <font>
      <sz val="10"/>
      <color theme="1"/>
      <name val="Calibri"/>
      <family val="2"/>
      <scheme val="minor"/>
    </font>
    <font>
      <b/>
      <sz val="8"/>
      <color rgb="FF000000"/>
      <name val="Calibri"/>
      <family val="2"/>
      <scheme val="minor"/>
    </font>
    <font>
      <sz val="8"/>
      <color rgb="FF000000"/>
      <name val="Calibri"/>
      <family val="2"/>
      <scheme val="minor"/>
    </font>
    <font>
      <sz val="8"/>
      <color rgb="FFFFFFFF"/>
      <name val="Calibri"/>
      <family val="2"/>
      <scheme val="minor"/>
    </font>
    <font>
      <b/>
      <i/>
      <sz val="8"/>
      <color rgb="FF000000"/>
      <name val="Calibri"/>
      <family val="2"/>
      <scheme val="minor"/>
    </font>
    <font>
      <b/>
      <sz val="7"/>
      <color rgb="FF000000"/>
      <name val="Calibri"/>
      <family val="2"/>
      <scheme val="minor"/>
    </font>
    <font>
      <sz val="7"/>
      <color rgb="FF000000"/>
      <name val="Calibri"/>
      <family val="2"/>
      <scheme val="minor"/>
    </font>
    <font>
      <i/>
      <sz val="8"/>
      <color rgb="FF000000"/>
      <name val="Calibri"/>
      <family val="2"/>
      <scheme val="minor"/>
    </font>
    <font>
      <sz val="7"/>
      <color rgb="FFFFFFFF"/>
      <name val="Calibri"/>
      <family val="2"/>
      <scheme val="minor"/>
    </font>
    <font>
      <sz val="5"/>
      <color rgb="FF000000"/>
      <name val="Calibri"/>
      <family val="2"/>
      <scheme val="minor"/>
    </font>
    <font>
      <b/>
      <sz val="12"/>
      <color theme="1"/>
      <name val="Calibri"/>
      <family val="2"/>
      <scheme val="minor"/>
    </font>
    <font>
      <b/>
      <sz val="16"/>
      <color rgb="FFFF0000"/>
      <name val="Calibri"/>
      <family val="2"/>
      <scheme val="minor"/>
    </font>
    <font>
      <sz val="11"/>
      <color rgb="FFFFFFFF"/>
      <name val="Calibri"/>
      <family val="2"/>
      <scheme val="minor"/>
    </font>
  </fonts>
  <fills count="6">
    <fill>
      <patternFill patternType="none"/>
    </fill>
    <fill>
      <patternFill patternType="gray125"/>
    </fill>
    <fill>
      <patternFill patternType="solid">
        <fgColor rgb="FF00FFFF"/>
        <bgColor indexed="64"/>
      </patternFill>
    </fill>
    <fill>
      <patternFill patternType="solid">
        <fgColor rgb="FFFFFFCC"/>
        <bgColor indexed="64"/>
      </patternFill>
    </fill>
    <fill>
      <patternFill patternType="solid">
        <fgColor rgb="FFCCFFFF"/>
        <bgColor indexed="64"/>
      </patternFill>
    </fill>
    <fill>
      <patternFill patternType="solid">
        <fgColor rgb="FFFFFFFF"/>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rgb="FF000000"/>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rgb="FF000000"/>
      </right>
      <top/>
      <bottom/>
      <diagonal/>
    </border>
    <border>
      <left/>
      <right style="medium">
        <color rgb="FF000000"/>
      </right>
      <top style="medium">
        <color indexed="64"/>
      </top>
      <bottom/>
      <diagonal/>
    </border>
    <border>
      <left/>
      <right/>
      <top style="medium">
        <color indexed="64"/>
      </top>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s>
  <cellStyleXfs count="1">
    <xf numFmtId="0" fontId="0" fillId="0" borderId="0"/>
  </cellStyleXfs>
  <cellXfs count="136">
    <xf numFmtId="0" fontId="0" fillId="0" borderId="0" xfId="0"/>
    <xf numFmtId="0" fontId="0" fillId="0" borderId="0" xfId="0" applyProtection="1"/>
    <xf numFmtId="0" fontId="0" fillId="0" borderId="13" xfId="0" applyBorder="1" applyAlignment="1" applyProtection="1">
      <alignment horizontal="left" vertical="top" wrapText="1"/>
    </xf>
    <xf numFmtId="49" fontId="16" fillId="0" borderId="0" xfId="0" applyNumberFormat="1" applyFont="1" applyAlignment="1" applyProtection="1">
      <alignment horizontal="left" vertical="top"/>
    </xf>
    <xf numFmtId="0" fontId="0" fillId="0" borderId="8" xfId="0" applyBorder="1" applyAlignment="1" applyProtection="1">
      <alignment horizontal="left" vertical="top" wrapText="1"/>
    </xf>
    <xf numFmtId="0" fontId="0" fillId="0" borderId="0" xfId="0" applyFill="1" applyBorder="1" applyProtection="1"/>
    <xf numFmtId="0" fontId="10" fillId="0" borderId="4" xfId="0" applyFont="1" applyBorder="1" applyAlignment="1" applyProtection="1">
      <alignment horizontal="left" vertical="center"/>
    </xf>
    <xf numFmtId="0" fontId="10" fillId="0" borderId="3" xfId="0" applyFont="1" applyBorder="1" applyAlignment="1" applyProtection="1">
      <alignment horizontal="center" vertical="center"/>
    </xf>
    <xf numFmtId="0" fontId="10" fillId="0" borderId="3" xfId="0" applyFont="1" applyBorder="1" applyAlignment="1" applyProtection="1">
      <alignment horizontal="left" vertical="center" wrapText="1"/>
    </xf>
    <xf numFmtId="4" fontId="10" fillId="0" borderId="3" xfId="0" applyNumberFormat="1" applyFont="1" applyBorder="1" applyAlignment="1" applyProtection="1">
      <alignment horizontal="center" vertical="center"/>
    </xf>
    <xf numFmtId="0" fontId="11" fillId="2" borderId="5" xfId="0" applyFont="1" applyFill="1" applyBorder="1" applyAlignment="1" applyProtection="1">
      <alignment horizontal="left" vertical="center"/>
    </xf>
    <xf numFmtId="0" fontId="11" fillId="2" borderId="6" xfId="0" applyFont="1" applyFill="1" applyBorder="1" applyAlignment="1" applyProtection="1">
      <alignment horizontal="center" vertical="center"/>
    </xf>
    <xf numFmtId="0" fontId="7" fillId="2" borderId="6" xfId="0" applyFont="1" applyFill="1" applyBorder="1" applyAlignment="1" applyProtection="1">
      <alignment horizontal="center" vertical="center"/>
    </xf>
    <xf numFmtId="0" fontId="7" fillId="2" borderId="6" xfId="0" applyFont="1" applyFill="1" applyBorder="1" applyAlignment="1" applyProtection="1">
      <alignment horizontal="left" vertical="center"/>
    </xf>
    <xf numFmtId="4" fontId="7" fillId="2" borderId="6" xfId="0" applyNumberFormat="1" applyFont="1" applyFill="1" applyBorder="1" applyAlignment="1" applyProtection="1">
      <alignment horizontal="left" vertical="center"/>
    </xf>
    <xf numFmtId="0" fontId="11" fillId="4" borderId="9" xfId="0" applyFont="1" applyFill="1" applyBorder="1" applyAlignment="1" applyProtection="1">
      <alignment horizontal="left" vertical="center"/>
    </xf>
    <xf numFmtId="0" fontId="11" fillId="4" borderId="10" xfId="0" applyFont="1" applyFill="1" applyBorder="1" applyAlignment="1" applyProtection="1">
      <alignment horizontal="center" vertical="center"/>
    </xf>
    <xf numFmtId="0" fontId="7" fillId="4" borderId="10" xfId="0" applyFont="1" applyFill="1" applyBorder="1" applyAlignment="1" applyProtection="1">
      <alignment horizontal="center" vertical="center"/>
    </xf>
    <xf numFmtId="0" fontId="7" fillId="4" borderId="10" xfId="0" applyFont="1" applyFill="1" applyBorder="1" applyAlignment="1" applyProtection="1">
      <alignment horizontal="left" vertical="center"/>
    </xf>
    <xf numFmtId="4" fontId="7" fillId="4" borderId="10" xfId="0" applyNumberFormat="1" applyFont="1" applyFill="1" applyBorder="1" applyAlignment="1" applyProtection="1">
      <alignment horizontal="left" vertical="center"/>
    </xf>
    <xf numFmtId="0" fontId="12" fillId="0" borderId="9" xfId="0" applyFont="1" applyBorder="1" applyAlignment="1" applyProtection="1">
      <alignment horizontal="left" vertical="center"/>
    </xf>
    <xf numFmtId="0" fontId="12" fillId="0" borderId="10" xfId="0" applyFont="1" applyBorder="1" applyAlignment="1" applyProtection="1">
      <alignment horizontal="center" vertical="center"/>
    </xf>
    <xf numFmtId="0" fontId="8" fillId="0" borderId="10" xfId="0" applyFont="1" applyBorder="1" applyAlignment="1" applyProtection="1">
      <alignment horizontal="center" vertical="center"/>
    </xf>
    <xf numFmtId="0" fontId="8" fillId="0" borderId="10" xfId="0" applyFont="1" applyBorder="1" applyAlignment="1" applyProtection="1">
      <alignment horizontal="right" vertical="center"/>
    </xf>
    <xf numFmtId="4" fontId="8" fillId="3" borderId="10" xfId="0" applyNumberFormat="1" applyFont="1" applyFill="1" applyBorder="1" applyAlignment="1" applyProtection="1">
      <alignment horizontal="right" vertical="center"/>
    </xf>
    <xf numFmtId="0" fontId="12" fillId="0" borderId="6" xfId="0" applyFont="1" applyBorder="1" applyAlignment="1" applyProtection="1">
      <alignment horizontal="center" vertical="center"/>
    </xf>
    <xf numFmtId="0" fontId="8" fillId="0" borderId="6" xfId="0" applyFont="1" applyBorder="1" applyAlignment="1" applyProtection="1">
      <alignment horizontal="center" vertical="center"/>
    </xf>
    <xf numFmtId="0" fontId="8" fillId="0" borderId="6" xfId="0" applyFont="1" applyBorder="1" applyAlignment="1" applyProtection="1">
      <alignment horizontal="left" vertical="center"/>
    </xf>
    <xf numFmtId="4" fontId="8" fillId="0" borderId="6" xfId="0" applyNumberFormat="1" applyFont="1" applyBorder="1" applyAlignment="1" applyProtection="1">
      <alignment horizontal="left" vertical="center"/>
    </xf>
    <xf numFmtId="0" fontId="12" fillId="0" borderId="5" xfId="0" applyFont="1" applyBorder="1" applyAlignment="1" applyProtection="1">
      <alignment horizontal="left" vertical="center" indent="1"/>
    </xf>
    <xf numFmtId="0" fontId="13" fillId="0" borderId="0" xfId="0" applyFont="1" applyAlignment="1" applyProtection="1">
      <alignment horizontal="right" vertical="center" wrapText="1"/>
    </xf>
    <xf numFmtId="0" fontId="8" fillId="0" borderId="0" xfId="0" applyFont="1" applyAlignment="1" applyProtection="1">
      <alignment horizontal="right" vertical="center"/>
    </xf>
    <xf numFmtId="0" fontId="12" fillId="0" borderId="5" xfId="0" applyFont="1" applyBorder="1" applyAlignment="1" applyProtection="1">
      <alignment horizontal="left" vertical="center"/>
    </xf>
    <xf numFmtId="0" fontId="8" fillId="0" borderId="5" xfId="0" applyFont="1" applyBorder="1" applyAlignment="1" applyProtection="1">
      <alignment horizontal="left" vertical="center"/>
    </xf>
    <xf numFmtId="0" fontId="8" fillId="0" borderId="15" xfId="0" applyFont="1" applyBorder="1" applyAlignment="1" applyProtection="1">
      <alignment horizontal="left" vertical="center"/>
    </xf>
    <xf numFmtId="4" fontId="8" fillId="0" borderId="15" xfId="0" applyNumberFormat="1" applyFont="1" applyBorder="1" applyAlignment="1" applyProtection="1">
      <alignment horizontal="left" vertical="center"/>
    </xf>
    <xf numFmtId="0" fontId="12" fillId="0" borderId="9" xfId="0" applyFont="1" applyBorder="1" applyAlignment="1" applyProtection="1">
      <alignment horizontal="left" vertical="center" indent="1"/>
    </xf>
    <xf numFmtId="0" fontId="14" fillId="0" borderId="10" xfId="0" applyFont="1" applyBorder="1" applyAlignment="1" applyProtection="1">
      <alignment horizontal="center" vertical="center"/>
    </xf>
    <xf numFmtId="0" fontId="8" fillId="0" borderId="13" xfId="0" applyFont="1" applyBorder="1" applyAlignment="1" applyProtection="1">
      <alignment horizontal="left" vertical="center" wrapText="1"/>
    </xf>
    <xf numFmtId="0" fontId="8" fillId="0" borderId="13" xfId="0" applyFont="1" applyBorder="1" applyAlignment="1" applyProtection="1">
      <alignment horizontal="left" vertical="center"/>
    </xf>
    <xf numFmtId="0" fontId="7" fillId="0" borderId="13" xfId="0" applyFont="1" applyBorder="1" applyAlignment="1" applyProtection="1">
      <alignment horizontal="left" vertical="center"/>
    </xf>
    <xf numFmtId="0" fontId="8" fillId="0" borderId="0" xfId="0" applyFont="1" applyAlignment="1" applyProtection="1">
      <alignment horizontal="left" vertical="center"/>
    </xf>
    <xf numFmtId="0" fontId="7" fillId="0" borderId="0" xfId="0" applyFont="1" applyAlignment="1" applyProtection="1">
      <alignment horizontal="left" vertical="center"/>
    </xf>
    <xf numFmtId="4" fontId="7" fillId="3" borderId="5" xfId="0" applyNumberFormat="1" applyFont="1" applyFill="1" applyBorder="1" applyAlignment="1" applyProtection="1">
      <alignment horizontal="right" vertical="center"/>
    </xf>
    <xf numFmtId="0" fontId="11" fillId="0" borderId="9" xfId="0" applyFont="1" applyBorder="1" applyAlignment="1" applyProtection="1">
      <alignment horizontal="left" vertical="center"/>
    </xf>
    <xf numFmtId="0" fontId="12" fillId="0" borderId="4" xfId="0" applyFont="1" applyBorder="1" applyAlignment="1" applyProtection="1">
      <alignment horizontal="left" vertical="center" indent="1"/>
    </xf>
    <xf numFmtId="0" fontId="14" fillId="0" borderId="3" xfId="0" applyFont="1" applyBorder="1" applyAlignment="1" applyProtection="1">
      <alignment horizontal="center" vertical="center"/>
    </xf>
    <xf numFmtId="0" fontId="8" fillId="0" borderId="3" xfId="0" applyFont="1" applyBorder="1" applyAlignment="1" applyProtection="1">
      <alignment horizontal="center" vertical="center"/>
    </xf>
    <xf numFmtId="0" fontId="8" fillId="0" borderId="2" xfId="0" applyFont="1" applyBorder="1" applyAlignment="1" applyProtection="1">
      <alignment horizontal="left" vertical="center" wrapText="1"/>
    </xf>
    <xf numFmtId="0" fontId="8" fillId="0" borderId="2" xfId="0" applyFont="1" applyBorder="1" applyAlignment="1" applyProtection="1">
      <alignment horizontal="left" vertical="center"/>
    </xf>
    <xf numFmtId="0" fontId="7" fillId="0" borderId="2" xfId="0" applyFont="1" applyBorder="1" applyAlignment="1" applyProtection="1">
      <alignment horizontal="left" vertical="center"/>
    </xf>
    <xf numFmtId="4" fontId="7" fillId="3" borderId="4" xfId="0" applyNumberFormat="1" applyFont="1" applyFill="1" applyBorder="1" applyAlignment="1" applyProtection="1">
      <alignment horizontal="right" vertical="center"/>
    </xf>
    <xf numFmtId="0" fontId="8" fillId="0" borderId="0" xfId="0" applyFont="1" applyAlignment="1" applyProtection="1">
      <alignment horizontal="left" vertical="center" wrapText="1"/>
    </xf>
    <xf numFmtId="0" fontId="8" fillId="0" borderId="16" xfId="0" applyFont="1" applyBorder="1" applyAlignment="1" applyProtection="1">
      <alignment horizontal="left" vertical="center"/>
    </xf>
    <xf numFmtId="0" fontId="11" fillId="2" borderId="9" xfId="0" applyFont="1" applyFill="1" applyBorder="1" applyAlignment="1" applyProtection="1">
      <alignment horizontal="left" vertical="center"/>
    </xf>
    <xf numFmtId="0" fontId="11" fillId="2" borderId="10" xfId="0" applyFont="1" applyFill="1" applyBorder="1" applyAlignment="1" applyProtection="1">
      <alignment horizontal="center" vertical="center"/>
    </xf>
    <xf numFmtId="0" fontId="7" fillId="2" borderId="10" xfId="0" applyFont="1" applyFill="1" applyBorder="1" applyAlignment="1" applyProtection="1">
      <alignment horizontal="center" vertical="center"/>
    </xf>
    <xf numFmtId="0" fontId="7" fillId="2" borderId="10" xfId="0" applyFont="1" applyFill="1" applyBorder="1" applyAlignment="1" applyProtection="1">
      <alignment horizontal="left" vertical="center"/>
    </xf>
    <xf numFmtId="4" fontId="7" fillId="2" borderId="10" xfId="0" applyNumberFormat="1" applyFont="1" applyFill="1" applyBorder="1" applyAlignment="1" applyProtection="1">
      <alignment horizontal="left" vertical="center"/>
    </xf>
    <xf numFmtId="0" fontId="15" fillId="0" borderId="5" xfId="0" applyFont="1" applyBorder="1" applyAlignment="1" applyProtection="1">
      <alignment horizontal="left" vertical="center"/>
    </xf>
    <xf numFmtId="0" fontId="6" fillId="0" borderId="0" xfId="0" applyFont="1" applyAlignment="1" applyProtection="1">
      <alignment vertical="top" wrapText="1"/>
    </xf>
    <xf numFmtId="0" fontId="12" fillId="0" borderId="16" xfId="0" applyFont="1" applyBorder="1" applyAlignment="1" applyProtection="1">
      <alignment horizontal="left" vertical="center"/>
    </xf>
    <xf numFmtId="0" fontId="12" fillId="0" borderId="15" xfId="0" applyFont="1" applyBorder="1" applyAlignment="1" applyProtection="1">
      <alignment horizontal="center" vertical="center"/>
    </xf>
    <xf numFmtId="0" fontId="8" fillId="0" borderId="15" xfId="0" applyFont="1" applyBorder="1" applyAlignment="1" applyProtection="1">
      <alignment horizontal="center" vertical="center"/>
    </xf>
    <xf numFmtId="0" fontId="12" fillId="0" borderId="16" xfId="0" applyFont="1" applyBorder="1" applyAlignment="1" applyProtection="1">
      <alignment horizontal="left" vertical="center" indent="1"/>
    </xf>
    <xf numFmtId="0" fontId="14" fillId="0" borderId="15" xfId="0" applyFont="1" applyBorder="1" applyAlignment="1" applyProtection="1">
      <alignment horizontal="center" vertical="center"/>
    </xf>
    <xf numFmtId="0" fontId="8" fillId="0" borderId="8" xfId="0" applyFont="1" applyBorder="1" applyAlignment="1" applyProtection="1">
      <alignment horizontal="left" vertical="center" wrapText="1"/>
    </xf>
    <xf numFmtId="0" fontId="8" fillId="0" borderId="8" xfId="0" applyFont="1" applyBorder="1" applyAlignment="1" applyProtection="1">
      <alignment horizontal="left" vertical="center"/>
    </xf>
    <xf numFmtId="0" fontId="7" fillId="0" borderId="8" xfId="0" applyFont="1" applyBorder="1" applyAlignment="1" applyProtection="1">
      <alignment horizontal="left" vertical="center"/>
    </xf>
    <xf numFmtId="4" fontId="7" fillId="3" borderId="16" xfId="0" applyNumberFormat="1" applyFont="1" applyFill="1" applyBorder="1" applyAlignment="1" applyProtection="1">
      <alignment horizontal="right" vertical="center"/>
    </xf>
    <xf numFmtId="0" fontId="8" fillId="0" borderId="17" xfId="0" applyFont="1" applyBorder="1" applyAlignment="1" applyProtection="1">
      <alignment horizontal="left" vertical="center"/>
    </xf>
    <xf numFmtId="0" fontId="9" fillId="0" borderId="0" xfId="0" applyFont="1" applyAlignment="1" applyProtection="1">
      <alignment horizontal="center" vertical="center"/>
    </xf>
    <xf numFmtId="0" fontId="8" fillId="0" borderId="0" xfId="0" applyFont="1" applyAlignment="1" applyProtection="1">
      <alignment horizontal="center" vertical="center"/>
    </xf>
    <xf numFmtId="0" fontId="8" fillId="0" borderId="1" xfId="0" applyFont="1" applyBorder="1" applyAlignment="1" applyProtection="1">
      <alignment horizontal="left" vertical="center"/>
    </xf>
    <xf numFmtId="0" fontId="9" fillId="0" borderId="2"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18" xfId="0" applyFont="1" applyBorder="1" applyAlignment="1" applyProtection="1">
      <alignment horizontal="left" vertical="center"/>
    </xf>
    <xf numFmtId="0" fontId="9" fillId="0" borderId="8" xfId="0" applyFont="1" applyBorder="1" applyAlignment="1" applyProtection="1">
      <alignment horizontal="center" vertical="center"/>
    </xf>
    <xf numFmtId="0" fontId="8" fillId="0" borderId="8" xfId="0" applyFont="1" applyBorder="1" applyAlignment="1" applyProtection="1">
      <alignment horizontal="center" vertical="center"/>
    </xf>
    <xf numFmtId="0" fontId="0" fillId="0" borderId="0" xfId="0" applyAlignment="1" applyProtection="1">
      <alignment horizontal="left" indent="1"/>
    </xf>
    <xf numFmtId="0" fontId="0" fillId="0" borderId="0" xfId="0" applyAlignment="1" applyProtection="1">
      <alignment horizontal="center"/>
    </xf>
    <xf numFmtId="0" fontId="0" fillId="0" borderId="0" xfId="0" applyFill="1" applyBorder="1" applyAlignment="1" applyProtection="1">
      <alignment horizontal="left" indent="1"/>
    </xf>
    <xf numFmtId="0" fontId="0" fillId="0" borderId="0" xfId="0" applyFill="1" applyBorder="1" applyAlignment="1" applyProtection="1">
      <alignment horizontal="center"/>
    </xf>
    <xf numFmtId="4" fontId="8" fillId="3" borderId="10" xfId="0" applyNumberFormat="1" applyFont="1" applyFill="1" applyBorder="1" applyAlignment="1" applyProtection="1">
      <alignment horizontal="right" vertical="center"/>
      <protection locked="0"/>
    </xf>
    <xf numFmtId="0" fontId="2" fillId="0" borderId="13"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0" xfId="0" applyFont="1" applyFill="1" applyBorder="1" applyProtection="1"/>
    <xf numFmtId="0" fontId="0" fillId="0" borderId="0" xfId="0" applyFill="1" applyProtection="1"/>
    <xf numFmtId="0" fontId="17" fillId="0" borderId="0" xfId="0" applyFont="1" applyBorder="1" applyAlignment="1" applyProtection="1">
      <alignment horizontal="center" vertical="top" wrapText="1"/>
    </xf>
    <xf numFmtId="0" fontId="18" fillId="5" borderId="0" xfId="0" applyFont="1" applyFill="1" applyBorder="1" applyProtection="1"/>
    <xf numFmtId="4" fontId="7" fillId="3" borderId="4" xfId="0" applyNumberFormat="1" applyFont="1" applyFill="1" applyBorder="1" applyAlignment="1" applyProtection="1">
      <alignment horizontal="right" vertical="center"/>
      <protection locked="0"/>
    </xf>
    <xf numFmtId="4" fontId="7" fillId="3" borderId="16" xfId="0" applyNumberFormat="1" applyFont="1" applyFill="1" applyBorder="1" applyAlignment="1" applyProtection="1">
      <alignment horizontal="right" vertical="center"/>
      <protection locked="0"/>
    </xf>
    <xf numFmtId="0" fontId="7" fillId="0" borderId="2" xfId="0" applyFont="1" applyBorder="1" applyAlignment="1" applyProtection="1">
      <alignment horizontal="left" vertical="center" wrapText="1"/>
    </xf>
    <xf numFmtId="0" fontId="0" fillId="0" borderId="0" xfId="0" applyFont="1" applyAlignment="1" applyProtection="1">
      <alignment horizontal="left" vertical="top" wrapText="1"/>
    </xf>
    <xf numFmtId="0" fontId="4" fillId="0" borderId="0" xfId="0" applyFont="1" applyAlignment="1" applyProtection="1">
      <alignment horizontal="left" vertical="top" wrapText="1"/>
    </xf>
    <xf numFmtId="0" fontId="17" fillId="0" borderId="0" xfId="0" applyFont="1" applyBorder="1" applyAlignment="1" applyProtection="1">
      <alignment horizontal="center" vertical="center" wrapText="1"/>
    </xf>
    <xf numFmtId="0" fontId="8" fillId="0" borderId="17" xfId="0" applyFont="1" applyBorder="1" applyAlignment="1" applyProtection="1">
      <alignment horizontal="left" vertical="center" wrapText="1"/>
    </xf>
    <xf numFmtId="0" fontId="8" fillId="0" borderId="0" xfId="0" applyFont="1" applyAlignment="1" applyProtection="1">
      <alignment horizontal="left" vertical="center" wrapText="1"/>
    </xf>
    <xf numFmtId="0" fontId="8" fillId="0" borderId="11" xfId="0" applyFont="1" applyBorder="1" applyAlignment="1" applyProtection="1">
      <alignment horizontal="left" vertical="center" wrapText="1"/>
    </xf>
    <xf numFmtId="0" fontId="8" fillId="0" borderId="19" xfId="0" applyFont="1" applyBorder="1" applyAlignment="1" applyProtection="1">
      <alignment horizontal="left" vertical="center" wrapText="1"/>
    </xf>
    <xf numFmtId="0" fontId="8" fillId="0" borderId="13" xfId="0" applyFont="1" applyBorder="1" applyAlignment="1" applyProtection="1">
      <alignment horizontal="left" vertical="center" wrapText="1"/>
    </xf>
    <xf numFmtId="0" fontId="8" fillId="0" borderId="12" xfId="0" applyFont="1" applyBorder="1" applyAlignment="1" applyProtection="1">
      <alignment horizontal="left" vertical="center" wrapText="1"/>
    </xf>
    <xf numFmtId="0" fontId="8" fillId="0" borderId="18" xfId="0" applyFont="1" applyBorder="1" applyAlignment="1" applyProtection="1">
      <alignment horizontal="left" vertical="center" wrapText="1"/>
    </xf>
    <xf numFmtId="0" fontId="8" fillId="0" borderId="8" xfId="0" applyFont="1" applyBorder="1" applyAlignment="1" applyProtection="1">
      <alignment horizontal="left" vertical="center" wrapText="1"/>
    </xf>
    <xf numFmtId="0" fontId="8" fillId="0" borderId="7" xfId="0" applyFont="1" applyBorder="1" applyAlignment="1" applyProtection="1">
      <alignment horizontal="left" vertical="center" wrapText="1"/>
    </xf>
    <xf numFmtId="0" fontId="7" fillId="2" borderId="1" xfId="0" applyFont="1" applyFill="1" applyBorder="1" applyAlignment="1" applyProtection="1">
      <alignment horizontal="left" vertical="center" wrapText="1"/>
    </xf>
    <xf numFmtId="0" fontId="7" fillId="2" borderId="2" xfId="0" applyFont="1" applyFill="1" applyBorder="1" applyAlignment="1" applyProtection="1">
      <alignment horizontal="left" vertical="center" wrapText="1"/>
    </xf>
    <xf numFmtId="0" fontId="7" fillId="2" borderId="14" xfId="0" applyFont="1" applyFill="1" applyBorder="1" applyAlignment="1" applyProtection="1">
      <alignment horizontal="left" vertical="center" wrapText="1"/>
    </xf>
    <xf numFmtId="0" fontId="7" fillId="2" borderId="19" xfId="0" applyFont="1" applyFill="1" applyBorder="1" applyAlignment="1" applyProtection="1">
      <alignment horizontal="left" vertical="center" wrapText="1"/>
    </xf>
    <xf numFmtId="0" fontId="7" fillId="2" borderId="13" xfId="0" applyFont="1" applyFill="1" applyBorder="1" applyAlignment="1" applyProtection="1">
      <alignment horizontal="left" vertical="center" wrapText="1"/>
    </xf>
    <xf numFmtId="0" fontId="7" fillId="2" borderId="12" xfId="0" applyFont="1" applyFill="1" applyBorder="1" applyAlignment="1" applyProtection="1">
      <alignment horizontal="left" vertical="center" wrapText="1"/>
    </xf>
    <xf numFmtId="0" fontId="8" fillId="0" borderId="20" xfId="0" applyFont="1" applyBorder="1" applyAlignment="1" applyProtection="1">
      <alignment horizontal="left" vertical="center"/>
    </xf>
    <xf numFmtId="0" fontId="8" fillId="0" borderId="5" xfId="0" applyFont="1" applyBorder="1" applyAlignment="1" applyProtection="1">
      <alignment horizontal="left" vertical="center"/>
    </xf>
    <xf numFmtId="4" fontId="8" fillId="0" borderId="5" xfId="0" applyNumberFormat="1" applyFont="1" applyBorder="1" applyAlignment="1" applyProtection="1">
      <alignment horizontal="left" vertical="center"/>
    </xf>
    <xf numFmtId="0" fontId="0" fillId="0" borderId="17" xfId="0" applyBorder="1" applyAlignment="1" applyProtection="1">
      <alignment horizontal="left" vertical="center" wrapText="1"/>
    </xf>
    <xf numFmtId="0" fontId="0" fillId="0" borderId="0" xfId="0" applyAlignment="1" applyProtection="1">
      <alignment horizontal="left" vertical="center" wrapText="1"/>
    </xf>
    <xf numFmtId="0" fontId="0" fillId="0" borderId="11" xfId="0" applyBorder="1" applyAlignment="1" applyProtection="1">
      <alignment horizontal="left" vertical="center" wrapText="1"/>
    </xf>
    <xf numFmtId="0" fontId="12" fillId="0" borderId="5" xfId="0" applyFont="1" applyBorder="1" applyAlignment="1" applyProtection="1">
      <alignment horizontal="left" vertical="center"/>
    </xf>
    <xf numFmtId="0" fontId="12" fillId="0" borderId="5" xfId="0"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16" xfId="0" applyFont="1" applyBorder="1" applyAlignment="1" applyProtection="1">
      <alignment horizontal="left" vertical="center"/>
    </xf>
    <xf numFmtId="4" fontId="8" fillId="0" borderId="16" xfId="0" applyNumberFormat="1" applyFont="1" applyBorder="1" applyAlignment="1" applyProtection="1">
      <alignment horizontal="left" vertical="center"/>
    </xf>
    <xf numFmtId="0" fontId="12" fillId="0" borderId="16" xfId="0" applyFont="1" applyBorder="1" applyAlignment="1" applyProtection="1">
      <alignment horizontal="left" vertical="center"/>
    </xf>
    <xf numFmtId="0" fontId="12" fillId="0" borderId="16" xfId="0" applyFont="1" applyBorder="1" applyAlignment="1" applyProtection="1">
      <alignment horizontal="center" vertical="center"/>
    </xf>
    <xf numFmtId="0" fontId="8" fillId="0" borderId="16" xfId="0" applyFont="1" applyBorder="1" applyAlignment="1" applyProtection="1">
      <alignment horizontal="center" vertical="center"/>
    </xf>
    <xf numFmtId="0" fontId="8" fillId="0" borderId="21" xfId="0" applyFont="1" applyBorder="1" applyAlignment="1" applyProtection="1">
      <alignment horizontal="left" vertical="center"/>
    </xf>
    <xf numFmtId="0" fontId="7" fillId="4" borderId="1" xfId="0" applyFont="1" applyFill="1" applyBorder="1" applyAlignment="1" applyProtection="1">
      <alignment horizontal="left" vertical="center" wrapText="1"/>
    </xf>
    <xf numFmtId="0" fontId="7" fillId="4" borderId="2" xfId="0" applyFont="1" applyFill="1" applyBorder="1" applyAlignment="1" applyProtection="1">
      <alignment horizontal="left" vertical="center" wrapText="1"/>
    </xf>
    <xf numFmtId="0" fontId="7" fillId="4" borderId="14" xfId="0" applyFont="1" applyFill="1" applyBorder="1" applyAlignment="1" applyProtection="1">
      <alignment horizontal="left" vertical="center" wrapText="1"/>
    </xf>
    <xf numFmtId="0" fontId="7" fillId="4" borderId="19" xfId="0" applyFont="1" applyFill="1" applyBorder="1" applyAlignment="1" applyProtection="1">
      <alignment horizontal="left" vertical="center" wrapText="1"/>
    </xf>
    <xf numFmtId="0" fontId="7" fillId="4" borderId="13" xfId="0" applyFont="1" applyFill="1" applyBorder="1" applyAlignment="1" applyProtection="1">
      <alignment horizontal="left" vertical="center" wrapText="1"/>
    </xf>
    <xf numFmtId="0" fontId="7" fillId="4" borderId="12" xfId="0" applyFont="1" applyFill="1" applyBorder="1" applyAlignment="1" applyProtection="1">
      <alignment horizontal="left" vertical="center"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8" fillId="3" borderId="10" xfId="0" applyFont="1" applyFill="1" applyBorder="1" applyAlignment="1" applyProtection="1">
      <alignment horizontal="right" vertical="center"/>
      <protection locked="0"/>
    </xf>
  </cellXfs>
  <cellStyles count="1">
    <cellStyle name="Normal" xfId="0" builtinId="0"/>
  </cellStyles>
  <dxfs count="0"/>
  <tableStyles count="0" defaultTableStyle="TableStyleMedium2" defaultPivotStyle="PivotStyleLight16"/>
  <colors>
    <mruColors>
      <color rgb="FFFFFFFF"/>
      <color rgb="FFCCFFFF"/>
      <color rgb="FF00FFFF"/>
      <color rgb="FF66FFFF"/>
      <color rgb="FFFFFFCC"/>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0958E-AAE5-48BC-A7AD-BD7DAA256793}">
  <sheetPr>
    <pageSetUpPr fitToPage="1"/>
  </sheetPr>
  <dimension ref="A1:M767"/>
  <sheetViews>
    <sheetView showGridLines="0" tabSelected="1" workbookViewId="0">
      <pane xSplit="4" ySplit="6" topLeftCell="E714" activePane="bottomRight" state="frozen"/>
      <selection pane="topRight" activeCell="D1" sqref="D1"/>
      <selection pane="bottomLeft" activeCell="A7" sqref="A7"/>
      <selection pane="bottomRight" activeCell="L728" sqref="L728"/>
    </sheetView>
  </sheetViews>
  <sheetFormatPr baseColWidth="10" defaultRowHeight="15" x14ac:dyDescent="0.25"/>
  <cols>
    <col min="1" max="1" width="1.5703125" style="5" bestFit="1" customWidth="1"/>
    <col min="2" max="2" width="8.5703125" style="5" bestFit="1" customWidth="1"/>
    <col min="3" max="3" width="9.42578125" style="81" bestFit="1" customWidth="1"/>
    <col min="4" max="4" width="8" style="82" bestFit="1" customWidth="1"/>
    <col min="5" max="5" width="29" style="82" customWidth="1"/>
    <col min="6" max="6" width="9.85546875" style="5" customWidth="1"/>
    <col min="7" max="7" width="6.7109375" style="5" customWidth="1"/>
    <col min="8" max="8" width="8.5703125" style="5" bestFit="1" customWidth="1"/>
    <col min="9" max="9" width="8.140625" style="5" bestFit="1" customWidth="1"/>
    <col min="10" max="10" width="6.7109375" style="5" customWidth="1"/>
    <col min="11" max="11" width="8.7109375" style="5" customWidth="1"/>
    <col min="12" max="12" width="9.7109375" style="5" customWidth="1"/>
    <col min="13" max="13" width="10.7109375" style="5" customWidth="1"/>
    <col min="14" max="16384" width="11.42578125" style="5"/>
  </cols>
  <sheetData>
    <row r="1" spans="1:13" s="1" customFormat="1" ht="75" customHeight="1" thickBot="1" x14ac:dyDescent="0.3">
      <c r="B1" s="132" t="s">
        <v>275</v>
      </c>
      <c r="C1" s="133"/>
      <c r="D1" s="133"/>
      <c r="E1" s="133"/>
      <c r="F1" s="133"/>
      <c r="G1" s="133"/>
      <c r="H1" s="133"/>
      <c r="I1" s="133"/>
      <c r="J1" s="133"/>
      <c r="K1" s="133"/>
      <c r="L1" s="133"/>
      <c r="M1" s="134"/>
    </row>
    <row r="2" spans="1:13" s="1" customFormat="1" x14ac:dyDescent="0.25">
      <c r="B2" s="2"/>
      <c r="C2" s="2"/>
      <c r="D2" s="2"/>
      <c r="E2" s="2"/>
      <c r="F2" s="2"/>
      <c r="G2" s="2"/>
      <c r="H2" s="2"/>
      <c r="I2" s="2"/>
      <c r="J2" s="2"/>
      <c r="K2" s="2"/>
      <c r="L2" s="2"/>
      <c r="M2" s="2"/>
    </row>
    <row r="3" spans="1:13" s="87" customFormat="1" ht="24.95" customHeight="1" x14ac:dyDescent="0.25">
      <c r="B3" s="95" t="s">
        <v>638</v>
      </c>
      <c r="C3" s="95"/>
      <c r="D3" s="95"/>
      <c r="E3" s="95"/>
      <c r="F3" s="95"/>
      <c r="G3" s="95"/>
      <c r="H3" s="95"/>
      <c r="I3" s="95"/>
      <c r="J3" s="95"/>
      <c r="K3" s="95"/>
      <c r="L3" s="95"/>
      <c r="M3" s="95"/>
    </row>
    <row r="4" spans="1:13" s="87" customFormat="1" ht="9.9499999999999993" customHeight="1" x14ac:dyDescent="0.25">
      <c r="B4" s="88"/>
      <c r="C4" s="88"/>
      <c r="D4" s="88"/>
      <c r="E4" s="88"/>
      <c r="F4" s="88"/>
      <c r="G4" s="88"/>
      <c r="H4" s="88"/>
      <c r="I4" s="88"/>
      <c r="J4" s="88"/>
      <c r="K4" s="88"/>
      <c r="L4" s="88"/>
      <c r="M4" s="88"/>
    </row>
    <row r="5" spans="1:13" s="1" customFormat="1" ht="16.5" thickBot="1" x14ac:dyDescent="0.3">
      <c r="B5" s="3" t="s">
        <v>276</v>
      </c>
      <c r="C5" s="4"/>
      <c r="D5" s="4"/>
      <c r="E5" s="4"/>
      <c r="F5" s="4"/>
      <c r="G5" s="4"/>
      <c r="H5" s="4"/>
      <c r="I5" s="4"/>
      <c r="J5" s="4"/>
      <c r="K5" s="4"/>
      <c r="L5" s="4"/>
      <c r="M5" s="4"/>
    </row>
    <row r="6" spans="1:13" ht="15.75" thickBot="1" x14ac:dyDescent="0.3">
      <c r="A6" s="89" t="s">
        <v>424</v>
      </c>
      <c r="B6" s="6" t="s">
        <v>0</v>
      </c>
      <c r="C6" s="7" t="s">
        <v>3</v>
      </c>
      <c r="D6" s="7" t="s">
        <v>4</v>
      </c>
      <c r="E6" s="8" t="s">
        <v>1</v>
      </c>
      <c r="F6" s="7" t="s">
        <v>283</v>
      </c>
      <c r="G6" s="7" t="s">
        <v>7</v>
      </c>
      <c r="H6" s="7" t="s">
        <v>8</v>
      </c>
      <c r="I6" s="7" t="s">
        <v>9</v>
      </c>
      <c r="J6" s="7" t="s">
        <v>10</v>
      </c>
      <c r="K6" s="7" t="s">
        <v>5</v>
      </c>
      <c r="L6" s="7" t="s">
        <v>6</v>
      </c>
      <c r="M6" s="9" t="s">
        <v>2</v>
      </c>
    </row>
    <row r="7" spans="1:13" ht="15.75" thickBot="1" x14ac:dyDescent="0.3">
      <c r="A7" s="89" t="s">
        <v>424</v>
      </c>
      <c r="B7" s="10">
        <v>1</v>
      </c>
      <c r="C7" s="11" t="s">
        <v>12</v>
      </c>
      <c r="D7" s="12"/>
      <c r="E7" s="105" t="s">
        <v>11</v>
      </c>
      <c r="F7" s="106"/>
      <c r="G7" s="106"/>
      <c r="H7" s="106"/>
      <c r="I7" s="106"/>
      <c r="J7" s="107"/>
      <c r="K7" s="13"/>
      <c r="L7" s="13"/>
      <c r="M7" s="14"/>
    </row>
    <row r="8" spans="1:13" ht="15.75" thickBot="1" x14ac:dyDescent="0.3">
      <c r="A8" s="89" t="s">
        <v>424</v>
      </c>
      <c r="B8" s="15" t="s">
        <v>622</v>
      </c>
      <c r="C8" s="16" t="s">
        <v>12</v>
      </c>
      <c r="D8" s="17"/>
      <c r="E8" s="126" t="s">
        <v>13</v>
      </c>
      <c r="F8" s="127"/>
      <c r="G8" s="127"/>
      <c r="H8" s="127"/>
      <c r="I8" s="127"/>
      <c r="J8" s="128"/>
      <c r="K8" s="18"/>
      <c r="L8" s="18"/>
      <c r="M8" s="19"/>
    </row>
    <row r="9" spans="1:13" x14ac:dyDescent="0.25">
      <c r="A9" s="89" t="s">
        <v>424</v>
      </c>
      <c r="B9" s="20" t="s">
        <v>284</v>
      </c>
      <c r="C9" s="21" t="s">
        <v>15</v>
      </c>
      <c r="D9" s="22" t="s">
        <v>16</v>
      </c>
      <c r="E9" s="99" t="s">
        <v>14</v>
      </c>
      <c r="F9" s="100"/>
      <c r="G9" s="100"/>
      <c r="H9" s="100"/>
      <c r="I9" s="100"/>
      <c r="J9" s="101"/>
      <c r="K9" s="23">
        <v>12</v>
      </c>
      <c r="L9" s="135"/>
      <c r="M9" s="24">
        <f>+ROUND(K9*L9,2)</f>
        <v>0</v>
      </c>
    </row>
    <row r="10" spans="1:13" ht="33.75" customHeight="1" x14ac:dyDescent="0.25">
      <c r="A10" s="89" t="s">
        <v>424</v>
      </c>
      <c r="B10" s="32"/>
      <c r="C10" s="25"/>
      <c r="D10" s="26"/>
      <c r="E10" s="96" t="s">
        <v>17</v>
      </c>
      <c r="F10" s="97"/>
      <c r="G10" s="97"/>
      <c r="H10" s="97"/>
      <c r="I10" s="97"/>
      <c r="J10" s="98"/>
      <c r="K10" s="27"/>
      <c r="L10" s="27"/>
      <c r="M10" s="28"/>
    </row>
    <row r="11" spans="1:13" ht="15.75" thickBot="1" x14ac:dyDescent="0.3">
      <c r="A11" s="89" t="s">
        <v>424</v>
      </c>
      <c r="B11" s="29"/>
      <c r="C11" s="25"/>
      <c r="D11" s="26"/>
      <c r="E11" s="30" t="s">
        <v>18</v>
      </c>
      <c r="F11" s="31">
        <v>1</v>
      </c>
      <c r="G11" s="31">
        <v>4</v>
      </c>
      <c r="H11" s="31">
        <v>3</v>
      </c>
      <c r="I11" s="31">
        <v>0</v>
      </c>
      <c r="J11" s="31">
        <v>12</v>
      </c>
      <c r="K11" s="33"/>
      <c r="L11" s="27"/>
      <c r="M11" s="28"/>
    </row>
    <row r="12" spans="1:13" x14ac:dyDescent="0.25">
      <c r="A12" s="89" t="s">
        <v>424</v>
      </c>
      <c r="B12" s="20" t="s">
        <v>285</v>
      </c>
      <c r="C12" s="21" t="s">
        <v>15</v>
      </c>
      <c r="D12" s="22" t="s">
        <v>16</v>
      </c>
      <c r="E12" s="99" t="s">
        <v>19</v>
      </c>
      <c r="F12" s="100"/>
      <c r="G12" s="100"/>
      <c r="H12" s="100"/>
      <c r="I12" s="100"/>
      <c r="J12" s="101"/>
      <c r="K12" s="23">
        <v>12</v>
      </c>
      <c r="L12" s="135"/>
      <c r="M12" s="24">
        <f>+ROUND(K12*L12,2)</f>
        <v>0</v>
      </c>
    </row>
    <row r="13" spans="1:13" ht="67.5" customHeight="1" x14ac:dyDescent="0.25">
      <c r="A13" s="89" t="s">
        <v>424</v>
      </c>
      <c r="B13" s="117"/>
      <c r="C13" s="118"/>
      <c r="D13" s="119"/>
      <c r="E13" s="96" t="s">
        <v>385</v>
      </c>
      <c r="F13" s="97"/>
      <c r="G13" s="97"/>
      <c r="H13" s="97"/>
      <c r="I13" s="97"/>
      <c r="J13" s="98"/>
      <c r="K13" s="111"/>
      <c r="L13" s="112"/>
      <c r="M13" s="113"/>
    </row>
    <row r="14" spans="1:13" ht="33.75" customHeight="1" x14ac:dyDescent="0.25">
      <c r="A14" s="89" t="s">
        <v>424</v>
      </c>
      <c r="B14" s="117"/>
      <c r="C14" s="118"/>
      <c r="D14" s="119"/>
      <c r="E14" s="96" t="s">
        <v>386</v>
      </c>
      <c r="F14" s="97"/>
      <c r="G14" s="97"/>
      <c r="H14" s="97"/>
      <c r="I14" s="97"/>
      <c r="J14" s="98"/>
      <c r="K14" s="111"/>
      <c r="L14" s="112"/>
      <c r="M14" s="113"/>
    </row>
    <row r="15" spans="1:13" ht="45" customHeight="1" x14ac:dyDescent="0.25">
      <c r="A15" s="89" t="s">
        <v>424</v>
      </c>
      <c r="B15" s="117"/>
      <c r="C15" s="118"/>
      <c r="D15" s="119"/>
      <c r="E15" s="96" t="s">
        <v>387</v>
      </c>
      <c r="F15" s="97"/>
      <c r="G15" s="97"/>
      <c r="H15" s="97"/>
      <c r="I15" s="97"/>
      <c r="J15" s="98"/>
      <c r="K15" s="111"/>
      <c r="L15" s="112"/>
      <c r="M15" s="113"/>
    </row>
    <row r="16" spans="1:13" ht="15.75" thickBot="1" x14ac:dyDescent="0.3">
      <c r="A16" s="89" t="s">
        <v>424</v>
      </c>
      <c r="B16" s="29"/>
      <c r="C16" s="25"/>
      <c r="D16" s="26"/>
      <c r="E16" s="30" t="s">
        <v>20</v>
      </c>
      <c r="F16" s="31">
        <v>12</v>
      </c>
      <c r="G16" s="31">
        <v>0</v>
      </c>
      <c r="H16" s="31">
        <v>0</v>
      </c>
      <c r="I16" s="31">
        <v>0</v>
      </c>
      <c r="J16" s="31">
        <v>12</v>
      </c>
      <c r="K16" s="53"/>
      <c r="L16" s="34"/>
      <c r="M16" s="35"/>
    </row>
    <row r="17" spans="1:13" ht="15.75" thickBot="1" x14ac:dyDescent="0.3">
      <c r="A17" s="89" t="s">
        <v>424</v>
      </c>
      <c r="B17" s="36"/>
      <c r="C17" s="37" t="s">
        <v>264</v>
      </c>
      <c r="D17" s="22"/>
      <c r="E17" s="38"/>
      <c r="F17" s="39"/>
      <c r="G17" s="39"/>
      <c r="H17" s="39"/>
      <c r="I17" s="39"/>
      <c r="J17" s="40" t="s">
        <v>21</v>
      </c>
      <c r="K17" s="41"/>
      <c r="L17" s="42"/>
      <c r="M17" s="43">
        <f>SUM(M9:M16)</f>
        <v>0</v>
      </c>
    </row>
    <row r="18" spans="1:13" ht="15.75" thickBot="1" x14ac:dyDescent="0.3">
      <c r="A18" s="89" t="s">
        <v>424</v>
      </c>
      <c r="B18" s="15" t="s">
        <v>623</v>
      </c>
      <c r="C18" s="16" t="s">
        <v>12</v>
      </c>
      <c r="D18" s="17"/>
      <c r="E18" s="126" t="s">
        <v>22</v>
      </c>
      <c r="F18" s="127"/>
      <c r="G18" s="127"/>
      <c r="H18" s="127"/>
      <c r="I18" s="127"/>
      <c r="J18" s="128"/>
      <c r="K18" s="18"/>
      <c r="L18" s="18"/>
      <c r="M18" s="19"/>
    </row>
    <row r="19" spans="1:13" x14ac:dyDescent="0.25">
      <c r="A19" s="89" t="s">
        <v>424</v>
      </c>
      <c r="B19" s="44" t="s">
        <v>286</v>
      </c>
      <c r="C19" s="21" t="s">
        <v>15</v>
      </c>
      <c r="D19" s="22" t="s">
        <v>16</v>
      </c>
      <c r="E19" s="99" t="s">
        <v>23</v>
      </c>
      <c r="F19" s="100"/>
      <c r="G19" s="100"/>
      <c r="H19" s="100"/>
      <c r="I19" s="100"/>
      <c r="J19" s="101"/>
      <c r="K19" s="23">
        <v>651.20000000000005</v>
      </c>
      <c r="L19" s="135"/>
      <c r="M19" s="24">
        <f>+ROUND(K19*L19,2)</f>
        <v>0</v>
      </c>
    </row>
    <row r="20" spans="1:13" ht="67.5" customHeight="1" x14ac:dyDescent="0.25">
      <c r="A20" s="89" t="s">
        <v>424</v>
      </c>
      <c r="B20" s="117"/>
      <c r="C20" s="118"/>
      <c r="D20" s="119"/>
      <c r="E20" s="96" t="s">
        <v>388</v>
      </c>
      <c r="F20" s="97"/>
      <c r="G20" s="97"/>
      <c r="H20" s="97"/>
      <c r="I20" s="97"/>
      <c r="J20" s="98"/>
      <c r="K20" s="111"/>
      <c r="L20" s="112"/>
      <c r="M20" s="113"/>
    </row>
    <row r="21" spans="1:13" x14ac:dyDescent="0.25">
      <c r="A21" s="89" t="s">
        <v>424</v>
      </c>
      <c r="B21" s="117"/>
      <c r="C21" s="118"/>
      <c r="D21" s="119"/>
      <c r="E21" s="114"/>
      <c r="F21" s="115"/>
      <c r="G21" s="115"/>
      <c r="H21" s="115"/>
      <c r="I21" s="115"/>
      <c r="J21" s="116"/>
      <c r="K21" s="111"/>
      <c r="L21" s="112"/>
      <c r="M21" s="113"/>
    </row>
    <row r="22" spans="1:13" x14ac:dyDescent="0.25">
      <c r="A22" s="89" t="s">
        <v>424</v>
      </c>
      <c r="B22" s="117"/>
      <c r="C22" s="118"/>
      <c r="D22" s="119"/>
      <c r="E22" s="96" t="s">
        <v>389</v>
      </c>
      <c r="F22" s="97"/>
      <c r="G22" s="97"/>
      <c r="H22" s="97"/>
      <c r="I22" s="97"/>
      <c r="J22" s="98"/>
      <c r="K22" s="111"/>
      <c r="L22" s="112"/>
      <c r="M22" s="113"/>
    </row>
    <row r="23" spans="1:13" x14ac:dyDescent="0.25">
      <c r="A23" s="89" t="s">
        <v>424</v>
      </c>
      <c r="B23" s="117"/>
      <c r="C23" s="118"/>
      <c r="D23" s="119"/>
      <c r="E23" s="114"/>
      <c r="F23" s="115"/>
      <c r="G23" s="115"/>
      <c r="H23" s="115"/>
      <c r="I23" s="115"/>
      <c r="J23" s="116"/>
      <c r="K23" s="111"/>
      <c r="L23" s="112"/>
      <c r="M23" s="113"/>
    </row>
    <row r="24" spans="1:13" ht="45" customHeight="1" x14ac:dyDescent="0.25">
      <c r="A24" s="89" t="s">
        <v>424</v>
      </c>
      <c r="B24" s="117"/>
      <c r="C24" s="118"/>
      <c r="D24" s="119"/>
      <c r="E24" s="96" t="s">
        <v>387</v>
      </c>
      <c r="F24" s="97"/>
      <c r="G24" s="97"/>
      <c r="H24" s="97"/>
      <c r="I24" s="97"/>
      <c r="J24" s="98"/>
      <c r="K24" s="111"/>
      <c r="L24" s="112"/>
      <c r="M24" s="113"/>
    </row>
    <row r="25" spans="1:13" ht="15.75" thickBot="1" x14ac:dyDescent="0.3">
      <c r="A25" s="89" t="s">
        <v>424</v>
      </c>
      <c r="B25" s="29"/>
      <c r="C25" s="25"/>
      <c r="D25" s="26"/>
      <c r="E25" s="30" t="s">
        <v>24</v>
      </c>
      <c r="F25" s="31">
        <v>325.60000000000002</v>
      </c>
      <c r="G25" s="31">
        <v>2</v>
      </c>
      <c r="H25" s="31">
        <v>0</v>
      </c>
      <c r="I25" s="31">
        <v>0</v>
      </c>
      <c r="J25" s="31">
        <v>651.20000000000005</v>
      </c>
      <c r="K25" s="33"/>
      <c r="L25" s="27"/>
      <c r="M25" s="28"/>
    </row>
    <row r="26" spans="1:13" x14ac:dyDescent="0.25">
      <c r="A26" s="89" t="s">
        <v>424</v>
      </c>
      <c r="B26" s="20" t="s">
        <v>287</v>
      </c>
      <c r="C26" s="21" t="s">
        <v>15</v>
      </c>
      <c r="D26" s="22" t="s">
        <v>16</v>
      </c>
      <c r="E26" s="99" t="s">
        <v>25</v>
      </c>
      <c r="F26" s="100"/>
      <c r="G26" s="100"/>
      <c r="H26" s="100"/>
      <c r="I26" s="100"/>
      <c r="J26" s="101"/>
      <c r="K26" s="23">
        <v>106</v>
      </c>
      <c r="L26" s="135"/>
      <c r="M26" s="24">
        <f>+ROUND(K26*L26,2)</f>
        <v>0</v>
      </c>
    </row>
    <row r="27" spans="1:13" ht="22.5" customHeight="1" x14ac:dyDescent="0.25">
      <c r="A27" s="89" t="s">
        <v>424</v>
      </c>
      <c r="B27" s="117"/>
      <c r="C27" s="118"/>
      <c r="D27" s="119"/>
      <c r="E27" s="96" t="s">
        <v>390</v>
      </c>
      <c r="F27" s="97"/>
      <c r="G27" s="97"/>
      <c r="H27" s="97"/>
      <c r="I27" s="97"/>
      <c r="J27" s="98"/>
      <c r="K27" s="111"/>
      <c r="L27" s="112"/>
      <c r="M27" s="113"/>
    </row>
    <row r="28" spans="1:13" x14ac:dyDescent="0.25">
      <c r="A28" s="89" t="s">
        <v>424</v>
      </c>
      <c r="B28" s="117"/>
      <c r="C28" s="118"/>
      <c r="D28" s="119"/>
      <c r="E28" s="96" t="s">
        <v>391</v>
      </c>
      <c r="F28" s="97"/>
      <c r="G28" s="97"/>
      <c r="H28" s="97"/>
      <c r="I28" s="97"/>
      <c r="J28" s="98"/>
      <c r="K28" s="111"/>
      <c r="L28" s="112"/>
      <c r="M28" s="113"/>
    </row>
    <row r="29" spans="1:13" ht="22.5" customHeight="1" x14ac:dyDescent="0.25">
      <c r="A29" s="89" t="s">
        <v>424</v>
      </c>
      <c r="B29" s="117"/>
      <c r="C29" s="118"/>
      <c r="D29" s="119"/>
      <c r="E29" s="96" t="s">
        <v>392</v>
      </c>
      <c r="F29" s="97"/>
      <c r="G29" s="97"/>
      <c r="H29" s="97"/>
      <c r="I29" s="97"/>
      <c r="J29" s="98"/>
      <c r="K29" s="111"/>
      <c r="L29" s="112"/>
      <c r="M29" s="113"/>
    </row>
    <row r="30" spans="1:13" x14ac:dyDescent="0.25">
      <c r="A30" s="89" t="s">
        <v>424</v>
      </c>
      <c r="B30" s="117"/>
      <c r="C30" s="118"/>
      <c r="D30" s="119"/>
      <c r="E30" s="96" t="s">
        <v>393</v>
      </c>
      <c r="F30" s="97"/>
      <c r="G30" s="97"/>
      <c r="H30" s="97"/>
      <c r="I30" s="97"/>
      <c r="J30" s="98"/>
      <c r="K30" s="111"/>
      <c r="L30" s="112"/>
      <c r="M30" s="113"/>
    </row>
    <row r="31" spans="1:13" ht="22.5" customHeight="1" x14ac:dyDescent="0.25">
      <c r="A31" s="89" t="s">
        <v>424</v>
      </c>
      <c r="B31" s="117"/>
      <c r="C31" s="118"/>
      <c r="D31" s="119"/>
      <c r="E31" s="96" t="s">
        <v>394</v>
      </c>
      <c r="F31" s="97"/>
      <c r="G31" s="97"/>
      <c r="H31" s="97"/>
      <c r="I31" s="97"/>
      <c r="J31" s="98"/>
      <c r="K31" s="111"/>
      <c r="L31" s="112"/>
      <c r="M31" s="113"/>
    </row>
    <row r="32" spans="1:13" x14ac:dyDescent="0.25">
      <c r="A32" s="89" t="s">
        <v>424</v>
      </c>
      <c r="B32" s="117"/>
      <c r="C32" s="118"/>
      <c r="D32" s="119"/>
      <c r="E32" s="96" t="s">
        <v>395</v>
      </c>
      <c r="F32" s="97"/>
      <c r="G32" s="97"/>
      <c r="H32" s="97"/>
      <c r="I32" s="97"/>
      <c r="J32" s="98"/>
      <c r="K32" s="111"/>
      <c r="L32" s="112"/>
      <c r="M32" s="113"/>
    </row>
    <row r="33" spans="1:13" ht="22.5" customHeight="1" x14ac:dyDescent="0.25">
      <c r="A33" s="89" t="s">
        <v>424</v>
      </c>
      <c r="B33" s="117"/>
      <c r="C33" s="118"/>
      <c r="D33" s="119"/>
      <c r="E33" s="96" t="s">
        <v>396</v>
      </c>
      <c r="F33" s="97"/>
      <c r="G33" s="97"/>
      <c r="H33" s="97"/>
      <c r="I33" s="97"/>
      <c r="J33" s="98"/>
      <c r="K33" s="111"/>
      <c r="L33" s="112"/>
      <c r="M33" s="113"/>
    </row>
    <row r="34" spans="1:13" x14ac:dyDescent="0.25">
      <c r="A34" s="89" t="s">
        <v>424</v>
      </c>
      <c r="B34" s="117"/>
      <c r="C34" s="118"/>
      <c r="D34" s="119"/>
      <c r="E34" s="96" t="s">
        <v>397</v>
      </c>
      <c r="F34" s="97"/>
      <c r="G34" s="97"/>
      <c r="H34" s="97"/>
      <c r="I34" s="97"/>
      <c r="J34" s="98"/>
      <c r="K34" s="111"/>
      <c r="L34" s="112"/>
      <c r="M34" s="113"/>
    </row>
    <row r="35" spans="1:13" ht="22.5" customHeight="1" x14ac:dyDescent="0.25">
      <c r="A35" s="89" t="s">
        <v>424</v>
      </c>
      <c r="B35" s="117"/>
      <c r="C35" s="118"/>
      <c r="D35" s="119"/>
      <c r="E35" s="96" t="s">
        <v>398</v>
      </c>
      <c r="F35" s="97"/>
      <c r="G35" s="97"/>
      <c r="H35" s="97"/>
      <c r="I35" s="97"/>
      <c r="J35" s="98"/>
      <c r="K35" s="111"/>
      <c r="L35" s="112"/>
      <c r="M35" s="113"/>
    </row>
    <row r="36" spans="1:13" x14ac:dyDescent="0.25">
      <c r="A36" s="89" t="s">
        <v>424</v>
      </c>
      <c r="B36" s="117"/>
      <c r="C36" s="118"/>
      <c r="D36" s="119"/>
      <c r="E36" s="114"/>
      <c r="F36" s="115"/>
      <c r="G36" s="115"/>
      <c r="H36" s="115"/>
      <c r="I36" s="115"/>
      <c r="J36" s="116"/>
      <c r="K36" s="111"/>
      <c r="L36" s="112"/>
      <c r="M36" s="113"/>
    </row>
    <row r="37" spans="1:13" x14ac:dyDescent="0.25">
      <c r="A37" s="89" t="s">
        <v>424</v>
      </c>
      <c r="B37" s="117"/>
      <c r="C37" s="118"/>
      <c r="D37" s="119"/>
      <c r="E37" s="114"/>
      <c r="F37" s="115"/>
      <c r="G37" s="115"/>
      <c r="H37" s="115"/>
      <c r="I37" s="115"/>
      <c r="J37" s="116"/>
      <c r="K37" s="111"/>
      <c r="L37" s="112"/>
      <c r="M37" s="113"/>
    </row>
    <row r="38" spans="1:13" ht="22.5" customHeight="1" x14ac:dyDescent="0.25">
      <c r="A38" s="89" t="s">
        <v>424</v>
      </c>
      <c r="B38" s="117"/>
      <c r="C38" s="118"/>
      <c r="D38" s="119"/>
      <c r="E38" s="96" t="s">
        <v>399</v>
      </c>
      <c r="F38" s="97"/>
      <c r="G38" s="97"/>
      <c r="H38" s="97"/>
      <c r="I38" s="97"/>
      <c r="J38" s="98"/>
      <c r="K38" s="111"/>
      <c r="L38" s="112"/>
      <c r="M38" s="113"/>
    </row>
    <row r="39" spans="1:13" ht="15.75" thickBot="1" x14ac:dyDescent="0.3">
      <c r="A39" s="89" t="s">
        <v>424</v>
      </c>
      <c r="B39" s="29"/>
      <c r="C39" s="25"/>
      <c r="D39" s="26"/>
      <c r="E39" s="30" t="s">
        <v>26</v>
      </c>
      <c r="F39" s="31">
        <v>106</v>
      </c>
      <c r="G39" s="31">
        <v>0</v>
      </c>
      <c r="H39" s="31">
        <v>0</v>
      </c>
      <c r="I39" s="31">
        <v>0</v>
      </c>
      <c r="J39" s="31">
        <v>106</v>
      </c>
      <c r="K39" s="53"/>
      <c r="L39" s="34"/>
      <c r="M39" s="35"/>
    </row>
    <row r="40" spans="1:13" ht="15.75" thickBot="1" x14ac:dyDescent="0.3">
      <c r="A40" s="89" t="s">
        <v>424</v>
      </c>
      <c r="B40" s="36"/>
      <c r="C40" s="37" t="s">
        <v>264</v>
      </c>
      <c r="D40" s="22"/>
      <c r="E40" s="38"/>
      <c r="F40" s="39"/>
      <c r="G40" s="39"/>
      <c r="H40" s="39"/>
      <c r="I40" s="39"/>
      <c r="J40" s="40" t="s">
        <v>27</v>
      </c>
      <c r="K40" s="41"/>
      <c r="L40" s="42"/>
      <c r="M40" s="43">
        <f>SUM(M19:M39)</f>
        <v>0</v>
      </c>
    </row>
    <row r="41" spans="1:13" ht="15.75" thickBot="1" x14ac:dyDescent="0.3">
      <c r="A41" s="89" t="s">
        <v>424</v>
      </c>
      <c r="B41" s="45"/>
      <c r="C41" s="46" t="s">
        <v>264</v>
      </c>
      <c r="D41" s="47"/>
      <c r="E41" s="48"/>
      <c r="F41" s="49"/>
      <c r="G41" s="49"/>
      <c r="H41" s="49"/>
      <c r="I41" s="49"/>
      <c r="J41" s="50" t="s">
        <v>28</v>
      </c>
      <c r="K41" s="49"/>
      <c r="L41" s="50"/>
      <c r="M41" s="51">
        <f>+M40+M17</f>
        <v>0</v>
      </c>
    </row>
    <row r="42" spans="1:13" ht="15.75" thickBot="1" x14ac:dyDescent="0.3">
      <c r="A42" s="89" t="s">
        <v>424</v>
      </c>
      <c r="B42" s="10">
        <v>2</v>
      </c>
      <c r="C42" s="11" t="s">
        <v>12</v>
      </c>
      <c r="D42" s="12"/>
      <c r="E42" s="105" t="s">
        <v>29</v>
      </c>
      <c r="F42" s="106"/>
      <c r="G42" s="106"/>
      <c r="H42" s="106"/>
      <c r="I42" s="106"/>
      <c r="J42" s="107"/>
      <c r="K42" s="13"/>
      <c r="L42" s="13"/>
      <c r="M42" s="14"/>
    </row>
    <row r="43" spans="1:13" ht="15.75" thickBot="1" x14ac:dyDescent="0.3">
      <c r="A43" s="89" t="s">
        <v>424</v>
      </c>
      <c r="B43" s="15" t="s">
        <v>624</v>
      </c>
      <c r="C43" s="16" t="s">
        <v>12</v>
      </c>
      <c r="D43" s="17"/>
      <c r="E43" s="126" t="s">
        <v>30</v>
      </c>
      <c r="F43" s="127"/>
      <c r="G43" s="127"/>
      <c r="H43" s="127"/>
      <c r="I43" s="127"/>
      <c r="J43" s="128"/>
      <c r="K43" s="18"/>
      <c r="L43" s="18"/>
      <c r="M43" s="19"/>
    </row>
    <row r="44" spans="1:13" x14ac:dyDescent="0.25">
      <c r="A44" s="89" t="s">
        <v>424</v>
      </c>
      <c r="B44" s="20" t="s">
        <v>288</v>
      </c>
      <c r="C44" s="21" t="s">
        <v>15</v>
      </c>
      <c r="D44" s="22"/>
      <c r="E44" s="99" t="s">
        <v>31</v>
      </c>
      <c r="F44" s="100"/>
      <c r="G44" s="100"/>
      <c r="H44" s="100"/>
      <c r="I44" s="100"/>
      <c r="J44" s="101"/>
      <c r="K44" s="23">
        <v>1</v>
      </c>
      <c r="L44" s="135"/>
      <c r="M44" s="24">
        <f>+ROUND(K44*L44,2)</f>
        <v>0</v>
      </c>
    </row>
    <row r="45" spans="1:13" ht="67.5" customHeight="1" thickBot="1" x14ac:dyDescent="0.3">
      <c r="A45" s="89" t="s">
        <v>424</v>
      </c>
      <c r="B45" s="32"/>
      <c r="C45" s="25"/>
      <c r="D45" s="26"/>
      <c r="E45" s="102" t="s">
        <v>32</v>
      </c>
      <c r="F45" s="103"/>
      <c r="G45" s="103"/>
      <c r="H45" s="103"/>
      <c r="I45" s="103"/>
      <c r="J45" s="104"/>
      <c r="K45" s="34"/>
      <c r="L45" s="34"/>
      <c r="M45" s="35"/>
    </row>
    <row r="46" spans="1:13" ht="15.75" thickBot="1" x14ac:dyDescent="0.3">
      <c r="A46" s="89" t="s">
        <v>424</v>
      </c>
      <c r="B46" s="36"/>
      <c r="C46" s="37" t="s">
        <v>264</v>
      </c>
      <c r="D46" s="22"/>
      <c r="E46" s="52"/>
      <c r="F46" s="41"/>
      <c r="G46" s="41"/>
      <c r="H46" s="41"/>
      <c r="I46" s="41"/>
      <c r="J46" s="42" t="s">
        <v>33</v>
      </c>
      <c r="K46" s="41"/>
      <c r="L46" s="42"/>
      <c r="M46" s="43">
        <f>SUM(M44:M45)</f>
        <v>0</v>
      </c>
    </row>
    <row r="47" spans="1:13" ht="15.75" thickBot="1" x14ac:dyDescent="0.3">
      <c r="A47" s="89" t="s">
        <v>424</v>
      </c>
      <c r="B47" s="15" t="s">
        <v>625</v>
      </c>
      <c r="C47" s="16" t="s">
        <v>12</v>
      </c>
      <c r="D47" s="17"/>
      <c r="E47" s="126" t="s">
        <v>34</v>
      </c>
      <c r="F47" s="127"/>
      <c r="G47" s="127"/>
      <c r="H47" s="127"/>
      <c r="I47" s="127"/>
      <c r="J47" s="128"/>
      <c r="K47" s="18"/>
      <c r="L47" s="18"/>
      <c r="M47" s="19"/>
    </row>
    <row r="48" spans="1:13" x14ac:dyDescent="0.25">
      <c r="A48" s="89" t="s">
        <v>424</v>
      </c>
      <c r="B48" s="44" t="s">
        <v>289</v>
      </c>
      <c r="C48" s="21" t="s">
        <v>15</v>
      </c>
      <c r="D48" s="22" t="s">
        <v>36</v>
      </c>
      <c r="E48" s="99" t="s">
        <v>35</v>
      </c>
      <c r="F48" s="100"/>
      <c r="G48" s="100"/>
      <c r="H48" s="100"/>
      <c r="I48" s="100"/>
      <c r="J48" s="101"/>
      <c r="K48" s="23">
        <v>32</v>
      </c>
      <c r="L48" s="135"/>
      <c r="M48" s="24">
        <f>+ROUND(K48*L48,2)</f>
        <v>0</v>
      </c>
    </row>
    <row r="49" spans="1:13" ht="33.75" customHeight="1" x14ac:dyDescent="0.25">
      <c r="A49" s="89" t="s">
        <v>424</v>
      </c>
      <c r="B49" s="117"/>
      <c r="C49" s="118"/>
      <c r="D49" s="119"/>
      <c r="E49" s="96" t="s">
        <v>400</v>
      </c>
      <c r="F49" s="97"/>
      <c r="G49" s="97"/>
      <c r="H49" s="97"/>
      <c r="I49" s="97"/>
      <c r="J49" s="98"/>
      <c r="K49" s="111"/>
      <c r="L49" s="112"/>
      <c r="M49" s="113"/>
    </row>
    <row r="50" spans="1:13" ht="33.75" customHeight="1" x14ac:dyDescent="0.25">
      <c r="A50" s="89" t="s">
        <v>424</v>
      </c>
      <c r="B50" s="117"/>
      <c r="C50" s="118"/>
      <c r="D50" s="119"/>
      <c r="E50" s="96" t="s">
        <v>401</v>
      </c>
      <c r="F50" s="97"/>
      <c r="G50" s="97"/>
      <c r="H50" s="97"/>
      <c r="I50" s="97"/>
      <c r="J50" s="98"/>
      <c r="K50" s="111"/>
      <c r="L50" s="112"/>
      <c r="M50" s="113"/>
    </row>
    <row r="51" spans="1:13" ht="33.75" customHeight="1" x14ac:dyDescent="0.25">
      <c r="A51" s="89" t="s">
        <v>424</v>
      </c>
      <c r="B51" s="117"/>
      <c r="C51" s="118"/>
      <c r="D51" s="119"/>
      <c r="E51" s="96" t="s">
        <v>402</v>
      </c>
      <c r="F51" s="97"/>
      <c r="G51" s="97"/>
      <c r="H51" s="97"/>
      <c r="I51" s="97"/>
      <c r="J51" s="98"/>
      <c r="K51" s="111"/>
      <c r="L51" s="112"/>
      <c r="M51" s="113"/>
    </row>
    <row r="52" spans="1:13" ht="15.75" thickBot="1" x14ac:dyDescent="0.3">
      <c r="A52" s="89" t="s">
        <v>424</v>
      </c>
      <c r="B52" s="29"/>
      <c r="C52" s="25"/>
      <c r="D52" s="26"/>
      <c r="E52" s="30" t="s">
        <v>37</v>
      </c>
      <c r="F52" s="31">
        <v>2</v>
      </c>
      <c r="G52" s="31">
        <v>16</v>
      </c>
      <c r="H52" s="31">
        <v>0</v>
      </c>
      <c r="I52" s="31">
        <v>0</v>
      </c>
      <c r="J52" s="31">
        <v>32</v>
      </c>
      <c r="K52" s="33"/>
      <c r="L52" s="27"/>
      <c r="M52" s="28"/>
    </row>
    <row r="53" spans="1:13" x14ac:dyDescent="0.25">
      <c r="A53" s="89" t="s">
        <v>424</v>
      </c>
      <c r="B53" s="44" t="s">
        <v>290</v>
      </c>
      <c r="C53" s="21" t="s">
        <v>15</v>
      </c>
      <c r="D53" s="22" t="s">
        <v>36</v>
      </c>
      <c r="E53" s="99" t="s">
        <v>38</v>
      </c>
      <c r="F53" s="100"/>
      <c r="G53" s="100"/>
      <c r="H53" s="100"/>
      <c r="I53" s="100"/>
      <c r="J53" s="101"/>
      <c r="K53" s="23">
        <v>16</v>
      </c>
      <c r="L53" s="135"/>
      <c r="M53" s="24">
        <f>+ROUND(K53*L53,2)</f>
        <v>0</v>
      </c>
    </row>
    <row r="54" spans="1:13" ht="33.75" customHeight="1" x14ac:dyDescent="0.25">
      <c r="A54" s="89" t="s">
        <v>424</v>
      </c>
      <c r="B54" s="117"/>
      <c r="C54" s="118"/>
      <c r="D54" s="119"/>
      <c r="E54" s="96" t="s">
        <v>403</v>
      </c>
      <c r="F54" s="97"/>
      <c r="G54" s="97"/>
      <c r="H54" s="97"/>
      <c r="I54" s="97"/>
      <c r="J54" s="98"/>
      <c r="K54" s="111"/>
      <c r="L54" s="112"/>
      <c r="M54" s="113"/>
    </row>
    <row r="55" spans="1:13" ht="33.75" customHeight="1" x14ac:dyDescent="0.25">
      <c r="A55" s="89" t="s">
        <v>424</v>
      </c>
      <c r="B55" s="117"/>
      <c r="C55" s="118"/>
      <c r="D55" s="119"/>
      <c r="E55" s="96" t="s">
        <v>401</v>
      </c>
      <c r="F55" s="97"/>
      <c r="G55" s="97"/>
      <c r="H55" s="97"/>
      <c r="I55" s="97"/>
      <c r="J55" s="98"/>
      <c r="K55" s="111"/>
      <c r="L55" s="112"/>
      <c r="M55" s="113"/>
    </row>
    <row r="56" spans="1:13" ht="33.75" customHeight="1" x14ac:dyDescent="0.25">
      <c r="A56" s="89" t="s">
        <v>424</v>
      </c>
      <c r="B56" s="117"/>
      <c r="C56" s="118"/>
      <c r="D56" s="119"/>
      <c r="E56" s="96" t="s">
        <v>402</v>
      </c>
      <c r="F56" s="97"/>
      <c r="G56" s="97"/>
      <c r="H56" s="97"/>
      <c r="I56" s="97"/>
      <c r="J56" s="98"/>
      <c r="K56" s="111"/>
      <c r="L56" s="112"/>
      <c r="M56" s="113"/>
    </row>
    <row r="57" spans="1:13" ht="15.75" thickBot="1" x14ac:dyDescent="0.3">
      <c r="A57" s="89" t="s">
        <v>424</v>
      </c>
      <c r="B57" s="29"/>
      <c r="C57" s="25"/>
      <c r="D57" s="26"/>
      <c r="E57" s="30" t="s">
        <v>39</v>
      </c>
      <c r="F57" s="31">
        <v>2</v>
      </c>
      <c r="G57" s="31">
        <v>8</v>
      </c>
      <c r="H57" s="31">
        <v>0</v>
      </c>
      <c r="I57" s="31">
        <v>0</v>
      </c>
      <c r="J57" s="31">
        <v>16</v>
      </c>
      <c r="K57" s="33"/>
      <c r="L57" s="27"/>
      <c r="M57" s="28"/>
    </row>
    <row r="58" spans="1:13" x14ac:dyDescent="0.25">
      <c r="A58" s="89" t="s">
        <v>424</v>
      </c>
      <c r="B58" s="44" t="s">
        <v>291</v>
      </c>
      <c r="C58" s="21" t="s">
        <v>15</v>
      </c>
      <c r="D58" s="22" t="s">
        <v>36</v>
      </c>
      <c r="E58" s="99" t="s">
        <v>40</v>
      </c>
      <c r="F58" s="100"/>
      <c r="G58" s="100"/>
      <c r="H58" s="100"/>
      <c r="I58" s="100"/>
      <c r="J58" s="101"/>
      <c r="K58" s="23">
        <v>6</v>
      </c>
      <c r="L58" s="135"/>
      <c r="M58" s="24">
        <f>+ROUND(K58*L58,2)</f>
        <v>0</v>
      </c>
    </row>
    <row r="59" spans="1:13" ht="33.75" customHeight="1" x14ac:dyDescent="0.25">
      <c r="A59" s="89" t="s">
        <v>424</v>
      </c>
      <c r="B59" s="117"/>
      <c r="C59" s="118"/>
      <c r="D59" s="119"/>
      <c r="E59" s="96" t="s">
        <v>404</v>
      </c>
      <c r="F59" s="97"/>
      <c r="G59" s="97"/>
      <c r="H59" s="97"/>
      <c r="I59" s="97"/>
      <c r="J59" s="98"/>
      <c r="K59" s="111"/>
      <c r="L59" s="112"/>
      <c r="M59" s="113"/>
    </row>
    <row r="60" spans="1:13" ht="33.75" customHeight="1" x14ac:dyDescent="0.25">
      <c r="A60" s="89" t="s">
        <v>424</v>
      </c>
      <c r="B60" s="117"/>
      <c r="C60" s="118"/>
      <c r="D60" s="119"/>
      <c r="E60" s="96" t="s">
        <v>401</v>
      </c>
      <c r="F60" s="97"/>
      <c r="G60" s="97"/>
      <c r="H60" s="97"/>
      <c r="I60" s="97"/>
      <c r="J60" s="98"/>
      <c r="K60" s="111"/>
      <c r="L60" s="112"/>
      <c r="M60" s="113"/>
    </row>
    <row r="61" spans="1:13" ht="33.75" customHeight="1" x14ac:dyDescent="0.25">
      <c r="A61" s="89" t="s">
        <v>424</v>
      </c>
      <c r="B61" s="117"/>
      <c r="C61" s="118"/>
      <c r="D61" s="119"/>
      <c r="E61" s="96" t="s">
        <v>402</v>
      </c>
      <c r="F61" s="97"/>
      <c r="G61" s="97"/>
      <c r="H61" s="97"/>
      <c r="I61" s="97"/>
      <c r="J61" s="98"/>
      <c r="K61" s="111"/>
      <c r="L61" s="112"/>
      <c r="M61" s="113"/>
    </row>
    <row r="62" spans="1:13" x14ac:dyDescent="0.25">
      <c r="A62" s="89" t="s">
        <v>424</v>
      </c>
      <c r="B62" s="29"/>
      <c r="C62" s="25"/>
      <c r="D62" s="26"/>
      <c r="E62" s="30" t="s">
        <v>41</v>
      </c>
      <c r="F62" s="31">
        <v>3</v>
      </c>
      <c r="G62" s="31">
        <v>1</v>
      </c>
      <c r="H62" s="31">
        <v>0</v>
      </c>
      <c r="I62" s="31">
        <v>0</v>
      </c>
      <c r="J62" s="31">
        <v>3</v>
      </c>
      <c r="K62" s="33"/>
      <c r="L62" s="27"/>
      <c r="M62" s="28"/>
    </row>
    <row r="63" spans="1:13" ht="15.75" thickBot="1" x14ac:dyDescent="0.3">
      <c r="A63" s="89" t="s">
        <v>424</v>
      </c>
      <c r="B63" s="29"/>
      <c r="C63" s="25"/>
      <c r="D63" s="26"/>
      <c r="E63" s="30" t="s">
        <v>42</v>
      </c>
      <c r="F63" s="31">
        <v>3</v>
      </c>
      <c r="G63" s="31">
        <v>1</v>
      </c>
      <c r="H63" s="31">
        <v>0</v>
      </c>
      <c r="I63" s="31">
        <v>0</v>
      </c>
      <c r="J63" s="31">
        <v>3</v>
      </c>
      <c r="K63" s="33"/>
      <c r="L63" s="27"/>
      <c r="M63" s="28"/>
    </row>
    <row r="64" spans="1:13" x14ac:dyDescent="0.25">
      <c r="A64" s="89" t="s">
        <v>424</v>
      </c>
      <c r="B64" s="44" t="s">
        <v>292</v>
      </c>
      <c r="C64" s="21" t="s">
        <v>15</v>
      </c>
      <c r="D64" s="22" t="s">
        <v>36</v>
      </c>
      <c r="E64" s="99" t="s">
        <v>43</v>
      </c>
      <c r="F64" s="100"/>
      <c r="G64" s="100"/>
      <c r="H64" s="100"/>
      <c r="I64" s="100"/>
      <c r="J64" s="101"/>
      <c r="K64" s="23">
        <v>24</v>
      </c>
      <c r="L64" s="135"/>
      <c r="M64" s="24">
        <f>+ROUND(K64*L64,2)</f>
        <v>0</v>
      </c>
    </row>
    <row r="65" spans="1:13" ht="33.75" customHeight="1" x14ac:dyDescent="0.25">
      <c r="A65" s="89" t="s">
        <v>424</v>
      </c>
      <c r="B65" s="117"/>
      <c r="C65" s="118"/>
      <c r="D65" s="119"/>
      <c r="E65" s="96" t="s">
        <v>405</v>
      </c>
      <c r="F65" s="97"/>
      <c r="G65" s="97"/>
      <c r="H65" s="97"/>
      <c r="I65" s="97"/>
      <c r="J65" s="98"/>
      <c r="K65" s="111"/>
      <c r="L65" s="112"/>
      <c r="M65" s="113"/>
    </row>
    <row r="66" spans="1:13" ht="33.75" customHeight="1" x14ac:dyDescent="0.25">
      <c r="A66" s="89" t="s">
        <v>424</v>
      </c>
      <c r="B66" s="117"/>
      <c r="C66" s="118"/>
      <c r="D66" s="119"/>
      <c r="E66" s="96" t="s">
        <v>401</v>
      </c>
      <c r="F66" s="97"/>
      <c r="G66" s="97"/>
      <c r="H66" s="97"/>
      <c r="I66" s="97"/>
      <c r="J66" s="98"/>
      <c r="K66" s="111"/>
      <c r="L66" s="112"/>
      <c r="M66" s="113"/>
    </row>
    <row r="67" spans="1:13" ht="33.75" customHeight="1" x14ac:dyDescent="0.25">
      <c r="A67" s="89" t="s">
        <v>424</v>
      </c>
      <c r="B67" s="117"/>
      <c r="C67" s="118"/>
      <c r="D67" s="119"/>
      <c r="E67" s="96" t="s">
        <v>402</v>
      </c>
      <c r="F67" s="97"/>
      <c r="G67" s="97"/>
      <c r="H67" s="97"/>
      <c r="I67" s="97"/>
      <c r="J67" s="98"/>
      <c r="K67" s="111"/>
      <c r="L67" s="112"/>
      <c r="M67" s="113"/>
    </row>
    <row r="68" spans="1:13" x14ac:dyDescent="0.25">
      <c r="A68" s="89" t="s">
        <v>424</v>
      </c>
      <c r="B68" s="29"/>
      <c r="C68" s="25"/>
      <c r="D68" s="26"/>
      <c r="E68" s="30" t="s">
        <v>44</v>
      </c>
      <c r="F68" s="31">
        <v>4</v>
      </c>
      <c r="G68" s="31">
        <v>5</v>
      </c>
      <c r="H68" s="31">
        <v>0</v>
      </c>
      <c r="I68" s="31">
        <v>0</v>
      </c>
      <c r="J68" s="31">
        <v>20</v>
      </c>
      <c r="K68" s="33"/>
      <c r="L68" s="27"/>
      <c r="M68" s="28"/>
    </row>
    <row r="69" spans="1:13" ht="15.75" thickBot="1" x14ac:dyDescent="0.3">
      <c r="A69" s="89" t="s">
        <v>424</v>
      </c>
      <c r="B69" s="29"/>
      <c r="C69" s="25"/>
      <c r="D69" s="26"/>
      <c r="E69" s="30" t="s">
        <v>45</v>
      </c>
      <c r="F69" s="31">
        <v>2</v>
      </c>
      <c r="G69" s="31">
        <v>2</v>
      </c>
      <c r="H69" s="31">
        <v>0</v>
      </c>
      <c r="I69" s="31">
        <v>0</v>
      </c>
      <c r="J69" s="31">
        <v>4</v>
      </c>
      <c r="K69" s="33"/>
      <c r="L69" s="27"/>
      <c r="M69" s="28"/>
    </row>
    <row r="70" spans="1:13" x14ac:dyDescent="0.25">
      <c r="A70" s="89" t="s">
        <v>424</v>
      </c>
      <c r="B70" s="44" t="s">
        <v>293</v>
      </c>
      <c r="C70" s="21" t="s">
        <v>15</v>
      </c>
      <c r="D70" s="22" t="s">
        <v>36</v>
      </c>
      <c r="E70" s="99" t="s">
        <v>46</v>
      </c>
      <c r="F70" s="100"/>
      <c r="G70" s="100"/>
      <c r="H70" s="100"/>
      <c r="I70" s="100"/>
      <c r="J70" s="101"/>
      <c r="K70" s="23">
        <v>42.39</v>
      </c>
      <c r="L70" s="135"/>
      <c r="M70" s="24">
        <f>+ROUND(K70*L70,2)</f>
        <v>0</v>
      </c>
    </row>
    <row r="71" spans="1:13" ht="33.75" customHeight="1" x14ac:dyDescent="0.25">
      <c r="A71" s="89" t="s">
        <v>424</v>
      </c>
      <c r="B71" s="117"/>
      <c r="C71" s="118"/>
      <c r="D71" s="119"/>
      <c r="E71" s="96" t="s">
        <v>406</v>
      </c>
      <c r="F71" s="97"/>
      <c r="G71" s="97"/>
      <c r="H71" s="97"/>
      <c r="I71" s="97"/>
      <c r="J71" s="98"/>
      <c r="K71" s="111"/>
      <c r="L71" s="112"/>
      <c r="M71" s="113"/>
    </row>
    <row r="72" spans="1:13" ht="33.75" customHeight="1" x14ac:dyDescent="0.25">
      <c r="A72" s="89" t="s">
        <v>424</v>
      </c>
      <c r="B72" s="117"/>
      <c r="C72" s="118"/>
      <c r="D72" s="119"/>
      <c r="E72" s="96" t="s">
        <v>401</v>
      </c>
      <c r="F72" s="97"/>
      <c r="G72" s="97"/>
      <c r="H72" s="97"/>
      <c r="I72" s="97"/>
      <c r="J72" s="98"/>
      <c r="K72" s="111"/>
      <c r="L72" s="112"/>
      <c r="M72" s="113"/>
    </row>
    <row r="73" spans="1:13" ht="33.75" customHeight="1" x14ac:dyDescent="0.25">
      <c r="A73" s="89" t="s">
        <v>424</v>
      </c>
      <c r="B73" s="117"/>
      <c r="C73" s="118"/>
      <c r="D73" s="119"/>
      <c r="E73" s="96" t="s">
        <v>402</v>
      </c>
      <c r="F73" s="97"/>
      <c r="G73" s="97"/>
      <c r="H73" s="97"/>
      <c r="I73" s="97"/>
      <c r="J73" s="98"/>
      <c r="K73" s="111"/>
      <c r="L73" s="112"/>
      <c r="M73" s="113"/>
    </row>
    <row r="74" spans="1:13" x14ac:dyDescent="0.25">
      <c r="A74" s="89" t="s">
        <v>424</v>
      </c>
      <c r="B74" s="29"/>
      <c r="C74" s="25"/>
      <c r="D74" s="26"/>
      <c r="E74" s="30" t="s">
        <v>47</v>
      </c>
      <c r="F74" s="31">
        <v>1</v>
      </c>
      <c r="G74" s="31">
        <v>12.39</v>
      </c>
      <c r="H74" s="31">
        <v>0</v>
      </c>
      <c r="I74" s="31">
        <v>0</v>
      </c>
      <c r="J74" s="31">
        <v>12.39</v>
      </c>
      <c r="K74" s="33"/>
      <c r="L74" s="27"/>
      <c r="M74" s="28"/>
    </row>
    <row r="75" spans="1:13" x14ac:dyDescent="0.25">
      <c r="A75" s="89" t="s">
        <v>424</v>
      </c>
      <c r="B75" s="29"/>
      <c r="C75" s="25"/>
      <c r="D75" s="26"/>
      <c r="E75" s="30" t="s">
        <v>48</v>
      </c>
      <c r="F75" s="31">
        <v>5</v>
      </c>
      <c r="G75" s="31">
        <v>2</v>
      </c>
      <c r="H75" s="31">
        <v>0</v>
      </c>
      <c r="I75" s="31">
        <v>0</v>
      </c>
      <c r="J75" s="31">
        <v>10</v>
      </c>
      <c r="K75" s="33"/>
      <c r="L75" s="27"/>
      <c r="M75" s="28"/>
    </row>
    <row r="76" spans="1:13" x14ac:dyDescent="0.25">
      <c r="A76" s="89" t="s">
        <v>424</v>
      </c>
      <c r="B76" s="29"/>
      <c r="C76" s="25"/>
      <c r="D76" s="26"/>
      <c r="E76" s="30" t="s">
        <v>49</v>
      </c>
      <c r="F76" s="31">
        <v>1</v>
      </c>
      <c r="G76" s="31">
        <v>14</v>
      </c>
      <c r="H76" s="31">
        <v>0</v>
      </c>
      <c r="I76" s="31">
        <v>0</v>
      </c>
      <c r="J76" s="31">
        <v>14</v>
      </c>
      <c r="K76" s="33"/>
      <c r="L76" s="27"/>
      <c r="M76" s="28"/>
    </row>
    <row r="77" spans="1:13" ht="15.75" thickBot="1" x14ac:dyDescent="0.3">
      <c r="A77" s="89" t="s">
        <v>424</v>
      </c>
      <c r="B77" s="29"/>
      <c r="C77" s="25"/>
      <c r="D77" s="26"/>
      <c r="E77" s="30" t="s">
        <v>50</v>
      </c>
      <c r="F77" s="31">
        <v>3</v>
      </c>
      <c r="G77" s="31">
        <v>2</v>
      </c>
      <c r="H77" s="31">
        <v>0</v>
      </c>
      <c r="I77" s="31">
        <v>0</v>
      </c>
      <c r="J77" s="31">
        <v>6</v>
      </c>
      <c r="K77" s="33"/>
      <c r="L77" s="27"/>
      <c r="M77" s="28"/>
    </row>
    <row r="78" spans="1:13" x14ac:dyDescent="0.25">
      <c r="A78" s="89" t="s">
        <v>424</v>
      </c>
      <c r="B78" s="44" t="s">
        <v>294</v>
      </c>
      <c r="C78" s="21" t="s">
        <v>15</v>
      </c>
      <c r="D78" s="22" t="s">
        <v>36</v>
      </c>
      <c r="E78" s="99" t="s">
        <v>51</v>
      </c>
      <c r="F78" s="100"/>
      <c r="G78" s="100"/>
      <c r="H78" s="100"/>
      <c r="I78" s="100"/>
      <c r="J78" s="101"/>
      <c r="K78" s="23">
        <v>117.8</v>
      </c>
      <c r="L78" s="135"/>
      <c r="M78" s="24">
        <f>+ROUND(K78*L78,2)</f>
        <v>0</v>
      </c>
    </row>
    <row r="79" spans="1:13" ht="33.75" customHeight="1" x14ac:dyDescent="0.25">
      <c r="A79" s="89" t="s">
        <v>424</v>
      </c>
      <c r="B79" s="117"/>
      <c r="C79" s="118"/>
      <c r="D79" s="119"/>
      <c r="E79" s="96" t="s">
        <v>407</v>
      </c>
      <c r="F79" s="97"/>
      <c r="G79" s="97"/>
      <c r="H79" s="97"/>
      <c r="I79" s="97"/>
      <c r="J79" s="98"/>
      <c r="K79" s="111"/>
      <c r="L79" s="112"/>
      <c r="M79" s="113"/>
    </row>
    <row r="80" spans="1:13" ht="33.75" customHeight="1" x14ac:dyDescent="0.25">
      <c r="A80" s="89" t="s">
        <v>424</v>
      </c>
      <c r="B80" s="117"/>
      <c r="C80" s="118"/>
      <c r="D80" s="119"/>
      <c r="E80" s="96" t="s">
        <v>401</v>
      </c>
      <c r="F80" s="97"/>
      <c r="G80" s="97"/>
      <c r="H80" s="97"/>
      <c r="I80" s="97"/>
      <c r="J80" s="98"/>
      <c r="K80" s="111"/>
      <c r="L80" s="112"/>
      <c r="M80" s="113"/>
    </row>
    <row r="81" spans="1:13" ht="33.75" customHeight="1" x14ac:dyDescent="0.25">
      <c r="A81" s="89" t="s">
        <v>424</v>
      </c>
      <c r="B81" s="117"/>
      <c r="C81" s="118"/>
      <c r="D81" s="119"/>
      <c r="E81" s="96" t="s">
        <v>402</v>
      </c>
      <c r="F81" s="97"/>
      <c r="G81" s="97"/>
      <c r="H81" s="97"/>
      <c r="I81" s="97"/>
      <c r="J81" s="98"/>
      <c r="K81" s="111"/>
      <c r="L81" s="112"/>
      <c r="M81" s="113"/>
    </row>
    <row r="82" spans="1:13" x14ac:dyDescent="0.25">
      <c r="A82" s="89" t="s">
        <v>424</v>
      </c>
      <c r="B82" s="29"/>
      <c r="C82" s="25"/>
      <c r="D82" s="26"/>
      <c r="E82" s="30" t="s">
        <v>52</v>
      </c>
      <c r="F82" s="31">
        <v>2</v>
      </c>
      <c r="G82" s="31">
        <v>12</v>
      </c>
      <c r="H82" s="31">
        <v>0</v>
      </c>
      <c r="I82" s="31">
        <v>0</v>
      </c>
      <c r="J82" s="31">
        <v>24</v>
      </c>
      <c r="K82" s="33"/>
      <c r="L82" s="27"/>
      <c r="M82" s="28"/>
    </row>
    <row r="83" spans="1:13" x14ac:dyDescent="0.25">
      <c r="A83" s="89" t="s">
        <v>424</v>
      </c>
      <c r="B83" s="29"/>
      <c r="C83" s="25"/>
      <c r="D83" s="26"/>
      <c r="E83" s="30" t="s">
        <v>53</v>
      </c>
      <c r="F83" s="31">
        <v>2</v>
      </c>
      <c r="G83" s="31">
        <v>12</v>
      </c>
      <c r="H83" s="31">
        <v>0</v>
      </c>
      <c r="I83" s="31">
        <v>0</v>
      </c>
      <c r="J83" s="31">
        <v>24</v>
      </c>
      <c r="K83" s="33"/>
      <c r="L83" s="27"/>
      <c r="M83" s="28"/>
    </row>
    <row r="84" spans="1:13" x14ac:dyDescent="0.25">
      <c r="A84" s="89" t="s">
        <v>424</v>
      </c>
      <c r="B84" s="29"/>
      <c r="C84" s="25"/>
      <c r="D84" s="26"/>
      <c r="E84" s="30" t="s">
        <v>54</v>
      </c>
      <c r="F84" s="31">
        <v>1</v>
      </c>
      <c r="G84" s="31">
        <v>21</v>
      </c>
      <c r="H84" s="31">
        <v>0</v>
      </c>
      <c r="I84" s="31">
        <v>0</v>
      </c>
      <c r="J84" s="31">
        <v>21</v>
      </c>
      <c r="K84" s="33"/>
      <c r="L84" s="27"/>
      <c r="M84" s="28"/>
    </row>
    <row r="85" spans="1:13" x14ac:dyDescent="0.25">
      <c r="A85" s="89" t="s">
        <v>424</v>
      </c>
      <c r="B85" s="29"/>
      <c r="C85" s="25"/>
      <c r="D85" s="26"/>
      <c r="E85" s="30" t="s">
        <v>55</v>
      </c>
      <c r="F85" s="31">
        <v>1</v>
      </c>
      <c r="G85" s="31">
        <v>14</v>
      </c>
      <c r="H85" s="31">
        <v>0</v>
      </c>
      <c r="I85" s="31">
        <v>0</v>
      </c>
      <c r="J85" s="31">
        <v>14</v>
      </c>
      <c r="K85" s="33"/>
      <c r="L85" s="27"/>
      <c r="M85" s="28"/>
    </row>
    <row r="86" spans="1:13" x14ac:dyDescent="0.25">
      <c r="A86" s="89" t="s">
        <v>424</v>
      </c>
      <c r="B86" s="29"/>
      <c r="C86" s="25"/>
      <c r="D86" s="26"/>
      <c r="E86" s="30" t="s">
        <v>56</v>
      </c>
      <c r="F86" s="31">
        <v>1</v>
      </c>
      <c r="G86" s="31">
        <v>16.8</v>
      </c>
      <c r="H86" s="31">
        <v>0</v>
      </c>
      <c r="I86" s="31">
        <v>0</v>
      </c>
      <c r="J86" s="31">
        <v>16.8</v>
      </c>
      <c r="K86" s="33"/>
      <c r="L86" s="27"/>
      <c r="M86" s="28"/>
    </row>
    <row r="87" spans="1:13" ht="15.75" thickBot="1" x14ac:dyDescent="0.3">
      <c r="A87" s="89" t="s">
        <v>424</v>
      </c>
      <c r="B87" s="29"/>
      <c r="C87" s="25"/>
      <c r="D87" s="26"/>
      <c r="E87" s="30" t="s">
        <v>57</v>
      </c>
      <c r="F87" s="31">
        <v>1</v>
      </c>
      <c r="G87" s="31">
        <v>18</v>
      </c>
      <c r="H87" s="31">
        <v>0</v>
      </c>
      <c r="I87" s="31">
        <v>0</v>
      </c>
      <c r="J87" s="31">
        <v>18</v>
      </c>
      <c r="K87" s="33"/>
      <c r="L87" s="27"/>
      <c r="M87" s="28"/>
    </row>
    <row r="88" spans="1:13" x14ac:dyDescent="0.25">
      <c r="A88" s="89" t="s">
        <v>424</v>
      </c>
      <c r="B88" s="44" t="s">
        <v>295</v>
      </c>
      <c r="C88" s="21" t="s">
        <v>15</v>
      </c>
      <c r="D88" s="22" t="s">
        <v>36</v>
      </c>
      <c r="E88" s="99" t="s">
        <v>58</v>
      </c>
      <c r="F88" s="100"/>
      <c r="G88" s="100"/>
      <c r="H88" s="100"/>
      <c r="I88" s="100"/>
      <c r="J88" s="101"/>
      <c r="K88" s="23">
        <v>40.9</v>
      </c>
      <c r="L88" s="135"/>
      <c r="M88" s="24">
        <f>+ROUND(K88*L88,2)</f>
        <v>0</v>
      </c>
    </row>
    <row r="89" spans="1:13" ht="33.75" customHeight="1" x14ac:dyDescent="0.25">
      <c r="A89" s="89" t="s">
        <v>424</v>
      </c>
      <c r="B89" s="117"/>
      <c r="C89" s="118"/>
      <c r="D89" s="119"/>
      <c r="E89" s="96" t="s">
        <v>408</v>
      </c>
      <c r="F89" s="97"/>
      <c r="G89" s="97"/>
      <c r="H89" s="97"/>
      <c r="I89" s="97"/>
      <c r="J89" s="98"/>
      <c r="K89" s="111"/>
      <c r="L89" s="112"/>
      <c r="M89" s="113"/>
    </row>
    <row r="90" spans="1:13" ht="33.75" customHeight="1" x14ac:dyDescent="0.25">
      <c r="A90" s="89" t="s">
        <v>424</v>
      </c>
      <c r="B90" s="117"/>
      <c r="C90" s="118"/>
      <c r="D90" s="119"/>
      <c r="E90" s="96" t="s">
        <v>401</v>
      </c>
      <c r="F90" s="97"/>
      <c r="G90" s="97"/>
      <c r="H90" s="97"/>
      <c r="I90" s="97"/>
      <c r="J90" s="98"/>
      <c r="K90" s="111"/>
      <c r="L90" s="112"/>
      <c r="M90" s="113"/>
    </row>
    <row r="91" spans="1:13" ht="33.75" customHeight="1" x14ac:dyDescent="0.25">
      <c r="A91" s="89" t="s">
        <v>424</v>
      </c>
      <c r="B91" s="117"/>
      <c r="C91" s="118"/>
      <c r="D91" s="119"/>
      <c r="E91" s="96" t="s">
        <v>402</v>
      </c>
      <c r="F91" s="97"/>
      <c r="G91" s="97"/>
      <c r="H91" s="97"/>
      <c r="I91" s="97"/>
      <c r="J91" s="98"/>
      <c r="K91" s="111"/>
      <c r="L91" s="112"/>
      <c r="M91" s="113"/>
    </row>
    <row r="92" spans="1:13" x14ac:dyDescent="0.25">
      <c r="A92" s="89" t="s">
        <v>424</v>
      </c>
      <c r="B92" s="29"/>
      <c r="C92" s="25"/>
      <c r="D92" s="26"/>
      <c r="E92" s="30" t="s">
        <v>59</v>
      </c>
      <c r="F92" s="31">
        <v>1</v>
      </c>
      <c r="G92" s="31">
        <v>1.2</v>
      </c>
      <c r="H92" s="31">
        <v>0</v>
      </c>
      <c r="I92" s="31">
        <v>0</v>
      </c>
      <c r="J92" s="31">
        <v>1.2</v>
      </c>
      <c r="K92" s="33"/>
      <c r="L92" s="27"/>
      <c r="M92" s="28"/>
    </row>
    <row r="93" spans="1:13" x14ac:dyDescent="0.25">
      <c r="A93" s="89" t="s">
        <v>424</v>
      </c>
      <c r="B93" s="29"/>
      <c r="C93" s="25"/>
      <c r="D93" s="26"/>
      <c r="E93" s="30" t="s">
        <v>60</v>
      </c>
      <c r="F93" s="31">
        <v>1</v>
      </c>
      <c r="G93" s="31">
        <v>1.2</v>
      </c>
      <c r="H93" s="31">
        <v>0</v>
      </c>
      <c r="I93" s="31">
        <v>0</v>
      </c>
      <c r="J93" s="31">
        <v>1.2</v>
      </c>
      <c r="K93" s="33"/>
      <c r="L93" s="27"/>
      <c r="M93" s="28"/>
    </row>
    <row r="94" spans="1:13" x14ac:dyDescent="0.25">
      <c r="A94" s="89" t="s">
        <v>424</v>
      </c>
      <c r="B94" s="29"/>
      <c r="C94" s="25"/>
      <c r="D94" s="26"/>
      <c r="E94" s="30" t="s">
        <v>61</v>
      </c>
      <c r="F94" s="31">
        <v>1</v>
      </c>
      <c r="G94" s="31">
        <v>3</v>
      </c>
      <c r="H94" s="31">
        <v>0</v>
      </c>
      <c r="I94" s="31">
        <v>0</v>
      </c>
      <c r="J94" s="31">
        <v>3</v>
      </c>
      <c r="K94" s="33"/>
      <c r="L94" s="27"/>
      <c r="M94" s="28"/>
    </row>
    <row r="95" spans="1:13" x14ac:dyDescent="0.25">
      <c r="A95" s="89" t="s">
        <v>424</v>
      </c>
      <c r="B95" s="29"/>
      <c r="C95" s="25"/>
      <c r="D95" s="26"/>
      <c r="E95" s="30" t="s">
        <v>62</v>
      </c>
      <c r="F95" s="31">
        <v>2</v>
      </c>
      <c r="G95" s="31">
        <v>2.5</v>
      </c>
      <c r="H95" s="31">
        <v>0</v>
      </c>
      <c r="I95" s="31">
        <v>0</v>
      </c>
      <c r="J95" s="31">
        <v>5</v>
      </c>
      <c r="K95" s="33"/>
      <c r="L95" s="27"/>
      <c r="M95" s="28"/>
    </row>
    <row r="96" spans="1:13" x14ac:dyDescent="0.25">
      <c r="A96" s="89" t="s">
        <v>424</v>
      </c>
      <c r="B96" s="29"/>
      <c r="C96" s="25"/>
      <c r="D96" s="26"/>
      <c r="E96" s="30" t="s">
        <v>63</v>
      </c>
      <c r="F96" s="31">
        <v>1</v>
      </c>
      <c r="G96" s="31">
        <v>15</v>
      </c>
      <c r="H96" s="31">
        <v>0</v>
      </c>
      <c r="I96" s="31">
        <v>0</v>
      </c>
      <c r="J96" s="31">
        <v>15</v>
      </c>
      <c r="K96" s="33"/>
      <c r="L96" s="27"/>
      <c r="M96" s="28"/>
    </row>
    <row r="97" spans="1:13" ht="15.75" thickBot="1" x14ac:dyDescent="0.3">
      <c r="A97" s="89" t="s">
        <v>424</v>
      </c>
      <c r="B97" s="29"/>
      <c r="C97" s="25"/>
      <c r="D97" s="26"/>
      <c r="E97" s="30" t="s">
        <v>64</v>
      </c>
      <c r="F97" s="31">
        <v>1</v>
      </c>
      <c r="G97" s="31">
        <v>15.5</v>
      </c>
      <c r="H97" s="31">
        <v>0</v>
      </c>
      <c r="I97" s="31">
        <v>0</v>
      </c>
      <c r="J97" s="31">
        <v>15.5</v>
      </c>
      <c r="K97" s="33"/>
      <c r="L97" s="27"/>
      <c r="M97" s="28"/>
    </row>
    <row r="98" spans="1:13" x14ac:dyDescent="0.25">
      <c r="A98" s="89" t="s">
        <v>424</v>
      </c>
      <c r="B98" s="44" t="s">
        <v>296</v>
      </c>
      <c r="C98" s="21" t="s">
        <v>15</v>
      </c>
      <c r="D98" s="22" t="s">
        <v>36</v>
      </c>
      <c r="E98" s="99" t="s">
        <v>65</v>
      </c>
      <c r="F98" s="100"/>
      <c r="G98" s="100"/>
      <c r="H98" s="100"/>
      <c r="I98" s="100"/>
      <c r="J98" s="101"/>
      <c r="K98" s="23">
        <v>140</v>
      </c>
      <c r="L98" s="135"/>
      <c r="M98" s="24">
        <f>+ROUND(K98*L98,2)</f>
        <v>0</v>
      </c>
    </row>
    <row r="99" spans="1:13" ht="33.75" customHeight="1" x14ac:dyDescent="0.25">
      <c r="A99" s="89" t="s">
        <v>424</v>
      </c>
      <c r="B99" s="117"/>
      <c r="C99" s="118"/>
      <c r="D99" s="119"/>
      <c r="E99" s="96" t="s">
        <v>409</v>
      </c>
      <c r="F99" s="97"/>
      <c r="G99" s="97"/>
      <c r="H99" s="97"/>
      <c r="I99" s="97"/>
      <c r="J99" s="98"/>
      <c r="K99" s="111"/>
      <c r="L99" s="112"/>
      <c r="M99" s="113"/>
    </row>
    <row r="100" spans="1:13" ht="33.75" customHeight="1" x14ac:dyDescent="0.25">
      <c r="A100" s="89" t="s">
        <v>424</v>
      </c>
      <c r="B100" s="117"/>
      <c r="C100" s="118"/>
      <c r="D100" s="119"/>
      <c r="E100" s="96" t="s">
        <v>401</v>
      </c>
      <c r="F100" s="97"/>
      <c r="G100" s="97"/>
      <c r="H100" s="97"/>
      <c r="I100" s="97"/>
      <c r="J100" s="98"/>
      <c r="K100" s="111"/>
      <c r="L100" s="112"/>
      <c r="M100" s="113"/>
    </row>
    <row r="101" spans="1:13" ht="33.75" customHeight="1" x14ac:dyDescent="0.25">
      <c r="A101" s="89" t="s">
        <v>424</v>
      </c>
      <c r="B101" s="117"/>
      <c r="C101" s="118"/>
      <c r="D101" s="119"/>
      <c r="E101" s="96" t="s">
        <v>402</v>
      </c>
      <c r="F101" s="97"/>
      <c r="G101" s="97"/>
      <c r="H101" s="97"/>
      <c r="I101" s="97"/>
      <c r="J101" s="98"/>
      <c r="K101" s="111"/>
      <c r="L101" s="112"/>
      <c r="M101" s="113"/>
    </row>
    <row r="102" spans="1:13" x14ac:dyDescent="0.25">
      <c r="A102" s="89" t="s">
        <v>424</v>
      </c>
      <c r="B102" s="29"/>
      <c r="C102" s="25"/>
      <c r="D102" s="26"/>
      <c r="E102" s="30" t="s">
        <v>66</v>
      </c>
      <c r="F102" s="31">
        <v>2</v>
      </c>
      <c r="G102" s="31">
        <v>35</v>
      </c>
      <c r="H102" s="31">
        <v>0</v>
      </c>
      <c r="I102" s="31">
        <v>0</v>
      </c>
      <c r="J102" s="31">
        <v>70</v>
      </c>
      <c r="K102" s="33"/>
      <c r="L102" s="27"/>
      <c r="M102" s="28"/>
    </row>
    <row r="103" spans="1:13" ht="15.75" thickBot="1" x14ac:dyDescent="0.3">
      <c r="A103" s="89" t="s">
        <v>424</v>
      </c>
      <c r="B103" s="29"/>
      <c r="C103" s="25"/>
      <c r="D103" s="26"/>
      <c r="E103" s="30" t="s">
        <v>67</v>
      </c>
      <c r="F103" s="31">
        <v>2</v>
      </c>
      <c r="G103" s="31">
        <v>35</v>
      </c>
      <c r="H103" s="31">
        <v>0</v>
      </c>
      <c r="I103" s="31">
        <v>0</v>
      </c>
      <c r="J103" s="31">
        <v>70</v>
      </c>
      <c r="K103" s="53"/>
      <c r="L103" s="34"/>
      <c r="M103" s="35"/>
    </row>
    <row r="104" spans="1:13" ht="15.75" thickBot="1" x14ac:dyDescent="0.3">
      <c r="A104" s="89" t="s">
        <v>424</v>
      </c>
      <c r="B104" s="36"/>
      <c r="C104" s="37" t="s">
        <v>264</v>
      </c>
      <c r="D104" s="22"/>
      <c r="E104" s="38"/>
      <c r="F104" s="39"/>
      <c r="G104" s="39"/>
      <c r="H104" s="39"/>
      <c r="I104" s="39"/>
      <c r="J104" s="40" t="s">
        <v>68</v>
      </c>
      <c r="K104" s="41"/>
      <c r="L104" s="42"/>
      <c r="M104" s="43">
        <f>SUM(M48:M103)</f>
        <v>0</v>
      </c>
    </row>
    <row r="105" spans="1:13" ht="15.75" thickBot="1" x14ac:dyDescent="0.3">
      <c r="A105" s="89" t="s">
        <v>424</v>
      </c>
      <c r="B105" s="15" t="s">
        <v>626</v>
      </c>
      <c r="C105" s="16" t="s">
        <v>12</v>
      </c>
      <c r="D105" s="17"/>
      <c r="E105" s="126" t="s">
        <v>69</v>
      </c>
      <c r="F105" s="127"/>
      <c r="G105" s="127"/>
      <c r="H105" s="127"/>
      <c r="I105" s="127"/>
      <c r="J105" s="128"/>
      <c r="K105" s="18"/>
      <c r="L105" s="18"/>
      <c r="M105" s="19"/>
    </row>
    <row r="106" spans="1:13" x14ac:dyDescent="0.25">
      <c r="A106" s="89" t="s">
        <v>424</v>
      </c>
      <c r="B106" s="20" t="s">
        <v>297</v>
      </c>
      <c r="C106" s="21" t="s">
        <v>15</v>
      </c>
      <c r="D106" s="22"/>
      <c r="E106" s="99" t="s">
        <v>70</v>
      </c>
      <c r="F106" s="100"/>
      <c r="G106" s="100"/>
      <c r="H106" s="100"/>
      <c r="I106" s="100"/>
      <c r="J106" s="101"/>
      <c r="K106" s="23">
        <v>1</v>
      </c>
      <c r="L106" s="135"/>
      <c r="M106" s="24">
        <f>+ROUND(K106*L106,2)</f>
        <v>0</v>
      </c>
    </row>
    <row r="107" spans="1:13" ht="22.5" customHeight="1" x14ac:dyDescent="0.25">
      <c r="A107" s="89" t="s">
        <v>424</v>
      </c>
      <c r="B107" s="117"/>
      <c r="C107" s="118"/>
      <c r="D107" s="119"/>
      <c r="E107" s="96" t="s">
        <v>410</v>
      </c>
      <c r="F107" s="97"/>
      <c r="G107" s="97"/>
      <c r="H107" s="97"/>
      <c r="I107" s="97"/>
      <c r="J107" s="98"/>
      <c r="K107" s="111"/>
      <c r="L107" s="112"/>
      <c r="M107" s="113"/>
    </row>
    <row r="108" spans="1:13" ht="33.75" customHeight="1" x14ac:dyDescent="0.25">
      <c r="A108" s="89" t="s">
        <v>424</v>
      </c>
      <c r="B108" s="117"/>
      <c r="C108" s="118"/>
      <c r="D108" s="119"/>
      <c r="E108" s="96" t="s">
        <v>401</v>
      </c>
      <c r="F108" s="97"/>
      <c r="G108" s="97"/>
      <c r="H108" s="97"/>
      <c r="I108" s="97"/>
      <c r="J108" s="98"/>
      <c r="K108" s="111"/>
      <c r="L108" s="112"/>
      <c r="M108" s="113"/>
    </row>
    <row r="109" spans="1:13" ht="33.75" customHeight="1" thickBot="1" x14ac:dyDescent="0.3">
      <c r="A109" s="89" t="s">
        <v>424</v>
      </c>
      <c r="B109" s="122"/>
      <c r="C109" s="123"/>
      <c r="D109" s="124"/>
      <c r="E109" s="102" t="s">
        <v>402</v>
      </c>
      <c r="F109" s="103"/>
      <c r="G109" s="103"/>
      <c r="H109" s="103"/>
      <c r="I109" s="103"/>
      <c r="J109" s="104"/>
      <c r="K109" s="125"/>
      <c r="L109" s="120"/>
      <c r="M109" s="121"/>
    </row>
    <row r="110" spans="1:13" ht="15.75" thickBot="1" x14ac:dyDescent="0.3">
      <c r="A110" s="89" t="s">
        <v>424</v>
      </c>
      <c r="B110" s="36"/>
      <c r="C110" s="37" t="s">
        <v>264</v>
      </c>
      <c r="D110" s="22"/>
      <c r="E110" s="52"/>
      <c r="F110" s="41"/>
      <c r="G110" s="41"/>
      <c r="H110" s="41"/>
      <c r="I110" s="41"/>
      <c r="J110" s="42" t="s">
        <v>71</v>
      </c>
      <c r="K110" s="41"/>
      <c r="L110" s="42"/>
      <c r="M110" s="43">
        <f>SUM(M106:M109)</f>
        <v>0</v>
      </c>
    </row>
    <row r="111" spans="1:13" ht="15.75" thickBot="1" x14ac:dyDescent="0.3">
      <c r="A111" s="89" t="s">
        <v>424</v>
      </c>
      <c r="B111" s="15" t="s">
        <v>627</v>
      </c>
      <c r="C111" s="16" t="s">
        <v>12</v>
      </c>
      <c r="D111" s="17"/>
      <c r="E111" s="126" t="s">
        <v>72</v>
      </c>
      <c r="F111" s="127"/>
      <c r="G111" s="127"/>
      <c r="H111" s="127"/>
      <c r="I111" s="127"/>
      <c r="J111" s="128"/>
      <c r="K111" s="18"/>
      <c r="L111" s="18"/>
      <c r="M111" s="19"/>
    </row>
    <row r="112" spans="1:13" x14ac:dyDescent="0.25">
      <c r="A112" s="89" t="s">
        <v>424</v>
      </c>
      <c r="B112" s="20" t="s">
        <v>298</v>
      </c>
      <c r="C112" s="21" t="s">
        <v>15</v>
      </c>
      <c r="D112" s="22"/>
      <c r="E112" s="99" t="s">
        <v>73</v>
      </c>
      <c r="F112" s="100"/>
      <c r="G112" s="100"/>
      <c r="H112" s="100"/>
      <c r="I112" s="100"/>
      <c r="J112" s="101"/>
      <c r="K112" s="23">
        <v>1</v>
      </c>
      <c r="L112" s="135"/>
      <c r="M112" s="24">
        <f>+ROUND(K112*L112,2)</f>
        <v>0</v>
      </c>
    </row>
    <row r="113" spans="1:13" ht="22.5" customHeight="1" x14ac:dyDescent="0.25">
      <c r="A113" s="89" t="s">
        <v>424</v>
      </c>
      <c r="B113" s="117"/>
      <c r="C113" s="118"/>
      <c r="D113" s="119"/>
      <c r="E113" s="96" t="s">
        <v>410</v>
      </c>
      <c r="F113" s="97"/>
      <c r="G113" s="97"/>
      <c r="H113" s="97"/>
      <c r="I113" s="97"/>
      <c r="J113" s="98"/>
      <c r="K113" s="111"/>
      <c r="L113" s="112"/>
      <c r="M113" s="113"/>
    </row>
    <row r="114" spans="1:13" ht="33.75" customHeight="1" x14ac:dyDescent="0.25">
      <c r="A114" s="89" t="s">
        <v>424</v>
      </c>
      <c r="B114" s="117"/>
      <c r="C114" s="118"/>
      <c r="D114" s="119"/>
      <c r="E114" s="96" t="s">
        <v>401</v>
      </c>
      <c r="F114" s="97"/>
      <c r="G114" s="97"/>
      <c r="H114" s="97"/>
      <c r="I114" s="97"/>
      <c r="J114" s="98"/>
      <c r="K114" s="111"/>
      <c r="L114" s="112"/>
      <c r="M114" s="113"/>
    </row>
    <row r="115" spans="1:13" ht="33.75" customHeight="1" thickBot="1" x14ac:dyDescent="0.3">
      <c r="A115" s="89" t="s">
        <v>424</v>
      </c>
      <c r="B115" s="122"/>
      <c r="C115" s="123"/>
      <c r="D115" s="124"/>
      <c r="E115" s="102" t="s">
        <v>402</v>
      </c>
      <c r="F115" s="103"/>
      <c r="G115" s="103"/>
      <c r="H115" s="103"/>
      <c r="I115" s="103"/>
      <c r="J115" s="104"/>
      <c r="K115" s="125"/>
      <c r="L115" s="120"/>
      <c r="M115" s="121"/>
    </row>
    <row r="116" spans="1:13" ht="15.75" thickBot="1" x14ac:dyDescent="0.3">
      <c r="A116" s="89" t="s">
        <v>424</v>
      </c>
      <c r="B116" s="36"/>
      <c r="C116" s="37" t="s">
        <v>264</v>
      </c>
      <c r="D116" s="22"/>
      <c r="E116" s="52"/>
      <c r="F116" s="41"/>
      <c r="G116" s="41"/>
      <c r="H116" s="41"/>
      <c r="I116" s="41"/>
      <c r="J116" s="42" t="s">
        <v>74</v>
      </c>
      <c r="K116" s="41"/>
      <c r="L116" s="42"/>
      <c r="M116" s="43">
        <f>SUM(M112:M115)</f>
        <v>0</v>
      </c>
    </row>
    <row r="117" spans="1:13" ht="15.75" thickBot="1" x14ac:dyDescent="0.3">
      <c r="A117" s="89" t="s">
        <v>424</v>
      </c>
      <c r="B117" s="15" t="s">
        <v>628</v>
      </c>
      <c r="C117" s="16" t="s">
        <v>12</v>
      </c>
      <c r="D117" s="17"/>
      <c r="E117" s="126" t="s">
        <v>75</v>
      </c>
      <c r="F117" s="127"/>
      <c r="G117" s="127"/>
      <c r="H117" s="127"/>
      <c r="I117" s="127"/>
      <c r="J117" s="128"/>
      <c r="K117" s="18"/>
      <c r="L117" s="18"/>
      <c r="M117" s="19"/>
    </row>
    <row r="118" spans="1:13" x14ac:dyDescent="0.25">
      <c r="A118" s="89" t="s">
        <v>424</v>
      </c>
      <c r="B118" s="20" t="s">
        <v>299</v>
      </c>
      <c r="C118" s="21" t="s">
        <v>15</v>
      </c>
      <c r="D118" s="22"/>
      <c r="E118" s="99" t="s">
        <v>76</v>
      </c>
      <c r="F118" s="100"/>
      <c r="G118" s="100"/>
      <c r="H118" s="100"/>
      <c r="I118" s="100"/>
      <c r="J118" s="101"/>
      <c r="K118" s="23">
        <v>1</v>
      </c>
      <c r="L118" s="135"/>
      <c r="M118" s="24">
        <f>+ROUND(K118*L118,2)</f>
        <v>0</v>
      </c>
    </row>
    <row r="119" spans="1:13" ht="22.5" customHeight="1" thickBot="1" x14ac:dyDescent="0.3">
      <c r="A119" s="89" t="s">
        <v>424</v>
      </c>
      <c r="B119" s="32"/>
      <c r="C119" s="25"/>
      <c r="D119" s="26"/>
      <c r="E119" s="102" t="s">
        <v>77</v>
      </c>
      <c r="F119" s="103"/>
      <c r="G119" s="103"/>
      <c r="H119" s="103"/>
      <c r="I119" s="103"/>
      <c r="J119" s="104"/>
      <c r="K119" s="34"/>
      <c r="L119" s="34"/>
      <c r="M119" s="35"/>
    </row>
    <row r="120" spans="1:13" ht="15.75" thickBot="1" x14ac:dyDescent="0.3">
      <c r="A120" s="89" t="s">
        <v>424</v>
      </c>
      <c r="B120" s="36"/>
      <c r="C120" s="37" t="s">
        <v>264</v>
      </c>
      <c r="D120" s="22"/>
      <c r="E120" s="52"/>
      <c r="F120" s="41"/>
      <c r="G120" s="41"/>
      <c r="H120" s="41"/>
      <c r="I120" s="41"/>
      <c r="J120" s="42" t="s">
        <v>78</v>
      </c>
      <c r="K120" s="41"/>
      <c r="L120" s="42"/>
      <c r="M120" s="43">
        <f>SUM(M118:M119)</f>
        <v>0</v>
      </c>
    </row>
    <row r="121" spans="1:13" ht="15.75" thickBot="1" x14ac:dyDescent="0.3">
      <c r="A121" s="89" t="s">
        <v>424</v>
      </c>
      <c r="B121" s="15" t="s">
        <v>629</v>
      </c>
      <c r="C121" s="16" t="s">
        <v>12</v>
      </c>
      <c r="D121" s="17"/>
      <c r="E121" s="126" t="s">
        <v>79</v>
      </c>
      <c r="F121" s="127"/>
      <c r="G121" s="127"/>
      <c r="H121" s="127"/>
      <c r="I121" s="127"/>
      <c r="J121" s="128"/>
      <c r="K121" s="18"/>
      <c r="L121" s="18"/>
      <c r="M121" s="19"/>
    </row>
    <row r="122" spans="1:13" x14ac:dyDescent="0.25">
      <c r="A122" s="89" t="s">
        <v>424</v>
      </c>
      <c r="B122" s="20" t="s">
        <v>300</v>
      </c>
      <c r="C122" s="21" t="s">
        <v>15</v>
      </c>
      <c r="D122" s="22"/>
      <c r="E122" s="99" t="s">
        <v>80</v>
      </c>
      <c r="F122" s="100"/>
      <c r="G122" s="100"/>
      <c r="H122" s="100"/>
      <c r="I122" s="100"/>
      <c r="J122" s="101"/>
      <c r="K122" s="23">
        <v>1</v>
      </c>
      <c r="L122" s="83"/>
      <c r="M122" s="24">
        <f>+ROUND(K122*L122,2)</f>
        <v>0</v>
      </c>
    </row>
    <row r="123" spans="1:13" ht="33.75" customHeight="1" thickBot="1" x14ac:dyDescent="0.3">
      <c r="A123" s="89" t="s">
        <v>424</v>
      </c>
      <c r="B123" s="32"/>
      <c r="C123" s="25"/>
      <c r="D123" s="26"/>
      <c r="E123" s="102" t="s">
        <v>81</v>
      </c>
      <c r="F123" s="103"/>
      <c r="G123" s="103"/>
      <c r="H123" s="103"/>
      <c r="I123" s="103"/>
      <c r="J123" s="104"/>
      <c r="K123" s="34"/>
      <c r="L123" s="34"/>
      <c r="M123" s="35"/>
    </row>
    <row r="124" spans="1:13" ht="15.75" thickBot="1" x14ac:dyDescent="0.3">
      <c r="A124" s="89" t="s">
        <v>424</v>
      </c>
      <c r="B124" s="36"/>
      <c r="C124" s="37" t="s">
        <v>264</v>
      </c>
      <c r="D124" s="22"/>
      <c r="E124" s="52"/>
      <c r="F124" s="41"/>
      <c r="G124" s="41"/>
      <c r="H124" s="41"/>
      <c r="I124" s="41"/>
      <c r="J124" s="42" t="s">
        <v>82</v>
      </c>
      <c r="K124" s="41"/>
      <c r="L124" s="42"/>
      <c r="M124" s="43">
        <f>SUM(M122:M123)</f>
        <v>0</v>
      </c>
    </row>
    <row r="125" spans="1:13" ht="15.75" thickBot="1" x14ac:dyDescent="0.3">
      <c r="A125" s="89" t="s">
        <v>424</v>
      </c>
      <c r="B125" s="45"/>
      <c r="C125" s="46" t="s">
        <v>264</v>
      </c>
      <c r="D125" s="47"/>
      <c r="E125" s="48"/>
      <c r="F125" s="49"/>
      <c r="G125" s="49"/>
      <c r="H125" s="49"/>
      <c r="I125" s="49"/>
      <c r="J125" s="50" t="s">
        <v>83</v>
      </c>
      <c r="K125" s="49"/>
      <c r="L125" s="50"/>
      <c r="M125" s="51">
        <f>+M124+M120+M116+M110+M104+M46</f>
        <v>0</v>
      </c>
    </row>
    <row r="126" spans="1:13" ht="15.75" thickBot="1" x14ac:dyDescent="0.3">
      <c r="A126" s="89" t="s">
        <v>424</v>
      </c>
      <c r="B126" s="10">
        <v>3</v>
      </c>
      <c r="C126" s="11" t="s">
        <v>12</v>
      </c>
      <c r="D126" s="12"/>
      <c r="E126" s="105" t="s">
        <v>84</v>
      </c>
      <c r="F126" s="106"/>
      <c r="G126" s="106"/>
      <c r="H126" s="106"/>
      <c r="I126" s="106"/>
      <c r="J126" s="107"/>
      <c r="K126" s="13"/>
      <c r="L126" s="13"/>
      <c r="M126" s="14"/>
    </row>
    <row r="127" spans="1:13" x14ac:dyDescent="0.25">
      <c r="A127" s="89" t="s">
        <v>424</v>
      </c>
      <c r="B127" s="20" t="s">
        <v>301</v>
      </c>
      <c r="C127" s="21" t="s">
        <v>15</v>
      </c>
      <c r="D127" s="22" t="s">
        <v>86</v>
      </c>
      <c r="E127" s="99" t="s">
        <v>85</v>
      </c>
      <c r="F127" s="100"/>
      <c r="G127" s="100"/>
      <c r="H127" s="100"/>
      <c r="I127" s="100"/>
      <c r="J127" s="101"/>
      <c r="K127" s="23">
        <v>1</v>
      </c>
      <c r="L127" s="83"/>
      <c r="M127" s="24">
        <f>+ROUND(K127*L127,2)</f>
        <v>0</v>
      </c>
    </row>
    <row r="128" spans="1:13" x14ac:dyDescent="0.25">
      <c r="A128" s="89" t="s">
        <v>424</v>
      </c>
      <c r="B128" s="117"/>
      <c r="C128" s="118"/>
      <c r="D128" s="119"/>
      <c r="E128" s="96" t="s">
        <v>411</v>
      </c>
      <c r="F128" s="97"/>
      <c r="G128" s="97"/>
      <c r="H128" s="97"/>
      <c r="I128" s="97"/>
      <c r="J128" s="98"/>
      <c r="K128" s="111"/>
      <c r="L128" s="112"/>
      <c r="M128" s="113"/>
    </row>
    <row r="129" spans="1:13" ht="22.5" customHeight="1" x14ac:dyDescent="0.25">
      <c r="A129" s="89" t="s">
        <v>424</v>
      </c>
      <c r="B129" s="117"/>
      <c r="C129" s="118"/>
      <c r="D129" s="119"/>
      <c r="E129" s="96" t="s">
        <v>412</v>
      </c>
      <c r="F129" s="97"/>
      <c r="G129" s="97"/>
      <c r="H129" s="97"/>
      <c r="I129" s="97"/>
      <c r="J129" s="98"/>
      <c r="K129" s="111"/>
      <c r="L129" s="112"/>
      <c r="M129" s="113"/>
    </row>
    <row r="130" spans="1:13" x14ac:dyDescent="0.25">
      <c r="A130" s="89" t="s">
        <v>424</v>
      </c>
      <c r="B130" s="117"/>
      <c r="C130" s="118"/>
      <c r="D130" s="119"/>
      <c r="E130" s="96" t="s">
        <v>413</v>
      </c>
      <c r="F130" s="97"/>
      <c r="G130" s="97"/>
      <c r="H130" s="97"/>
      <c r="I130" s="97"/>
      <c r="J130" s="98"/>
      <c r="K130" s="111"/>
      <c r="L130" s="112"/>
      <c r="M130" s="113"/>
    </row>
    <row r="131" spans="1:13" x14ac:dyDescent="0.25">
      <c r="A131" s="89" t="s">
        <v>424</v>
      </c>
      <c r="B131" s="117"/>
      <c r="C131" s="118"/>
      <c r="D131" s="119"/>
      <c r="E131" s="96" t="s">
        <v>414</v>
      </c>
      <c r="F131" s="97"/>
      <c r="G131" s="97"/>
      <c r="H131" s="97"/>
      <c r="I131" s="97"/>
      <c r="J131" s="98"/>
      <c r="K131" s="111"/>
      <c r="L131" s="112"/>
      <c r="M131" s="113"/>
    </row>
    <row r="132" spans="1:13" x14ac:dyDescent="0.25">
      <c r="A132" s="89" t="s">
        <v>424</v>
      </c>
      <c r="B132" s="117"/>
      <c r="C132" s="118"/>
      <c r="D132" s="119"/>
      <c r="E132" s="96" t="s">
        <v>415</v>
      </c>
      <c r="F132" s="97"/>
      <c r="G132" s="97"/>
      <c r="H132" s="97"/>
      <c r="I132" s="97"/>
      <c r="J132" s="98"/>
      <c r="K132" s="111"/>
      <c r="L132" s="112"/>
      <c r="M132" s="113"/>
    </row>
    <row r="133" spans="1:13" x14ac:dyDescent="0.25">
      <c r="A133" s="89" t="s">
        <v>424</v>
      </c>
      <c r="B133" s="117"/>
      <c r="C133" s="118"/>
      <c r="D133" s="119"/>
      <c r="E133" s="96" t="s">
        <v>416</v>
      </c>
      <c r="F133" s="97"/>
      <c r="G133" s="97"/>
      <c r="H133" s="97"/>
      <c r="I133" s="97"/>
      <c r="J133" s="98"/>
      <c r="K133" s="111"/>
      <c r="L133" s="112"/>
      <c r="M133" s="113"/>
    </row>
    <row r="134" spans="1:13" x14ac:dyDescent="0.25">
      <c r="A134" s="89" t="s">
        <v>424</v>
      </c>
      <c r="B134" s="117"/>
      <c r="C134" s="118"/>
      <c r="D134" s="119"/>
      <c r="E134" s="96" t="s">
        <v>417</v>
      </c>
      <c r="F134" s="97"/>
      <c r="G134" s="97"/>
      <c r="H134" s="97"/>
      <c r="I134" s="97"/>
      <c r="J134" s="98"/>
      <c r="K134" s="111"/>
      <c r="L134" s="112"/>
      <c r="M134" s="113"/>
    </row>
    <row r="135" spans="1:13" x14ac:dyDescent="0.25">
      <c r="A135" s="89" t="s">
        <v>424</v>
      </c>
      <c r="B135" s="117"/>
      <c r="C135" s="118"/>
      <c r="D135" s="119"/>
      <c r="E135" s="96" t="s">
        <v>418</v>
      </c>
      <c r="F135" s="97"/>
      <c r="G135" s="97"/>
      <c r="H135" s="97"/>
      <c r="I135" s="97"/>
      <c r="J135" s="98"/>
      <c r="K135" s="111"/>
      <c r="L135" s="112"/>
      <c r="M135" s="113"/>
    </row>
    <row r="136" spans="1:13" x14ac:dyDescent="0.25">
      <c r="A136" s="89" t="s">
        <v>424</v>
      </c>
      <c r="B136" s="117"/>
      <c r="C136" s="118"/>
      <c r="D136" s="119"/>
      <c r="E136" s="96" t="s">
        <v>419</v>
      </c>
      <c r="F136" s="97"/>
      <c r="G136" s="97"/>
      <c r="H136" s="97"/>
      <c r="I136" s="97"/>
      <c r="J136" s="98"/>
      <c r="K136" s="111"/>
      <c r="L136" s="112"/>
      <c r="M136" s="113"/>
    </row>
    <row r="137" spans="1:13" x14ac:dyDescent="0.25">
      <c r="A137" s="89" t="s">
        <v>424</v>
      </c>
      <c r="B137" s="117"/>
      <c r="C137" s="118"/>
      <c r="D137" s="119"/>
      <c r="E137" s="96" t="s">
        <v>420</v>
      </c>
      <c r="F137" s="97"/>
      <c r="G137" s="97"/>
      <c r="H137" s="97"/>
      <c r="I137" s="97"/>
      <c r="J137" s="98"/>
      <c r="K137" s="111"/>
      <c r="L137" s="112"/>
      <c r="M137" s="113"/>
    </row>
    <row r="138" spans="1:13" x14ac:dyDescent="0.25">
      <c r="A138" s="89" t="s">
        <v>424</v>
      </c>
      <c r="B138" s="117"/>
      <c r="C138" s="118"/>
      <c r="D138" s="119"/>
      <c r="E138" s="96" t="s">
        <v>421</v>
      </c>
      <c r="F138" s="97"/>
      <c r="G138" s="97"/>
      <c r="H138" s="97"/>
      <c r="I138" s="97"/>
      <c r="J138" s="98"/>
      <c r="K138" s="111"/>
      <c r="L138" s="112"/>
      <c r="M138" s="113"/>
    </row>
    <row r="139" spans="1:13" x14ac:dyDescent="0.25">
      <c r="A139" s="89" t="s">
        <v>424</v>
      </c>
      <c r="B139" s="117"/>
      <c r="C139" s="118"/>
      <c r="D139" s="119"/>
      <c r="E139" s="96" t="s">
        <v>422</v>
      </c>
      <c r="F139" s="97"/>
      <c r="G139" s="97"/>
      <c r="H139" s="97"/>
      <c r="I139" s="97"/>
      <c r="J139" s="98"/>
      <c r="K139" s="111"/>
      <c r="L139" s="112"/>
      <c r="M139" s="113"/>
    </row>
    <row r="140" spans="1:13" x14ac:dyDescent="0.25">
      <c r="A140" s="89" t="s">
        <v>424</v>
      </c>
      <c r="B140" s="117"/>
      <c r="C140" s="118"/>
      <c r="D140" s="119"/>
      <c r="E140" s="96" t="s">
        <v>423</v>
      </c>
      <c r="F140" s="97"/>
      <c r="G140" s="97"/>
      <c r="H140" s="97"/>
      <c r="I140" s="97"/>
      <c r="J140" s="98"/>
      <c r="K140" s="111"/>
      <c r="L140" s="112"/>
      <c r="M140" s="113"/>
    </row>
    <row r="141" spans="1:13" x14ac:dyDescent="0.25">
      <c r="A141" s="89" t="s">
        <v>424</v>
      </c>
      <c r="B141" s="117"/>
      <c r="C141" s="118"/>
      <c r="D141" s="119"/>
      <c r="E141" s="96" t="s">
        <v>424</v>
      </c>
      <c r="F141" s="97"/>
      <c r="G141" s="97"/>
      <c r="H141" s="97"/>
      <c r="I141" s="97"/>
      <c r="J141" s="98"/>
      <c r="K141" s="111"/>
      <c r="L141" s="112"/>
      <c r="M141" s="113"/>
    </row>
    <row r="142" spans="1:13" x14ac:dyDescent="0.25">
      <c r="A142" s="89" t="s">
        <v>424</v>
      </c>
      <c r="B142" s="117"/>
      <c r="C142" s="118"/>
      <c r="D142" s="119"/>
      <c r="E142" s="96" t="s">
        <v>425</v>
      </c>
      <c r="F142" s="97"/>
      <c r="G142" s="97"/>
      <c r="H142" s="97"/>
      <c r="I142" s="97"/>
      <c r="J142" s="98"/>
      <c r="K142" s="111"/>
      <c r="L142" s="112"/>
      <c r="M142" s="113"/>
    </row>
    <row r="143" spans="1:13" x14ac:dyDescent="0.25">
      <c r="A143" s="89" t="s">
        <v>424</v>
      </c>
      <c r="B143" s="117"/>
      <c r="C143" s="118"/>
      <c r="D143" s="119"/>
      <c r="E143" s="96" t="s">
        <v>426</v>
      </c>
      <c r="F143" s="97"/>
      <c r="G143" s="97"/>
      <c r="H143" s="97"/>
      <c r="I143" s="97"/>
      <c r="J143" s="98"/>
      <c r="K143" s="111"/>
      <c r="L143" s="112"/>
      <c r="M143" s="113"/>
    </row>
    <row r="144" spans="1:13" x14ac:dyDescent="0.25">
      <c r="A144" s="89" t="s">
        <v>424</v>
      </c>
      <c r="B144" s="117"/>
      <c r="C144" s="118"/>
      <c r="D144" s="119"/>
      <c r="E144" s="96" t="s">
        <v>427</v>
      </c>
      <c r="F144" s="97"/>
      <c r="G144" s="97"/>
      <c r="H144" s="97"/>
      <c r="I144" s="97"/>
      <c r="J144" s="98"/>
      <c r="K144" s="111"/>
      <c r="L144" s="112"/>
      <c r="M144" s="113"/>
    </row>
    <row r="145" spans="1:13" x14ac:dyDescent="0.25">
      <c r="A145" s="89" t="s">
        <v>424</v>
      </c>
      <c r="B145" s="117"/>
      <c r="C145" s="118"/>
      <c r="D145" s="119"/>
      <c r="E145" s="96" t="s">
        <v>428</v>
      </c>
      <c r="F145" s="97"/>
      <c r="G145" s="97"/>
      <c r="H145" s="97"/>
      <c r="I145" s="97"/>
      <c r="J145" s="98"/>
      <c r="K145" s="111"/>
      <c r="L145" s="112"/>
      <c r="M145" s="113"/>
    </row>
    <row r="146" spans="1:13" x14ac:dyDescent="0.25">
      <c r="A146" s="89" t="s">
        <v>424</v>
      </c>
      <c r="B146" s="117"/>
      <c r="C146" s="118"/>
      <c r="D146" s="119"/>
      <c r="E146" s="96" t="s">
        <v>429</v>
      </c>
      <c r="F146" s="97"/>
      <c r="G146" s="97"/>
      <c r="H146" s="97"/>
      <c r="I146" s="97"/>
      <c r="J146" s="98"/>
      <c r="K146" s="111"/>
      <c r="L146" s="112"/>
      <c r="M146" s="113"/>
    </row>
    <row r="147" spans="1:13" x14ac:dyDescent="0.25">
      <c r="A147" s="89" t="s">
        <v>424</v>
      </c>
      <c r="B147" s="117"/>
      <c r="C147" s="118"/>
      <c r="D147" s="119"/>
      <c r="E147" s="96" t="s">
        <v>430</v>
      </c>
      <c r="F147" s="97"/>
      <c r="G147" s="97"/>
      <c r="H147" s="97"/>
      <c r="I147" s="97"/>
      <c r="J147" s="98"/>
      <c r="K147" s="111"/>
      <c r="L147" s="112"/>
      <c r="M147" s="113"/>
    </row>
    <row r="148" spans="1:13" x14ac:dyDescent="0.25">
      <c r="A148" s="89" t="s">
        <v>424</v>
      </c>
      <c r="B148" s="117"/>
      <c r="C148" s="118"/>
      <c r="D148" s="119"/>
      <c r="E148" s="96" t="s">
        <v>431</v>
      </c>
      <c r="F148" s="97"/>
      <c r="G148" s="97"/>
      <c r="H148" s="97"/>
      <c r="I148" s="97"/>
      <c r="J148" s="98"/>
      <c r="K148" s="111"/>
      <c r="L148" s="112"/>
      <c r="M148" s="113"/>
    </row>
    <row r="149" spans="1:13" x14ac:dyDescent="0.25">
      <c r="A149" s="89" t="s">
        <v>424</v>
      </c>
      <c r="B149" s="117"/>
      <c r="C149" s="118"/>
      <c r="D149" s="119"/>
      <c r="E149" s="96" t="s">
        <v>432</v>
      </c>
      <c r="F149" s="97"/>
      <c r="G149" s="97"/>
      <c r="H149" s="97"/>
      <c r="I149" s="97"/>
      <c r="J149" s="98"/>
      <c r="K149" s="111"/>
      <c r="L149" s="112"/>
      <c r="M149" s="113"/>
    </row>
    <row r="150" spans="1:13" x14ac:dyDescent="0.25">
      <c r="A150" s="89" t="s">
        <v>424</v>
      </c>
      <c r="B150" s="117"/>
      <c r="C150" s="118"/>
      <c r="D150" s="119"/>
      <c r="E150" s="96" t="s">
        <v>433</v>
      </c>
      <c r="F150" s="97"/>
      <c r="G150" s="97"/>
      <c r="H150" s="97"/>
      <c r="I150" s="97"/>
      <c r="J150" s="98"/>
      <c r="K150" s="111"/>
      <c r="L150" s="112"/>
      <c r="M150" s="113"/>
    </row>
    <row r="151" spans="1:13" x14ac:dyDescent="0.25">
      <c r="A151" s="89" t="s">
        <v>424</v>
      </c>
      <c r="B151" s="117"/>
      <c r="C151" s="118"/>
      <c r="D151" s="119"/>
      <c r="E151" s="96" t="s">
        <v>434</v>
      </c>
      <c r="F151" s="97"/>
      <c r="G151" s="97"/>
      <c r="H151" s="97"/>
      <c r="I151" s="97"/>
      <c r="J151" s="98"/>
      <c r="K151" s="111"/>
      <c r="L151" s="112"/>
      <c r="M151" s="113"/>
    </row>
    <row r="152" spans="1:13" x14ac:dyDescent="0.25">
      <c r="A152" s="89" t="s">
        <v>424</v>
      </c>
      <c r="B152" s="117"/>
      <c r="C152" s="118"/>
      <c r="D152" s="119"/>
      <c r="E152" s="96" t="s">
        <v>435</v>
      </c>
      <c r="F152" s="97"/>
      <c r="G152" s="97"/>
      <c r="H152" s="97"/>
      <c r="I152" s="97"/>
      <c r="J152" s="98"/>
      <c r="K152" s="111"/>
      <c r="L152" s="112"/>
      <c r="M152" s="113"/>
    </row>
    <row r="153" spans="1:13" ht="22.5" customHeight="1" x14ac:dyDescent="0.25">
      <c r="A153" s="89" t="s">
        <v>424</v>
      </c>
      <c r="B153" s="117"/>
      <c r="C153" s="118"/>
      <c r="D153" s="119"/>
      <c r="E153" s="96" t="s">
        <v>436</v>
      </c>
      <c r="F153" s="97"/>
      <c r="G153" s="97"/>
      <c r="H153" s="97"/>
      <c r="I153" s="97"/>
      <c r="J153" s="98"/>
      <c r="K153" s="111"/>
      <c r="L153" s="112"/>
      <c r="M153" s="113"/>
    </row>
    <row r="154" spans="1:13" x14ac:dyDescent="0.25">
      <c r="A154" s="89" t="s">
        <v>424</v>
      </c>
      <c r="B154" s="117"/>
      <c r="C154" s="118"/>
      <c r="D154" s="119"/>
      <c r="E154" s="96" t="s">
        <v>437</v>
      </c>
      <c r="F154" s="97"/>
      <c r="G154" s="97"/>
      <c r="H154" s="97"/>
      <c r="I154" s="97"/>
      <c r="J154" s="98"/>
      <c r="K154" s="111"/>
      <c r="L154" s="112"/>
      <c r="M154" s="113"/>
    </row>
    <row r="155" spans="1:13" ht="15.75" thickBot="1" x14ac:dyDescent="0.3">
      <c r="A155" s="89" t="s">
        <v>424</v>
      </c>
      <c r="B155" s="122"/>
      <c r="C155" s="123"/>
      <c r="D155" s="124"/>
      <c r="E155" s="102" t="s">
        <v>438</v>
      </c>
      <c r="F155" s="103"/>
      <c r="G155" s="103"/>
      <c r="H155" s="103"/>
      <c r="I155" s="103"/>
      <c r="J155" s="104"/>
      <c r="K155" s="125"/>
      <c r="L155" s="120"/>
      <c r="M155" s="121"/>
    </row>
    <row r="156" spans="1:13" x14ac:dyDescent="0.25">
      <c r="A156" s="89" t="s">
        <v>424</v>
      </c>
      <c r="B156" s="20" t="s">
        <v>302</v>
      </c>
      <c r="C156" s="21" t="s">
        <v>15</v>
      </c>
      <c r="D156" s="22" t="s">
        <v>86</v>
      </c>
      <c r="E156" s="99" t="s">
        <v>87</v>
      </c>
      <c r="F156" s="100"/>
      <c r="G156" s="100"/>
      <c r="H156" s="100"/>
      <c r="I156" s="100"/>
      <c r="J156" s="101"/>
      <c r="K156" s="23">
        <v>1</v>
      </c>
      <c r="L156" s="135"/>
      <c r="M156" s="24">
        <f>+ROUND(K156*L156,2)</f>
        <v>0</v>
      </c>
    </row>
    <row r="157" spans="1:13" ht="22.5" customHeight="1" thickBot="1" x14ac:dyDescent="0.3">
      <c r="A157" s="89" t="s">
        <v>424</v>
      </c>
      <c r="B157" s="32"/>
      <c r="C157" s="25"/>
      <c r="D157" s="26"/>
      <c r="E157" s="102" t="s">
        <v>88</v>
      </c>
      <c r="F157" s="103"/>
      <c r="G157" s="103"/>
      <c r="H157" s="103"/>
      <c r="I157" s="103"/>
      <c r="J157" s="104"/>
      <c r="K157" s="27"/>
      <c r="L157" s="27"/>
      <c r="M157" s="28"/>
    </row>
    <row r="158" spans="1:13" x14ac:dyDescent="0.25">
      <c r="A158" s="89" t="s">
        <v>424</v>
      </c>
      <c r="B158" s="20" t="s">
        <v>303</v>
      </c>
      <c r="C158" s="21" t="s">
        <v>15</v>
      </c>
      <c r="D158" s="22" t="s">
        <v>86</v>
      </c>
      <c r="E158" s="99" t="s">
        <v>89</v>
      </c>
      <c r="F158" s="100"/>
      <c r="G158" s="100"/>
      <c r="H158" s="100"/>
      <c r="I158" s="100"/>
      <c r="J158" s="101"/>
      <c r="K158" s="23">
        <v>2</v>
      </c>
      <c r="L158" s="83"/>
      <c r="M158" s="24">
        <f>+ROUND(K158*L158,2)</f>
        <v>0</v>
      </c>
    </row>
    <row r="159" spans="1:13" ht="33.75" customHeight="1" x14ac:dyDescent="0.25">
      <c r="A159" s="89" t="s">
        <v>424</v>
      </c>
      <c r="B159" s="117"/>
      <c r="C159" s="118"/>
      <c r="D159" s="119"/>
      <c r="E159" s="96" t="s">
        <v>439</v>
      </c>
      <c r="F159" s="97"/>
      <c r="G159" s="97"/>
      <c r="H159" s="97"/>
      <c r="I159" s="97"/>
      <c r="J159" s="98"/>
      <c r="K159" s="111"/>
      <c r="L159" s="112"/>
      <c r="M159" s="113"/>
    </row>
    <row r="160" spans="1:13" ht="22.5" customHeight="1" x14ac:dyDescent="0.25">
      <c r="A160" s="89" t="s">
        <v>424</v>
      </c>
      <c r="B160" s="117"/>
      <c r="C160" s="118"/>
      <c r="D160" s="119"/>
      <c r="E160" s="96" t="s">
        <v>440</v>
      </c>
      <c r="F160" s="97"/>
      <c r="G160" s="97"/>
      <c r="H160" s="97"/>
      <c r="I160" s="97"/>
      <c r="J160" s="98"/>
      <c r="K160" s="111"/>
      <c r="L160" s="112"/>
      <c r="M160" s="113"/>
    </row>
    <row r="161" spans="1:13" x14ac:dyDescent="0.25">
      <c r="A161" s="89" t="s">
        <v>424</v>
      </c>
      <c r="B161" s="117"/>
      <c r="C161" s="118"/>
      <c r="D161" s="119"/>
      <c r="E161" s="96" t="s">
        <v>441</v>
      </c>
      <c r="F161" s="97"/>
      <c r="G161" s="97"/>
      <c r="H161" s="97"/>
      <c r="I161" s="97"/>
      <c r="J161" s="98"/>
      <c r="K161" s="111"/>
      <c r="L161" s="112"/>
      <c r="M161" s="113"/>
    </row>
    <row r="162" spans="1:13" x14ac:dyDescent="0.25">
      <c r="A162" s="89" t="s">
        <v>424</v>
      </c>
      <c r="B162" s="29"/>
      <c r="C162" s="25"/>
      <c r="D162" s="26"/>
      <c r="E162" s="30" t="s">
        <v>90</v>
      </c>
      <c r="F162" s="31">
        <v>1</v>
      </c>
      <c r="G162" s="31">
        <v>0</v>
      </c>
      <c r="H162" s="31">
        <v>0</v>
      </c>
      <c r="I162" s="31">
        <v>0</v>
      </c>
      <c r="J162" s="31">
        <v>1</v>
      </c>
      <c r="K162" s="33"/>
      <c r="L162" s="27"/>
      <c r="M162" s="28"/>
    </row>
    <row r="163" spans="1:13" ht="15.75" thickBot="1" x14ac:dyDescent="0.3">
      <c r="A163" s="89" t="s">
        <v>424</v>
      </c>
      <c r="B163" s="29"/>
      <c r="C163" s="25"/>
      <c r="D163" s="26"/>
      <c r="E163" s="30" t="s">
        <v>91</v>
      </c>
      <c r="F163" s="31">
        <v>1</v>
      </c>
      <c r="G163" s="31">
        <v>0</v>
      </c>
      <c r="H163" s="31">
        <v>0</v>
      </c>
      <c r="I163" s="31">
        <v>0</v>
      </c>
      <c r="J163" s="31">
        <v>1</v>
      </c>
      <c r="K163" s="53"/>
      <c r="L163" s="34"/>
      <c r="M163" s="35"/>
    </row>
    <row r="164" spans="1:13" ht="15.75" thickBot="1" x14ac:dyDescent="0.3">
      <c r="A164" s="89" t="s">
        <v>424</v>
      </c>
      <c r="B164" s="36"/>
      <c r="C164" s="37" t="s">
        <v>264</v>
      </c>
      <c r="D164" s="22"/>
      <c r="E164" s="38"/>
      <c r="F164" s="39"/>
      <c r="G164" s="39"/>
      <c r="H164" s="39"/>
      <c r="I164" s="39"/>
      <c r="J164" s="40" t="s">
        <v>92</v>
      </c>
      <c r="K164" s="41"/>
      <c r="L164" s="42"/>
      <c r="M164" s="43">
        <f>SUM(M127:M163)</f>
        <v>0</v>
      </c>
    </row>
    <row r="165" spans="1:13" ht="15.75" thickBot="1" x14ac:dyDescent="0.3">
      <c r="A165" s="89" t="s">
        <v>424</v>
      </c>
      <c r="B165" s="54">
        <v>4</v>
      </c>
      <c r="C165" s="55" t="s">
        <v>12</v>
      </c>
      <c r="D165" s="56"/>
      <c r="E165" s="105" t="s">
        <v>93</v>
      </c>
      <c r="F165" s="106"/>
      <c r="G165" s="106"/>
      <c r="H165" s="106"/>
      <c r="I165" s="106"/>
      <c r="J165" s="107"/>
      <c r="K165" s="57"/>
      <c r="L165" s="57"/>
      <c r="M165" s="58"/>
    </row>
    <row r="166" spans="1:13" x14ac:dyDescent="0.25">
      <c r="A166" s="89" t="s">
        <v>424</v>
      </c>
      <c r="B166" s="20" t="s">
        <v>304</v>
      </c>
      <c r="C166" s="21" t="s">
        <v>15</v>
      </c>
      <c r="D166" s="22" t="s">
        <v>86</v>
      </c>
      <c r="E166" s="99" t="s">
        <v>94</v>
      </c>
      <c r="F166" s="100"/>
      <c r="G166" s="100"/>
      <c r="H166" s="100"/>
      <c r="I166" s="100"/>
      <c r="J166" s="101"/>
      <c r="K166" s="23">
        <v>2</v>
      </c>
      <c r="L166" s="83"/>
      <c r="M166" s="24">
        <f>+ROUND(K166*L166,2)</f>
        <v>0</v>
      </c>
    </row>
    <row r="167" spans="1:13" ht="22.5" customHeight="1" x14ac:dyDescent="0.25">
      <c r="A167" s="89" t="s">
        <v>424</v>
      </c>
      <c r="B167" s="117"/>
      <c r="C167" s="118"/>
      <c r="D167" s="119"/>
      <c r="E167" s="96" t="s">
        <v>442</v>
      </c>
      <c r="F167" s="97"/>
      <c r="G167" s="97"/>
      <c r="H167" s="97"/>
      <c r="I167" s="97"/>
      <c r="J167" s="98"/>
      <c r="K167" s="111"/>
      <c r="L167" s="112"/>
      <c r="M167" s="113"/>
    </row>
    <row r="168" spans="1:13" ht="22.5" customHeight="1" x14ac:dyDescent="0.25">
      <c r="A168" s="89" t="s">
        <v>424</v>
      </c>
      <c r="B168" s="117"/>
      <c r="C168" s="118"/>
      <c r="D168" s="119"/>
      <c r="E168" s="96" t="s">
        <v>443</v>
      </c>
      <c r="F168" s="97"/>
      <c r="G168" s="97"/>
      <c r="H168" s="97"/>
      <c r="I168" s="97"/>
      <c r="J168" s="98"/>
      <c r="K168" s="111"/>
      <c r="L168" s="112"/>
      <c r="M168" s="113"/>
    </row>
    <row r="169" spans="1:13" ht="22.5" customHeight="1" x14ac:dyDescent="0.25">
      <c r="A169" s="89" t="s">
        <v>424</v>
      </c>
      <c r="B169" s="117"/>
      <c r="C169" s="118"/>
      <c r="D169" s="119"/>
      <c r="E169" s="96" t="s">
        <v>444</v>
      </c>
      <c r="F169" s="97"/>
      <c r="G169" s="97"/>
      <c r="H169" s="97"/>
      <c r="I169" s="97"/>
      <c r="J169" s="98"/>
      <c r="K169" s="111"/>
      <c r="L169" s="112"/>
      <c r="M169" s="113"/>
    </row>
    <row r="170" spans="1:13" x14ac:dyDescent="0.25">
      <c r="A170" s="89" t="s">
        <v>424</v>
      </c>
      <c r="B170" s="117"/>
      <c r="C170" s="118"/>
      <c r="D170" s="119"/>
      <c r="E170" s="96" t="s">
        <v>445</v>
      </c>
      <c r="F170" s="97"/>
      <c r="G170" s="97"/>
      <c r="H170" s="97"/>
      <c r="I170" s="97"/>
      <c r="J170" s="98"/>
      <c r="K170" s="111"/>
      <c r="L170" s="112"/>
      <c r="M170" s="113"/>
    </row>
    <row r="171" spans="1:13" x14ac:dyDescent="0.25">
      <c r="A171" s="89" t="s">
        <v>424</v>
      </c>
      <c r="B171" s="117"/>
      <c r="C171" s="118"/>
      <c r="D171" s="119"/>
      <c r="E171" s="114"/>
      <c r="F171" s="115"/>
      <c r="G171" s="115"/>
      <c r="H171" s="115"/>
      <c r="I171" s="115"/>
      <c r="J171" s="116"/>
      <c r="K171" s="111"/>
      <c r="L171" s="112"/>
      <c r="M171" s="113"/>
    </row>
    <row r="172" spans="1:13" x14ac:dyDescent="0.25">
      <c r="A172" s="89" t="s">
        <v>424</v>
      </c>
      <c r="B172" s="117"/>
      <c r="C172" s="118"/>
      <c r="D172" s="119"/>
      <c r="E172" s="96" t="s">
        <v>446</v>
      </c>
      <c r="F172" s="97"/>
      <c r="G172" s="97"/>
      <c r="H172" s="97"/>
      <c r="I172" s="97"/>
      <c r="J172" s="98"/>
      <c r="K172" s="111"/>
      <c r="L172" s="112"/>
      <c r="M172" s="113"/>
    </row>
    <row r="173" spans="1:13" x14ac:dyDescent="0.25">
      <c r="A173" s="89" t="s">
        <v>424</v>
      </c>
      <c r="B173" s="117"/>
      <c r="C173" s="118"/>
      <c r="D173" s="119"/>
      <c r="E173" s="114"/>
      <c r="F173" s="115"/>
      <c r="G173" s="115"/>
      <c r="H173" s="115"/>
      <c r="I173" s="115"/>
      <c r="J173" s="116"/>
      <c r="K173" s="111"/>
      <c r="L173" s="112"/>
      <c r="M173" s="113"/>
    </row>
    <row r="174" spans="1:13" ht="33.75" customHeight="1" x14ac:dyDescent="0.25">
      <c r="A174" s="89" t="s">
        <v>424</v>
      </c>
      <c r="B174" s="117"/>
      <c r="C174" s="118"/>
      <c r="D174" s="119"/>
      <c r="E174" s="96" t="s">
        <v>447</v>
      </c>
      <c r="F174" s="97"/>
      <c r="G174" s="97"/>
      <c r="H174" s="97"/>
      <c r="I174" s="97"/>
      <c r="J174" s="98"/>
      <c r="K174" s="111"/>
      <c r="L174" s="112"/>
      <c r="M174" s="113"/>
    </row>
    <row r="175" spans="1:13" x14ac:dyDescent="0.25">
      <c r="A175" s="89" t="s">
        <v>424</v>
      </c>
      <c r="B175" s="117"/>
      <c r="C175" s="118"/>
      <c r="D175" s="119"/>
      <c r="E175" s="114"/>
      <c r="F175" s="115"/>
      <c r="G175" s="115"/>
      <c r="H175" s="115"/>
      <c r="I175" s="115"/>
      <c r="J175" s="116"/>
      <c r="K175" s="111"/>
      <c r="L175" s="112"/>
      <c r="M175" s="113"/>
    </row>
    <row r="176" spans="1:13" x14ac:dyDescent="0.25">
      <c r="A176" s="89" t="s">
        <v>424</v>
      </c>
      <c r="B176" s="117"/>
      <c r="C176" s="118"/>
      <c r="D176" s="119"/>
      <c r="E176" s="96" t="s">
        <v>448</v>
      </c>
      <c r="F176" s="97"/>
      <c r="G176" s="97"/>
      <c r="H176" s="97"/>
      <c r="I176" s="97"/>
      <c r="J176" s="98"/>
      <c r="K176" s="111"/>
      <c r="L176" s="112"/>
      <c r="M176" s="113"/>
    </row>
    <row r="177" spans="1:13" ht="15.75" thickBot="1" x14ac:dyDescent="0.3">
      <c r="A177" s="89" t="s">
        <v>424</v>
      </c>
      <c r="B177" s="29"/>
      <c r="C177" s="25"/>
      <c r="D177" s="26"/>
      <c r="E177" s="30" t="s">
        <v>95</v>
      </c>
      <c r="F177" s="31">
        <v>2</v>
      </c>
      <c r="G177" s="31">
        <v>0</v>
      </c>
      <c r="H177" s="31">
        <v>0</v>
      </c>
      <c r="I177" s="31">
        <v>0</v>
      </c>
      <c r="J177" s="31">
        <v>2</v>
      </c>
      <c r="K177" s="53"/>
      <c r="L177" s="34"/>
      <c r="M177" s="35"/>
    </row>
    <row r="178" spans="1:13" ht="15.75" thickBot="1" x14ac:dyDescent="0.3">
      <c r="A178" s="89" t="s">
        <v>424</v>
      </c>
      <c r="B178" s="36"/>
      <c r="C178" s="37" t="s">
        <v>264</v>
      </c>
      <c r="D178" s="22"/>
      <c r="E178" s="38"/>
      <c r="F178" s="39"/>
      <c r="G178" s="39"/>
      <c r="H178" s="39"/>
      <c r="I178" s="39"/>
      <c r="J178" s="40" t="s">
        <v>96</v>
      </c>
      <c r="K178" s="41"/>
      <c r="L178" s="42"/>
      <c r="M178" s="43">
        <f>SUM(M166:M177)</f>
        <v>0</v>
      </c>
    </row>
    <row r="179" spans="1:13" ht="15.75" thickBot="1" x14ac:dyDescent="0.3">
      <c r="A179" s="89" t="s">
        <v>424</v>
      </c>
      <c r="B179" s="54">
        <v>5</v>
      </c>
      <c r="C179" s="55" t="s">
        <v>12</v>
      </c>
      <c r="D179" s="56"/>
      <c r="E179" s="105" t="s">
        <v>97</v>
      </c>
      <c r="F179" s="106"/>
      <c r="G179" s="106"/>
      <c r="H179" s="106"/>
      <c r="I179" s="106"/>
      <c r="J179" s="107"/>
      <c r="K179" s="57"/>
      <c r="L179" s="57"/>
      <c r="M179" s="58"/>
    </row>
    <row r="180" spans="1:13" ht="15.75" thickBot="1" x14ac:dyDescent="0.3">
      <c r="A180" s="89" t="s">
        <v>424</v>
      </c>
      <c r="B180" s="15" t="s">
        <v>630</v>
      </c>
      <c r="C180" s="16" t="s">
        <v>12</v>
      </c>
      <c r="D180" s="17" t="s">
        <v>86</v>
      </c>
      <c r="E180" s="126" t="s">
        <v>98</v>
      </c>
      <c r="F180" s="127"/>
      <c r="G180" s="127"/>
      <c r="H180" s="127"/>
      <c r="I180" s="127"/>
      <c r="J180" s="128"/>
      <c r="K180" s="18"/>
      <c r="L180" s="18"/>
      <c r="M180" s="19"/>
    </row>
    <row r="181" spans="1:13" x14ac:dyDescent="0.25">
      <c r="A181" s="89" t="s">
        <v>424</v>
      </c>
      <c r="B181" s="44" t="s">
        <v>305</v>
      </c>
      <c r="C181" s="21" t="s">
        <v>15</v>
      </c>
      <c r="D181" s="22" t="s">
        <v>86</v>
      </c>
      <c r="E181" s="99" t="s">
        <v>99</v>
      </c>
      <c r="F181" s="100"/>
      <c r="G181" s="100"/>
      <c r="H181" s="100"/>
      <c r="I181" s="100"/>
      <c r="J181" s="101"/>
      <c r="K181" s="23">
        <v>1</v>
      </c>
      <c r="L181" s="83"/>
      <c r="M181" s="24">
        <f>+ROUND(K181*L181,2)</f>
        <v>0</v>
      </c>
    </row>
    <row r="182" spans="1:13" ht="45" customHeight="1" x14ac:dyDescent="0.25">
      <c r="A182" s="89" t="s">
        <v>424</v>
      </c>
      <c r="B182" s="117"/>
      <c r="C182" s="118"/>
      <c r="D182" s="119"/>
      <c r="E182" s="96" t="s">
        <v>449</v>
      </c>
      <c r="F182" s="97"/>
      <c r="G182" s="97"/>
      <c r="H182" s="97"/>
      <c r="I182" s="97"/>
      <c r="J182" s="98"/>
      <c r="K182" s="111"/>
      <c r="L182" s="112"/>
      <c r="M182" s="113"/>
    </row>
    <row r="183" spans="1:13" x14ac:dyDescent="0.25">
      <c r="A183" s="89" t="s">
        <v>424</v>
      </c>
      <c r="B183" s="117"/>
      <c r="C183" s="118"/>
      <c r="D183" s="119"/>
      <c r="E183" s="114"/>
      <c r="F183" s="115"/>
      <c r="G183" s="115"/>
      <c r="H183" s="115"/>
      <c r="I183" s="115"/>
      <c r="J183" s="116"/>
      <c r="K183" s="111"/>
      <c r="L183" s="112"/>
      <c r="M183" s="113"/>
    </row>
    <row r="184" spans="1:13" ht="15.75" thickBot="1" x14ac:dyDescent="0.3">
      <c r="A184" s="89" t="s">
        <v>424</v>
      </c>
      <c r="B184" s="122"/>
      <c r="C184" s="123"/>
      <c r="D184" s="124"/>
      <c r="E184" s="102" t="s">
        <v>448</v>
      </c>
      <c r="F184" s="103"/>
      <c r="G184" s="103"/>
      <c r="H184" s="103"/>
      <c r="I184" s="103"/>
      <c r="J184" s="104"/>
      <c r="K184" s="125"/>
      <c r="L184" s="120"/>
      <c r="M184" s="121"/>
    </row>
    <row r="185" spans="1:13" ht="15.75" thickBot="1" x14ac:dyDescent="0.3">
      <c r="A185" s="89" t="s">
        <v>424</v>
      </c>
      <c r="B185" s="15" t="s">
        <v>631</v>
      </c>
      <c r="C185" s="16" t="s">
        <v>12</v>
      </c>
      <c r="D185" s="17" t="s">
        <v>86</v>
      </c>
      <c r="E185" s="126" t="s">
        <v>100</v>
      </c>
      <c r="F185" s="127"/>
      <c r="G185" s="127"/>
      <c r="H185" s="127"/>
      <c r="I185" s="127"/>
      <c r="J185" s="128"/>
      <c r="K185" s="18"/>
      <c r="L185" s="18"/>
      <c r="M185" s="19"/>
    </row>
    <row r="186" spans="1:13" x14ac:dyDescent="0.25">
      <c r="A186" s="89" t="s">
        <v>424</v>
      </c>
      <c r="B186" s="44" t="s">
        <v>306</v>
      </c>
      <c r="C186" s="21" t="s">
        <v>15</v>
      </c>
      <c r="D186" s="22" t="s">
        <v>86</v>
      </c>
      <c r="E186" s="99" t="s">
        <v>101</v>
      </c>
      <c r="F186" s="100"/>
      <c r="G186" s="100"/>
      <c r="H186" s="100"/>
      <c r="I186" s="100"/>
      <c r="J186" s="101"/>
      <c r="K186" s="23">
        <v>1</v>
      </c>
      <c r="L186" s="83"/>
      <c r="M186" s="24">
        <f>+ROUND(K186*L186,2)</f>
        <v>0</v>
      </c>
    </row>
    <row r="187" spans="1:13" ht="22.5" customHeight="1" x14ac:dyDescent="0.25">
      <c r="A187" s="89" t="s">
        <v>424</v>
      </c>
      <c r="B187" s="117"/>
      <c r="C187" s="118"/>
      <c r="D187" s="119"/>
      <c r="E187" s="96" t="s">
        <v>450</v>
      </c>
      <c r="F187" s="97"/>
      <c r="G187" s="97"/>
      <c r="H187" s="97"/>
      <c r="I187" s="97"/>
      <c r="J187" s="98"/>
      <c r="K187" s="111"/>
      <c r="L187" s="112"/>
      <c r="M187" s="113"/>
    </row>
    <row r="188" spans="1:13" ht="45" customHeight="1" x14ac:dyDescent="0.25">
      <c r="A188" s="89" t="s">
        <v>424</v>
      </c>
      <c r="B188" s="117"/>
      <c r="C188" s="118"/>
      <c r="D188" s="119"/>
      <c r="E188" s="96" t="s">
        <v>451</v>
      </c>
      <c r="F188" s="97"/>
      <c r="G188" s="97"/>
      <c r="H188" s="97"/>
      <c r="I188" s="97"/>
      <c r="J188" s="98"/>
      <c r="K188" s="111"/>
      <c r="L188" s="112"/>
      <c r="M188" s="113"/>
    </row>
    <row r="189" spans="1:13" x14ac:dyDescent="0.25">
      <c r="A189" s="89" t="s">
        <v>424</v>
      </c>
      <c r="B189" s="117"/>
      <c r="C189" s="118"/>
      <c r="D189" s="119"/>
      <c r="E189" s="96" t="s">
        <v>452</v>
      </c>
      <c r="F189" s="97"/>
      <c r="G189" s="97"/>
      <c r="H189" s="97"/>
      <c r="I189" s="97"/>
      <c r="J189" s="98"/>
      <c r="K189" s="111"/>
      <c r="L189" s="112"/>
      <c r="M189" s="113"/>
    </row>
    <row r="190" spans="1:13" x14ac:dyDescent="0.25">
      <c r="A190" s="89" t="s">
        <v>424</v>
      </c>
      <c r="B190" s="117"/>
      <c r="C190" s="118"/>
      <c r="D190" s="119"/>
      <c r="E190" s="96" t="s">
        <v>453</v>
      </c>
      <c r="F190" s="97"/>
      <c r="G190" s="97"/>
      <c r="H190" s="97"/>
      <c r="I190" s="97"/>
      <c r="J190" s="98"/>
      <c r="K190" s="111"/>
      <c r="L190" s="112"/>
      <c r="M190" s="113"/>
    </row>
    <row r="191" spans="1:13" x14ac:dyDescent="0.25">
      <c r="A191" s="89" t="s">
        <v>424</v>
      </c>
      <c r="B191" s="117"/>
      <c r="C191" s="118"/>
      <c r="D191" s="119"/>
      <c r="E191" s="96" t="s">
        <v>454</v>
      </c>
      <c r="F191" s="97"/>
      <c r="G191" s="97"/>
      <c r="H191" s="97"/>
      <c r="I191" s="97"/>
      <c r="J191" s="98"/>
      <c r="K191" s="111"/>
      <c r="L191" s="112"/>
      <c r="M191" s="113"/>
    </row>
    <row r="192" spans="1:13" x14ac:dyDescent="0.25">
      <c r="A192" s="89" t="s">
        <v>424</v>
      </c>
      <c r="B192" s="117"/>
      <c r="C192" s="118"/>
      <c r="D192" s="119"/>
      <c r="E192" s="96" t="s">
        <v>455</v>
      </c>
      <c r="F192" s="97"/>
      <c r="G192" s="97"/>
      <c r="H192" s="97"/>
      <c r="I192" s="97"/>
      <c r="J192" s="98"/>
      <c r="K192" s="111"/>
      <c r="L192" s="112"/>
      <c r="M192" s="113"/>
    </row>
    <row r="193" spans="1:13" x14ac:dyDescent="0.25">
      <c r="A193" s="89" t="s">
        <v>424</v>
      </c>
      <c r="B193" s="117"/>
      <c r="C193" s="118"/>
      <c r="D193" s="119"/>
      <c r="E193" s="96" t="s">
        <v>456</v>
      </c>
      <c r="F193" s="97"/>
      <c r="G193" s="97"/>
      <c r="H193" s="97"/>
      <c r="I193" s="97"/>
      <c r="J193" s="98"/>
      <c r="K193" s="111"/>
      <c r="L193" s="112"/>
      <c r="M193" s="113"/>
    </row>
    <row r="194" spans="1:13" x14ac:dyDescent="0.25">
      <c r="A194" s="89" t="s">
        <v>424</v>
      </c>
      <c r="B194" s="117"/>
      <c r="C194" s="118"/>
      <c r="D194" s="119"/>
      <c r="E194" s="96" t="s">
        <v>457</v>
      </c>
      <c r="F194" s="97"/>
      <c r="G194" s="97"/>
      <c r="H194" s="97"/>
      <c r="I194" s="97"/>
      <c r="J194" s="98"/>
      <c r="K194" s="111"/>
      <c r="L194" s="112"/>
      <c r="M194" s="113"/>
    </row>
    <row r="195" spans="1:13" x14ac:dyDescent="0.25">
      <c r="A195" s="89" t="s">
        <v>424</v>
      </c>
      <c r="B195" s="117"/>
      <c r="C195" s="118"/>
      <c r="D195" s="119"/>
      <c r="E195" s="96" t="s">
        <v>458</v>
      </c>
      <c r="F195" s="97"/>
      <c r="G195" s="97"/>
      <c r="H195" s="97"/>
      <c r="I195" s="97"/>
      <c r="J195" s="98"/>
      <c r="K195" s="111"/>
      <c r="L195" s="112"/>
      <c r="M195" s="113"/>
    </row>
    <row r="196" spans="1:13" ht="33.75" customHeight="1" x14ac:dyDescent="0.25">
      <c r="A196" s="89" t="s">
        <v>424</v>
      </c>
      <c r="B196" s="117"/>
      <c r="C196" s="118"/>
      <c r="D196" s="119"/>
      <c r="E196" s="96" t="s">
        <v>459</v>
      </c>
      <c r="F196" s="97"/>
      <c r="G196" s="97"/>
      <c r="H196" s="97"/>
      <c r="I196" s="97"/>
      <c r="J196" s="98"/>
      <c r="K196" s="111"/>
      <c r="L196" s="112"/>
      <c r="M196" s="113"/>
    </row>
    <row r="197" spans="1:13" x14ac:dyDescent="0.25">
      <c r="A197" s="89" t="s">
        <v>424</v>
      </c>
      <c r="B197" s="117"/>
      <c r="C197" s="118"/>
      <c r="D197" s="119"/>
      <c r="E197" s="114"/>
      <c r="F197" s="115"/>
      <c r="G197" s="115"/>
      <c r="H197" s="115"/>
      <c r="I197" s="115"/>
      <c r="J197" s="116"/>
      <c r="K197" s="111"/>
      <c r="L197" s="112"/>
      <c r="M197" s="113"/>
    </row>
    <row r="198" spans="1:13" x14ac:dyDescent="0.25">
      <c r="A198" s="89" t="s">
        <v>424</v>
      </c>
      <c r="B198" s="117"/>
      <c r="C198" s="118"/>
      <c r="D198" s="119"/>
      <c r="E198" s="96" t="s">
        <v>460</v>
      </c>
      <c r="F198" s="97"/>
      <c r="G198" s="97"/>
      <c r="H198" s="97"/>
      <c r="I198" s="97"/>
      <c r="J198" s="98"/>
      <c r="K198" s="111"/>
      <c r="L198" s="112"/>
      <c r="M198" s="113"/>
    </row>
    <row r="199" spans="1:13" ht="22.5" customHeight="1" x14ac:dyDescent="0.25">
      <c r="A199" s="89" t="s">
        <v>424</v>
      </c>
      <c r="B199" s="117"/>
      <c r="C199" s="118"/>
      <c r="D199" s="119"/>
      <c r="E199" s="96" t="s">
        <v>461</v>
      </c>
      <c r="F199" s="97"/>
      <c r="G199" s="97"/>
      <c r="H199" s="97"/>
      <c r="I199" s="97"/>
      <c r="J199" s="98"/>
      <c r="K199" s="111"/>
      <c r="L199" s="112"/>
      <c r="M199" s="113"/>
    </row>
    <row r="200" spans="1:13" x14ac:dyDescent="0.25">
      <c r="A200" s="89" t="s">
        <v>424</v>
      </c>
      <c r="B200" s="117"/>
      <c r="C200" s="118"/>
      <c r="D200" s="119"/>
      <c r="E200" s="114"/>
      <c r="F200" s="115"/>
      <c r="G200" s="115"/>
      <c r="H200" s="115"/>
      <c r="I200" s="115"/>
      <c r="J200" s="116"/>
      <c r="K200" s="111"/>
      <c r="L200" s="112"/>
      <c r="M200" s="113"/>
    </row>
    <row r="201" spans="1:13" x14ac:dyDescent="0.25">
      <c r="A201" s="89" t="s">
        <v>424</v>
      </c>
      <c r="B201" s="117"/>
      <c r="C201" s="118"/>
      <c r="D201" s="119"/>
      <c r="E201" s="96" t="s">
        <v>462</v>
      </c>
      <c r="F201" s="97"/>
      <c r="G201" s="97"/>
      <c r="H201" s="97"/>
      <c r="I201" s="97"/>
      <c r="J201" s="98"/>
      <c r="K201" s="111"/>
      <c r="L201" s="112"/>
      <c r="M201" s="113"/>
    </row>
    <row r="202" spans="1:13" x14ac:dyDescent="0.25">
      <c r="A202" s="89" t="s">
        <v>424</v>
      </c>
      <c r="B202" s="117"/>
      <c r="C202" s="118"/>
      <c r="D202" s="119"/>
      <c r="E202" s="96" t="s">
        <v>463</v>
      </c>
      <c r="F202" s="97"/>
      <c r="G202" s="97"/>
      <c r="H202" s="97"/>
      <c r="I202" s="97"/>
      <c r="J202" s="98"/>
      <c r="K202" s="111"/>
      <c r="L202" s="112"/>
      <c r="M202" s="113"/>
    </row>
    <row r="203" spans="1:13" x14ac:dyDescent="0.25">
      <c r="A203" s="89" t="s">
        <v>424</v>
      </c>
      <c r="B203" s="117"/>
      <c r="C203" s="118"/>
      <c r="D203" s="119"/>
      <c r="E203" s="114"/>
      <c r="F203" s="115"/>
      <c r="G203" s="115"/>
      <c r="H203" s="115"/>
      <c r="I203" s="115"/>
      <c r="J203" s="116"/>
      <c r="K203" s="111"/>
      <c r="L203" s="112"/>
      <c r="M203" s="113"/>
    </row>
    <row r="204" spans="1:13" ht="22.5" customHeight="1" x14ac:dyDescent="0.25">
      <c r="A204" s="89" t="s">
        <v>424</v>
      </c>
      <c r="B204" s="117"/>
      <c r="C204" s="118"/>
      <c r="D204" s="119"/>
      <c r="E204" s="96" t="s">
        <v>464</v>
      </c>
      <c r="F204" s="97"/>
      <c r="G204" s="97"/>
      <c r="H204" s="97"/>
      <c r="I204" s="97"/>
      <c r="J204" s="98"/>
      <c r="K204" s="111"/>
      <c r="L204" s="112"/>
      <c r="M204" s="113"/>
    </row>
    <row r="205" spans="1:13" x14ac:dyDescent="0.25">
      <c r="A205" s="89" t="s">
        <v>424</v>
      </c>
      <c r="B205" s="117"/>
      <c r="C205" s="118"/>
      <c r="D205" s="119"/>
      <c r="E205" s="114"/>
      <c r="F205" s="115"/>
      <c r="G205" s="115"/>
      <c r="H205" s="115"/>
      <c r="I205" s="115"/>
      <c r="J205" s="116"/>
      <c r="K205" s="111"/>
      <c r="L205" s="112"/>
      <c r="M205" s="113"/>
    </row>
    <row r="206" spans="1:13" ht="15.75" thickBot="1" x14ac:dyDescent="0.3">
      <c r="A206" s="89" t="s">
        <v>424</v>
      </c>
      <c r="B206" s="122"/>
      <c r="C206" s="123"/>
      <c r="D206" s="124"/>
      <c r="E206" s="102" t="s">
        <v>448</v>
      </c>
      <c r="F206" s="103"/>
      <c r="G206" s="103"/>
      <c r="H206" s="103"/>
      <c r="I206" s="103"/>
      <c r="J206" s="104"/>
      <c r="K206" s="125"/>
      <c r="L206" s="120"/>
      <c r="M206" s="121"/>
    </row>
    <row r="207" spans="1:13" ht="15.75" thickBot="1" x14ac:dyDescent="0.3">
      <c r="A207" s="89" t="s">
        <v>424</v>
      </c>
      <c r="B207" s="15" t="s">
        <v>632</v>
      </c>
      <c r="C207" s="16" t="s">
        <v>12</v>
      </c>
      <c r="D207" s="17" t="s">
        <v>86</v>
      </c>
      <c r="E207" s="126" t="s">
        <v>102</v>
      </c>
      <c r="F207" s="127"/>
      <c r="G207" s="127"/>
      <c r="H207" s="127"/>
      <c r="I207" s="127"/>
      <c r="J207" s="128"/>
      <c r="K207" s="18"/>
      <c r="L207" s="18"/>
      <c r="M207" s="19"/>
    </row>
    <row r="208" spans="1:13" x14ac:dyDescent="0.25">
      <c r="A208" s="89" t="s">
        <v>424</v>
      </c>
      <c r="B208" s="44" t="s">
        <v>307</v>
      </c>
      <c r="C208" s="21" t="s">
        <v>15</v>
      </c>
      <c r="D208" s="22" t="s">
        <v>86</v>
      </c>
      <c r="E208" s="99" t="s">
        <v>103</v>
      </c>
      <c r="F208" s="100"/>
      <c r="G208" s="100"/>
      <c r="H208" s="100"/>
      <c r="I208" s="100"/>
      <c r="J208" s="101"/>
      <c r="K208" s="23">
        <v>1</v>
      </c>
      <c r="L208" s="83"/>
      <c r="M208" s="24">
        <f>+ROUND(K208*L208,2)</f>
        <v>0</v>
      </c>
    </row>
    <row r="209" spans="1:13" ht="45" customHeight="1" x14ac:dyDescent="0.25">
      <c r="A209" s="89" t="s">
        <v>424</v>
      </c>
      <c r="B209" s="117"/>
      <c r="C209" s="118"/>
      <c r="D209" s="119"/>
      <c r="E209" s="96" t="s">
        <v>465</v>
      </c>
      <c r="F209" s="97"/>
      <c r="G209" s="97"/>
      <c r="H209" s="97"/>
      <c r="I209" s="97"/>
      <c r="J209" s="98"/>
      <c r="K209" s="111"/>
      <c r="L209" s="112"/>
      <c r="M209" s="113"/>
    </row>
    <row r="210" spans="1:13" x14ac:dyDescent="0.25">
      <c r="A210" s="89" t="s">
        <v>424</v>
      </c>
      <c r="B210" s="117"/>
      <c r="C210" s="118"/>
      <c r="D210" s="119"/>
      <c r="E210" s="96" t="s">
        <v>466</v>
      </c>
      <c r="F210" s="97"/>
      <c r="G210" s="97"/>
      <c r="H210" s="97"/>
      <c r="I210" s="97"/>
      <c r="J210" s="98"/>
      <c r="K210" s="111"/>
      <c r="L210" s="112"/>
      <c r="M210" s="113"/>
    </row>
    <row r="211" spans="1:13" x14ac:dyDescent="0.25">
      <c r="A211" s="89" t="s">
        <v>424</v>
      </c>
      <c r="B211" s="117"/>
      <c r="C211" s="118"/>
      <c r="D211" s="119"/>
      <c r="E211" s="96" t="s">
        <v>467</v>
      </c>
      <c r="F211" s="97"/>
      <c r="G211" s="97"/>
      <c r="H211" s="97"/>
      <c r="I211" s="97"/>
      <c r="J211" s="98"/>
      <c r="K211" s="111"/>
      <c r="L211" s="112"/>
      <c r="M211" s="113"/>
    </row>
    <row r="212" spans="1:13" x14ac:dyDescent="0.25">
      <c r="A212" s="89" t="s">
        <v>424</v>
      </c>
      <c r="B212" s="117"/>
      <c r="C212" s="118"/>
      <c r="D212" s="119"/>
      <c r="E212" s="96" t="s">
        <v>468</v>
      </c>
      <c r="F212" s="97"/>
      <c r="G212" s="97"/>
      <c r="H212" s="97"/>
      <c r="I212" s="97"/>
      <c r="J212" s="98"/>
      <c r="K212" s="111"/>
      <c r="L212" s="112"/>
      <c r="M212" s="113"/>
    </row>
    <row r="213" spans="1:13" x14ac:dyDescent="0.25">
      <c r="A213" s="89" t="s">
        <v>424</v>
      </c>
      <c r="B213" s="117"/>
      <c r="C213" s="118"/>
      <c r="D213" s="119"/>
      <c r="E213" s="96" t="s">
        <v>469</v>
      </c>
      <c r="F213" s="97"/>
      <c r="G213" s="97"/>
      <c r="H213" s="97"/>
      <c r="I213" s="97"/>
      <c r="J213" s="98"/>
      <c r="K213" s="111"/>
      <c r="L213" s="112"/>
      <c r="M213" s="113"/>
    </row>
    <row r="214" spans="1:13" x14ac:dyDescent="0.25">
      <c r="A214" s="89" t="s">
        <v>424</v>
      </c>
      <c r="B214" s="117"/>
      <c r="C214" s="118"/>
      <c r="D214" s="119"/>
      <c r="E214" s="96" t="s">
        <v>470</v>
      </c>
      <c r="F214" s="97"/>
      <c r="G214" s="97"/>
      <c r="H214" s="97"/>
      <c r="I214" s="97"/>
      <c r="J214" s="98"/>
      <c r="K214" s="111"/>
      <c r="L214" s="112"/>
      <c r="M214" s="113"/>
    </row>
    <row r="215" spans="1:13" x14ac:dyDescent="0.25">
      <c r="A215" s="89" t="s">
        <v>424</v>
      </c>
      <c r="B215" s="117"/>
      <c r="C215" s="118"/>
      <c r="D215" s="119"/>
      <c r="E215" s="96" t="s">
        <v>471</v>
      </c>
      <c r="F215" s="97"/>
      <c r="G215" s="97"/>
      <c r="H215" s="97"/>
      <c r="I215" s="97"/>
      <c r="J215" s="98"/>
      <c r="K215" s="111"/>
      <c r="L215" s="112"/>
      <c r="M215" s="113"/>
    </row>
    <row r="216" spans="1:13" x14ac:dyDescent="0.25">
      <c r="A216" s="89" t="s">
        <v>424</v>
      </c>
      <c r="B216" s="117"/>
      <c r="C216" s="118"/>
      <c r="D216" s="119"/>
      <c r="E216" s="96" t="s">
        <v>472</v>
      </c>
      <c r="F216" s="97"/>
      <c r="G216" s="97"/>
      <c r="H216" s="97"/>
      <c r="I216" s="97"/>
      <c r="J216" s="98"/>
      <c r="K216" s="111"/>
      <c r="L216" s="112"/>
      <c r="M216" s="113"/>
    </row>
    <row r="217" spans="1:13" x14ac:dyDescent="0.25">
      <c r="A217" s="89" t="s">
        <v>424</v>
      </c>
      <c r="B217" s="117"/>
      <c r="C217" s="118"/>
      <c r="D217" s="119"/>
      <c r="E217" s="96" t="s">
        <v>473</v>
      </c>
      <c r="F217" s="97"/>
      <c r="G217" s="97"/>
      <c r="H217" s="97"/>
      <c r="I217" s="97"/>
      <c r="J217" s="98"/>
      <c r="K217" s="111"/>
      <c r="L217" s="112"/>
      <c r="M217" s="113"/>
    </row>
    <row r="218" spans="1:13" x14ac:dyDescent="0.25">
      <c r="A218" s="89" t="s">
        <v>424</v>
      </c>
      <c r="B218" s="117"/>
      <c r="C218" s="118"/>
      <c r="D218" s="119"/>
      <c r="E218" s="96" t="s">
        <v>474</v>
      </c>
      <c r="F218" s="97"/>
      <c r="G218" s="97"/>
      <c r="H218" s="97"/>
      <c r="I218" s="97"/>
      <c r="J218" s="98"/>
      <c r="K218" s="111"/>
      <c r="L218" s="112"/>
      <c r="M218" s="113"/>
    </row>
    <row r="219" spans="1:13" x14ac:dyDescent="0.25">
      <c r="A219" s="89" t="s">
        <v>424</v>
      </c>
      <c r="B219" s="117"/>
      <c r="C219" s="118"/>
      <c r="D219" s="119"/>
      <c r="E219" s="114"/>
      <c r="F219" s="115"/>
      <c r="G219" s="115"/>
      <c r="H219" s="115"/>
      <c r="I219" s="115"/>
      <c r="J219" s="116"/>
      <c r="K219" s="111"/>
      <c r="L219" s="112"/>
      <c r="M219" s="113"/>
    </row>
    <row r="220" spans="1:13" ht="15.75" thickBot="1" x14ac:dyDescent="0.3">
      <c r="A220" s="89" t="s">
        <v>424</v>
      </c>
      <c r="B220" s="122"/>
      <c r="C220" s="123"/>
      <c r="D220" s="124"/>
      <c r="E220" s="102" t="s">
        <v>448</v>
      </c>
      <c r="F220" s="103"/>
      <c r="G220" s="103"/>
      <c r="H220" s="103"/>
      <c r="I220" s="103"/>
      <c r="J220" s="104"/>
      <c r="K220" s="125"/>
      <c r="L220" s="120"/>
      <c r="M220" s="121"/>
    </row>
    <row r="221" spans="1:13" ht="15.75" thickBot="1" x14ac:dyDescent="0.3">
      <c r="A221" s="89" t="s">
        <v>424</v>
      </c>
      <c r="B221" s="36"/>
      <c r="C221" s="37" t="s">
        <v>264</v>
      </c>
      <c r="D221" s="22"/>
      <c r="E221" s="52"/>
      <c r="F221" s="41"/>
      <c r="G221" s="41"/>
      <c r="H221" s="41"/>
      <c r="I221" s="41"/>
      <c r="J221" s="42" t="s">
        <v>104</v>
      </c>
      <c r="K221" s="41"/>
      <c r="L221" s="42"/>
      <c r="M221" s="43">
        <f>SUM(M181:M220)</f>
        <v>0</v>
      </c>
    </row>
    <row r="222" spans="1:13" ht="15.75" thickBot="1" x14ac:dyDescent="0.3">
      <c r="A222" s="89" t="s">
        <v>424</v>
      </c>
      <c r="B222" s="54">
        <v>6</v>
      </c>
      <c r="C222" s="55" t="s">
        <v>12</v>
      </c>
      <c r="D222" s="56"/>
      <c r="E222" s="105" t="s">
        <v>105</v>
      </c>
      <c r="F222" s="106"/>
      <c r="G222" s="106"/>
      <c r="H222" s="106"/>
      <c r="I222" s="106"/>
      <c r="J222" s="107"/>
      <c r="K222" s="57"/>
      <c r="L222" s="57"/>
      <c r="M222" s="58"/>
    </row>
    <row r="223" spans="1:13" x14ac:dyDescent="0.25">
      <c r="A223" s="89" t="s">
        <v>424</v>
      </c>
      <c r="B223" s="20" t="s">
        <v>308</v>
      </c>
      <c r="C223" s="21" t="s">
        <v>15</v>
      </c>
      <c r="D223" s="22" t="s">
        <v>86</v>
      </c>
      <c r="E223" s="99" t="s">
        <v>106</v>
      </c>
      <c r="F223" s="100"/>
      <c r="G223" s="100"/>
      <c r="H223" s="100"/>
      <c r="I223" s="100"/>
      <c r="J223" s="101"/>
      <c r="K223" s="23">
        <v>1</v>
      </c>
      <c r="L223" s="83"/>
      <c r="M223" s="24">
        <f>+ROUND(K223*L223,2)</f>
        <v>0</v>
      </c>
    </row>
    <row r="224" spans="1:13" ht="56.25" customHeight="1" x14ac:dyDescent="0.25">
      <c r="A224" s="89" t="s">
        <v>424</v>
      </c>
      <c r="B224" s="117"/>
      <c r="C224" s="118"/>
      <c r="D224" s="119"/>
      <c r="E224" s="96" t="s">
        <v>475</v>
      </c>
      <c r="F224" s="97"/>
      <c r="G224" s="97"/>
      <c r="H224" s="97"/>
      <c r="I224" s="97"/>
      <c r="J224" s="98"/>
      <c r="K224" s="111"/>
      <c r="L224" s="112"/>
      <c r="M224" s="113"/>
    </row>
    <row r="225" spans="1:13" ht="90" customHeight="1" x14ac:dyDescent="0.25">
      <c r="A225" s="89" t="s">
        <v>424</v>
      </c>
      <c r="B225" s="117"/>
      <c r="C225" s="118"/>
      <c r="D225" s="119"/>
      <c r="E225" s="96" t="s">
        <v>476</v>
      </c>
      <c r="F225" s="97"/>
      <c r="G225" s="97"/>
      <c r="H225" s="97"/>
      <c r="I225" s="97"/>
      <c r="J225" s="98"/>
      <c r="K225" s="111"/>
      <c r="L225" s="112"/>
      <c r="M225" s="113"/>
    </row>
    <row r="226" spans="1:13" x14ac:dyDescent="0.25">
      <c r="A226" s="89" t="s">
        <v>424</v>
      </c>
      <c r="B226" s="117"/>
      <c r="C226" s="118"/>
      <c r="D226" s="119"/>
      <c r="E226" s="96" t="s">
        <v>477</v>
      </c>
      <c r="F226" s="97"/>
      <c r="G226" s="97"/>
      <c r="H226" s="97"/>
      <c r="I226" s="97"/>
      <c r="J226" s="98"/>
      <c r="K226" s="111"/>
      <c r="L226" s="112"/>
      <c r="M226" s="113"/>
    </row>
    <row r="227" spans="1:13" x14ac:dyDescent="0.25">
      <c r="A227" s="89" t="s">
        <v>424</v>
      </c>
      <c r="B227" s="117"/>
      <c r="C227" s="118"/>
      <c r="D227" s="119"/>
      <c r="E227" s="96" t="s">
        <v>448</v>
      </c>
      <c r="F227" s="97"/>
      <c r="G227" s="97"/>
      <c r="H227" s="97"/>
      <c r="I227" s="97"/>
      <c r="J227" s="98"/>
      <c r="K227" s="111"/>
      <c r="L227" s="112"/>
      <c r="M227" s="113"/>
    </row>
    <row r="228" spans="1:13" ht="15.75" thickBot="1" x14ac:dyDescent="0.3">
      <c r="A228" s="89" t="s">
        <v>424</v>
      </c>
      <c r="B228" s="29"/>
      <c r="C228" s="25"/>
      <c r="D228" s="26"/>
      <c r="E228" s="30" t="s">
        <v>107</v>
      </c>
      <c r="F228" s="31">
        <v>1</v>
      </c>
      <c r="G228" s="31">
        <v>0</v>
      </c>
      <c r="H228" s="31">
        <v>0</v>
      </c>
      <c r="I228" s="31">
        <v>0</v>
      </c>
      <c r="J228" s="31">
        <v>1</v>
      </c>
      <c r="K228" s="53"/>
      <c r="L228" s="34"/>
      <c r="M228" s="35"/>
    </row>
    <row r="229" spans="1:13" ht="15.75" thickBot="1" x14ac:dyDescent="0.3">
      <c r="A229" s="89" t="s">
        <v>424</v>
      </c>
      <c r="B229" s="36"/>
      <c r="C229" s="37" t="s">
        <v>264</v>
      </c>
      <c r="D229" s="22"/>
      <c r="E229" s="38"/>
      <c r="F229" s="39"/>
      <c r="G229" s="39"/>
      <c r="H229" s="39"/>
      <c r="I229" s="39"/>
      <c r="J229" s="40" t="s">
        <v>108</v>
      </c>
      <c r="K229" s="41"/>
      <c r="L229" s="42"/>
      <c r="M229" s="43">
        <f>SUM(M223:M228)</f>
        <v>0</v>
      </c>
    </row>
    <row r="230" spans="1:13" ht="15.75" thickBot="1" x14ac:dyDescent="0.3">
      <c r="A230" s="89" t="s">
        <v>424</v>
      </c>
      <c r="B230" s="54">
        <v>7</v>
      </c>
      <c r="C230" s="55" t="s">
        <v>12</v>
      </c>
      <c r="D230" s="56"/>
      <c r="E230" s="105" t="s">
        <v>109</v>
      </c>
      <c r="F230" s="106"/>
      <c r="G230" s="106"/>
      <c r="H230" s="106"/>
      <c r="I230" s="106"/>
      <c r="J230" s="107"/>
      <c r="K230" s="57"/>
      <c r="L230" s="57"/>
      <c r="M230" s="58"/>
    </row>
    <row r="231" spans="1:13" x14ac:dyDescent="0.25">
      <c r="A231" s="89" t="s">
        <v>424</v>
      </c>
      <c r="B231" s="20" t="s">
        <v>309</v>
      </c>
      <c r="C231" s="21" t="s">
        <v>15</v>
      </c>
      <c r="D231" s="22" t="s">
        <v>86</v>
      </c>
      <c r="E231" s="99" t="s">
        <v>110</v>
      </c>
      <c r="F231" s="100"/>
      <c r="G231" s="100"/>
      <c r="H231" s="100"/>
      <c r="I231" s="100"/>
      <c r="J231" s="101"/>
      <c r="K231" s="23">
        <v>1</v>
      </c>
      <c r="L231" s="83"/>
      <c r="M231" s="24">
        <f>+ROUND(K231*L231,2)</f>
        <v>0</v>
      </c>
    </row>
    <row r="232" spans="1:13" ht="22.5" customHeight="1" x14ac:dyDescent="0.25">
      <c r="A232" s="89" t="s">
        <v>424</v>
      </c>
      <c r="B232" s="117"/>
      <c r="C232" s="118"/>
      <c r="D232" s="119"/>
      <c r="E232" s="96" t="s">
        <v>478</v>
      </c>
      <c r="F232" s="97"/>
      <c r="G232" s="97"/>
      <c r="H232" s="97"/>
      <c r="I232" s="97"/>
      <c r="J232" s="98"/>
      <c r="K232" s="111"/>
      <c r="L232" s="112"/>
      <c r="M232" s="113"/>
    </row>
    <row r="233" spans="1:13" x14ac:dyDescent="0.25">
      <c r="A233" s="89" t="s">
        <v>424</v>
      </c>
      <c r="B233" s="117"/>
      <c r="C233" s="118"/>
      <c r="D233" s="119"/>
      <c r="E233" s="114"/>
      <c r="F233" s="115"/>
      <c r="G233" s="115"/>
      <c r="H233" s="115"/>
      <c r="I233" s="115"/>
      <c r="J233" s="116"/>
      <c r="K233" s="111"/>
      <c r="L233" s="112"/>
      <c r="M233" s="113"/>
    </row>
    <row r="234" spans="1:13" x14ac:dyDescent="0.25">
      <c r="A234" s="89" t="s">
        <v>424</v>
      </c>
      <c r="B234" s="117"/>
      <c r="C234" s="118"/>
      <c r="D234" s="119"/>
      <c r="E234" s="96" t="s">
        <v>479</v>
      </c>
      <c r="F234" s="97"/>
      <c r="G234" s="97"/>
      <c r="H234" s="97"/>
      <c r="I234" s="97"/>
      <c r="J234" s="98"/>
      <c r="K234" s="111"/>
      <c r="L234" s="112"/>
      <c r="M234" s="113"/>
    </row>
    <row r="235" spans="1:13" x14ac:dyDescent="0.25">
      <c r="A235" s="89" t="s">
        <v>424</v>
      </c>
      <c r="B235" s="117"/>
      <c r="C235" s="118"/>
      <c r="D235" s="119"/>
      <c r="E235" s="96" t="s">
        <v>480</v>
      </c>
      <c r="F235" s="97"/>
      <c r="G235" s="97"/>
      <c r="H235" s="97"/>
      <c r="I235" s="97"/>
      <c r="J235" s="98"/>
      <c r="K235" s="111"/>
      <c r="L235" s="112"/>
      <c r="M235" s="113"/>
    </row>
    <row r="236" spans="1:13" x14ac:dyDescent="0.25">
      <c r="A236" s="89" t="s">
        <v>424</v>
      </c>
      <c r="B236" s="117"/>
      <c r="C236" s="118"/>
      <c r="D236" s="119"/>
      <c r="E236" s="96" t="s">
        <v>481</v>
      </c>
      <c r="F236" s="97"/>
      <c r="G236" s="97"/>
      <c r="H236" s="97"/>
      <c r="I236" s="97"/>
      <c r="J236" s="98"/>
      <c r="K236" s="111"/>
      <c r="L236" s="112"/>
      <c r="M236" s="113"/>
    </row>
    <row r="237" spans="1:13" x14ac:dyDescent="0.25">
      <c r="A237" s="89" t="s">
        <v>424</v>
      </c>
      <c r="B237" s="117"/>
      <c r="C237" s="118"/>
      <c r="D237" s="119"/>
      <c r="E237" s="114"/>
      <c r="F237" s="115"/>
      <c r="G237" s="115"/>
      <c r="H237" s="115"/>
      <c r="I237" s="115"/>
      <c r="J237" s="116"/>
      <c r="K237" s="111"/>
      <c r="L237" s="112"/>
      <c r="M237" s="113"/>
    </row>
    <row r="238" spans="1:13" ht="33.75" customHeight="1" x14ac:dyDescent="0.25">
      <c r="A238" s="89" t="s">
        <v>424</v>
      </c>
      <c r="B238" s="117"/>
      <c r="C238" s="118"/>
      <c r="D238" s="119"/>
      <c r="E238" s="96" t="s">
        <v>482</v>
      </c>
      <c r="F238" s="97"/>
      <c r="G238" s="97"/>
      <c r="H238" s="97"/>
      <c r="I238" s="97"/>
      <c r="J238" s="98"/>
      <c r="K238" s="111"/>
      <c r="L238" s="112"/>
      <c r="M238" s="113"/>
    </row>
    <row r="239" spans="1:13" ht="22.5" customHeight="1" x14ac:dyDescent="0.25">
      <c r="A239" s="89" t="s">
        <v>424</v>
      </c>
      <c r="B239" s="117"/>
      <c r="C239" s="118"/>
      <c r="D239" s="119"/>
      <c r="E239" s="96" t="s">
        <v>483</v>
      </c>
      <c r="F239" s="97"/>
      <c r="G239" s="97"/>
      <c r="H239" s="97"/>
      <c r="I239" s="97"/>
      <c r="J239" s="98"/>
      <c r="K239" s="111"/>
      <c r="L239" s="112"/>
      <c r="M239" s="113"/>
    </row>
    <row r="240" spans="1:13" x14ac:dyDescent="0.25">
      <c r="A240" s="89" t="s">
        <v>424</v>
      </c>
      <c r="B240" s="117"/>
      <c r="C240" s="118"/>
      <c r="D240" s="119"/>
      <c r="E240" s="96" t="s">
        <v>484</v>
      </c>
      <c r="F240" s="97"/>
      <c r="G240" s="97"/>
      <c r="H240" s="97"/>
      <c r="I240" s="97"/>
      <c r="J240" s="98"/>
      <c r="K240" s="111"/>
      <c r="L240" s="112"/>
      <c r="M240" s="113"/>
    </row>
    <row r="241" spans="1:13" ht="78.75" customHeight="1" x14ac:dyDescent="0.25">
      <c r="A241" s="89" t="s">
        <v>424</v>
      </c>
      <c r="B241" s="117"/>
      <c r="C241" s="118"/>
      <c r="D241" s="119"/>
      <c r="E241" s="96" t="s">
        <v>485</v>
      </c>
      <c r="F241" s="97"/>
      <c r="G241" s="97"/>
      <c r="H241" s="97"/>
      <c r="I241" s="97"/>
      <c r="J241" s="98"/>
      <c r="K241" s="111"/>
      <c r="L241" s="112"/>
      <c r="M241" s="113"/>
    </row>
    <row r="242" spans="1:13" x14ac:dyDescent="0.25">
      <c r="A242" s="89" t="s">
        <v>424</v>
      </c>
      <c r="B242" s="117"/>
      <c r="C242" s="118"/>
      <c r="D242" s="119"/>
      <c r="E242" s="114"/>
      <c r="F242" s="115"/>
      <c r="G242" s="115"/>
      <c r="H242" s="115"/>
      <c r="I242" s="115"/>
      <c r="J242" s="116"/>
      <c r="K242" s="111"/>
      <c r="L242" s="112"/>
      <c r="M242" s="113"/>
    </row>
    <row r="243" spans="1:13" x14ac:dyDescent="0.25">
      <c r="A243" s="89" t="s">
        <v>424</v>
      </c>
      <c r="B243" s="117"/>
      <c r="C243" s="118"/>
      <c r="D243" s="119"/>
      <c r="E243" s="96" t="s">
        <v>486</v>
      </c>
      <c r="F243" s="97"/>
      <c r="G243" s="97"/>
      <c r="H243" s="97"/>
      <c r="I243" s="97"/>
      <c r="J243" s="98"/>
      <c r="K243" s="111"/>
      <c r="L243" s="112"/>
      <c r="M243" s="113"/>
    </row>
    <row r="244" spans="1:13" ht="22.5" customHeight="1" x14ac:dyDescent="0.25">
      <c r="A244" s="89" t="s">
        <v>424</v>
      </c>
      <c r="B244" s="117"/>
      <c r="C244" s="118"/>
      <c r="D244" s="119"/>
      <c r="E244" s="96" t="s">
        <v>487</v>
      </c>
      <c r="F244" s="97"/>
      <c r="G244" s="97"/>
      <c r="H244" s="97"/>
      <c r="I244" s="97"/>
      <c r="J244" s="98"/>
      <c r="K244" s="111"/>
      <c r="L244" s="112"/>
      <c r="M244" s="113"/>
    </row>
    <row r="245" spans="1:13" x14ac:dyDescent="0.25">
      <c r="A245" s="89" t="s">
        <v>424</v>
      </c>
      <c r="B245" s="117"/>
      <c r="C245" s="118"/>
      <c r="D245" s="119"/>
      <c r="E245" s="96" t="s">
        <v>488</v>
      </c>
      <c r="F245" s="97"/>
      <c r="G245" s="97"/>
      <c r="H245" s="97"/>
      <c r="I245" s="97"/>
      <c r="J245" s="98"/>
      <c r="K245" s="111"/>
      <c r="L245" s="112"/>
      <c r="M245" s="113"/>
    </row>
    <row r="246" spans="1:13" x14ac:dyDescent="0.25">
      <c r="A246" s="89" t="s">
        <v>424</v>
      </c>
      <c r="B246" s="117"/>
      <c r="C246" s="118"/>
      <c r="D246" s="119"/>
      <c r="E246" s="96" t="s">
        <v>489</v>
      </c>
      <c r="F246" s="97"/>
      <c r="G246" s="97"/>
      <c r="H246" s="97"/>
      <c r="I246" s="97"/>
      <c r="J246" s="98"/>
      <c r="K246" s="111"/>
      <c r="L246" s="112"/>
      <c r="M246" s="113"/>
    </row>
    <row r="247" spans="1:13" x14ac:dyDescent="0.25">
      <c r="A247" s="89" t="s">
        <v>424</v>
      </c>
      <c r="B247" s="117"/>
      <c r="C247" s="118"/>
      <c r="D247" s="119"/>
      <c r="E247" s="96" t="s">
        <v>490</v>
      </c>
      <c r="F247" s="97"/>
      <c r="G247" s="97"/>
      <c r="H247" s="97"/>
      <c r="I247" s="97"/>
      <c r="J247" s="98"/>
      <c r="K247" s="111"/>
      <c r="L247" s="112"/>
      <c r="M247" s="113"/>
    </row>
    <row r="248" spans="1:13" x14ac:dyDescent="0.25">
      <c r="A248" s="89" t="s">
        <v>424</v>
      </c>
      <c r="B248" s="117"/>
      <c r="C248" s="118"/>
      <c r="D248" s="119"/>
      <c r="E248" s="96" t="s">
        <v>491</v>
      </c>
      <c r="F248" s="97"/>
      <c r="G248" s="97"/>
      <c r="H248" s="97"/>
      <c r="I248" s="97"/>
      <c r="J248" s="98"/>
      <c r="K248" s="111"/>
      <c r="L248" s="112"/>
      <c r="M248" s="113"/>
    </row>
    <row r="249" spans="1:13" x14ac:dyDescent="0.25">
      <c r="A249" s="89" t="s">
        <v>424</v>
      </c>
      <c r="B249" s="117"/>
      <c r="C249" s="118"/>
      <c r="D249" s="119"/>
      <c r="E249" s="96" t="s">
        <v>492</v>
      </c>
      <c r="F249" s="97"/>
      <c r="G249" s="97"/>
      <c r="H249" s="97"/>
      <c r="I249" s="97"/>
      <c r="J249" s="98"/>
      <c r="K249" s="111"/>
      <c r="L249" s="112"/>
      <c r="M249" s="113"/>
    </row>
    <row r="250" spans="1:13" x14ac:dyDescent="0.25">
      <c r="A250" s="89" t="s">
        <v>424</v>
      </c>
      <c r="B250" s="117"/>
      <c r="C250" s="118"/>
      <c r="D250" s="119"/>
      <c r="E250" s="96" t="s">
        <v>493</v>
      </c>
      <c r="F250" s="97"/>
      <c r="G250" s="97"/>
      <c r="H250" s="97"/>
      <c r="I250" s="97"/>
      <c r="J250" s="98"/>
      <c r="K250" s="111"/>
      <c r="L250" s="112"/>
      <c r="M250" s="113"/>
    </row>
    <row r="251" spans="1:13" x14ac:dyDescent="0.25">
      <c r="A251" s="89" t="s">
        <v>424</v>
      </c>
      <c r="B251" s="117"/>
      <c r="C251" s="118"/>
      <c r="D251" s="119"/>
      <c r="E251" s="96" t="s">
        <v>494</v>
      </c>
      <c r="F251" s="97"/>
      <c r="G251" s="97"/>
      <c r="H251" s="97"/>
      <c r="I251" s="97"/>
      <c r="J251" s="98"/>
      <c r="K251" s="111"/>
      <c r="L251" s="112"/>
      <c r="M251" s="113"/>
    </row>
    <row r="252" spans="1:13" x14ac:dyDescent="0.25">
      <c r="A252" s="89" t="s">
        <v>424</v>
      </c>
      <c r="B252" s="117"/>
      <c r="C252" s="118"/>
      <c r="D252" s="119"/>
      <c r="E252" s="96" t="s">
        <v>495</v>
      </c>
      <c r="F252" s="97"/>
      <c r="G252" s="97"/>
      <c r="H252" s="97"/>
      <c r="I252" s="97"/>
      <c r="J252" s="98"/>
      <c r="K252" s="111"/>
      <c r="L252" s="112"/>
      <c r="M252" s="113"/>
    </row>
    <row r="253" spans="1:13" x14ac:dyDescent="0.25">
      <c r="A253" s="89" t="s">
        <v>424</v>
      </c>
      <c r="B253" s="117"/>
      <c r="C253" s="118"/>
      <c r="D253" s="119"/>
      <c r="E253" s="96" t="s">
        <v>496</v>
      </c>
      <c r="F253" s="97"/>
      <c r="G253" s="97"/>
      <c r="H253" s="97"/>
      <c r="I253" s="97"/>
      <c r="J253" s="98"/>
      <c r="K253" s="111"/>
      <c r="L253" s="112"/>
      <c r="M253" s="113"/>
    </row>
    <row r="254" spans="1:13" x14ac:dyDescent="0.25">
      <c r="A254" s="89" t="s">
        <v>424</v>
      </c>
      <c r="B254" s="117"/>
      <c r="C254" s="118"/>
      <c r="D254" s="119"/>
      <c r="E254" s="96" t="s">
        <v>497</v>
      </c>
      <c r="F254" s="97"/>
      <c r="G254" s="97"/>
      <c r="H254" s="97"/>
      <c r="I254" s="97"/>
      <c r="J254" s="98"/>
      <c r="K254" s="111"/>
      <c r="L254" s="112"/>
      <c r="M254" s="113"/>
    </row>
    <row r="255" spans="1:13" x14ac:dyDescent="0.25">
      <c r="A255" s="89" t="s">
        <v>424</v>
      </c>
      <c r="B255" s="117"/>
      <c r="C255" s="118"/>
      <c r="D255" s="119"/>
      <c r="E255" s="114"/>
      <c r="F255" s="115"/>
      <c r="G255" s="115"/>
      <c r="H255" s="115"/>
      <c r="I255" s="115"/>
      <c r="J255" s="116"/>
      <c r="K255" s="111"/>
      <c r="L255" s="112"/>
      <c r="M255" s="113"/>
    </row>
    <row r="256" spans="1:13" x14ac:dyDescent="0.25">
      <c r="A256" s="89" t="s">
        <v>424</v>
      </c>
      <c r="B256" s="117"/>
      <c r="C256" s="118"/>
      <c r="D256" s="119"/>
      <c r="E256" s="96" t="s">
        <v>498</v>
      </c>
      <c r="F256" s="97"/>
      <c r="G256" s="97"/>
      <c r="H256" s="97"/>
      <c r="I256" s="97"/>
      <c r="J256" s="98"/>
      <c r="K256" s="111"/>
      <c r="L256" s="112"/>
      <c r="M256" s="113"/>
    </row>
    <row r="257" spans="1:13" x14ac:dyDescent="0.25">
      <c r="A257" s="89" t="s">
        <v>424</v>
      </c>
      <c r="B257" s="117"/>
      <c r="C257" s="118"/>
      <c r="D257" s="119"/>
      <c r="E257" s="96" t="s">
        <v>499</v>
      </c>
      <c r="F257" s="97"/>
      <c r="G257" s="97"/>
      <c r="H257" s="97"/>
      <c r="I257" s="97"/>
      <c r="J257" s="98"/>
      <c r="K257" s="111"/>
      <c r="L257" s="112"/>
      <c r="M257" s="113"/>
    </row>
    <row r="258" spans="1:13" x14ac:dyDescent="0.25">
      <c r="A258" s="89" t="s">
        <v>424</v>
      </c>
      <c r="B258" s="117"/>
      <c r="C258" s="118"/>
      <c r="D258" s="119"/>
      <c r="E258" s="96" t="s">
        <v>500</v>
      </c>
      <c r="F258" s="97"/>
      <c r="G258" s="97"/>
      <c r="H258" s="97"/>
      <c r="I258" s="97"/>
      <c r="J258" s="98"/>
      <c r="K258" s="111"/>
      <c r="L258" s="112"/>
      <c r="M258" s="113"/>
    </row>
    <row r="259" spans="1:13" x14ac:dyDescent="0.25">
      <c r="A259" s="89" t="s">
        <v>424</v>
      </c>
      <c r="B259" s="117"/>
      <c r="C259" s="118"/>
      <c r="D259" s="119"/>
      <c r="E259" s="96" t="s">
        <v>501</v>
      </c>
      <c r="F259" s="97"/>
      <c r="G259" s="97"/>
      <c r="H259" s="97"/>
      <c r="I259" s="97"/>
      <c r="J259" s="98"/>
      <c r="K259" s="111"/>
      <c r="L259" s="112"/>
      <c r="M259" s="113"/>
    </row>
    <row r="260" spans="1:13" x14ac:dyDescent="0.25">
      <c r="A260" s="89" t="s">
        <v>424</v>
      </c>
      <c r="B260" s="117"/>
      <c r="C260" s="118"/>
      <c r="D260" s="119"/>
      <c r="E260" s="96" t="s">
        <v>502</v>
      </c>
      <c r="F260" s="97"/>
      <c r="G260" s="97"/>
      <c r="H260" s="97"/>
      <c r="I260" s="97"/>
      <c r="J260" s="98"/>
      <c r="K260" s="111"/>
      <c r="L260" s="112"/>
      <c r="M260" s="113"/>
    </row>
    <row r="261" spans="1:13" x14ac:dyDescent="0.25">
      <c r="A261" s="89" t="s">
        <v>424</v>
      </c>
      <c r="B261" s="117"/>
      <c r="C261" s="118"/>
      <c r="D261" s="119"/>
      <c r="E261" s="96" t="s">
        <v>503</v>
      </c>
      <c r="F261" s="97"/>
      <c r="G261" s="97"/>
      <c r="H261" s="97"/>
      <c r="I261" s="97"/>
      <c r="J261" s="98"/>
      <c r="K261" s="111"/>
      <c r="L261" s="112"/>
      <c r="M261" s="113"/>
    </row>
    <row r="262" spans="1:13" x14ac:dyDescent="0.25">
      <c r="A262" s="89" t="s">
        <v>424</v>
      </c>
      <c r="B262" s="117"/>
      <c r="C262" s="118"/>
      <c r="D262" s="119"/>
      <c r="E262" s="96" t="s">
        <v>504</v>
      </c>
      <c r="F262" s="97"/>
      <c r="G262" s="97"/>
      <c r="H262" s="97"/>
      <c r="I262" s="97"/>
      <c r="J262" s="98"/>
      <c r="K262" s="111"/>
      <c r="L262" s="112"/>
      <c r="M262" s="113"/>
    </row>
    <row r="263" spans="1:13" x14ac:dyDescent="0.25">
      <c r="A263" s="89" t="s">
        <v>424</v>
      </c>
      <c r="B263" s="117"/>
      <c r="C263" s="118"/>
      <c r="D263" s="119"/>
      <c r="E263" s="96" t="s">
        <v>505</v>
      </c>
      <c r="F263" s="97"/>
      <c r="G263" s="97"/>
      <c r="H263" s="97"/>
      <c r="I263" s="97"/>
      <c r="J263" s="98"/>
      <c r="K263" s="111"/>
      <c r="L263" s="112"/>
      <c r="M263" s="113"/>
    </row>
    <row r="264" spans="1:13" x14ac:dyDescent="0.25">
      <c r="A264" s="89" t="s">
        <v>424</v>
      </c>
      <c r="B264" s="117"/>
      <c r="C264" s="118"/>
      <c r="D264" s="119"/>
      <c r="E264" s="96" t="s">
        <v>506</v>
      </c>
      <c r="F264" s="97"/>
      <c r="G264" s="97"/>
      <c r="H264" s="97"/>
      <c r="I264" s="97"/>
      <c r="J264" s="98"/>
      <c r="K264" s="111"/>
      <c r="L264" s="112"/>
      <c r="M264" s="113"/>
    </row>
    <row r="265" spans="1:13" x14ac:dyDescent="0.25">
      <c r="A265" s="89" t="s">
        <v>424</v>
      </c>
      <c r="B265" s="117"/>
      <c r="C265" s="118"/>
      <c r="D265" s="119"/>
      <c r="E265" s="96" t="s">
        <v>507</v>
      </c>
      <c r="F265" s="97"/>
      <c r="G265" s="97"/>
      <c r="H265" s="97"/>
      <c r="I265" s="97"/>
      <c r="J265" s="98"/>
      <c r="K265" s="111"/>
      <c r="L265" s="112"/>
      <c r="M265" s="113"/>
    </row>
    <row r="266" spans="1:13" x14ac:dyDescent="0.25">
      <c r="A266" s="89" t="s">
        <v>424</v>
      </c>
      <c r="B266" s="117"/>
      <c r="C266" s="118"/>
      <c r="D266" s="119"/>
      <c r="E266" s="96" t="s">
        <v>508</v>
      </c>
      <c r="F266" s="97"/>
      <c r="G266" s="97"/>
      <c r="H266" s="97"/>
      <c r="I266" s="97"/>
      <c r="J266" s="98"/>
      <c r="K266" s="111"/>
      <c r="L266" s="112"/>
      <c r="M266" s="113"/>
    </row>
    <row r="267" spans="1:13" x14ac:dyDescent="0.25">
      <c r="A267" s="89" t="s">
        <v>424</v>
      </c>
      <c r="B267" s="117"/>
      <c r="C267" s="118"/>
      <c r="D267" s="119"/>
      <c r="E267" s="96" t="s">
        <v>509</v>
      </c>
      <c r="F267" s="97"/>
      <c r="G267" s="97"/>
      <c r="H267" s="97"/>
      <c r="I267" s="97"/>
      <c r="J267" s="98"/>
      <c r="K267" s="111"/>
      <c r="L267" s="112"/>
      <c r="M267" s="113"/>
    </row>
    <row r="268" spans="1:13" x14ac:dyDescent="0.25">
      <c r="A268" s="89" t="s">
        <v>424</v>
      </c>
      <c r="B268" s="117"/>
      <c r="C268" s="118"/>
      <c r="D268" s="119"/>
      <c r="E268" s="96" t="s">
        <v>510</v>
      </c>
      <c r="F268" s="97"/>
      <c r="G268" s="97"/>
      <c r="H268" s="97"/>
      <c r="I268" s="97"/>
      <c r="J268" s="98"/>
      <c r="K268" s="111"/>
      <c r="L268" s="112"/>
      <c r="M268" s="113"/>
    </row>
    <row r="269" spans="1:13" x14ac:dyDescent="0.25">
      <c r="A269" s="89" t="s">
        <v>424</v>
      </c>
      <c r="B269" s="117"/>
      <c r="C269" s="118"/>
      <c r="D269" s="119"/>
      <c r="E269" s="96" t="s">
        <v>511</v>
      </c>
      <c r="F269" s="97"/>
      <c r="G269" s="97"/>
      <c r="H269" s="97"/>
      <c r="I269" s="97"/>
      <c r="J269" s="98"/>
      <c r="K269" s="111"/>
      <c r="L269" s="112"/>
      <c r="M269" s="113"/>
    </row>
    <row r="270" spans="1:13" x14ac:dyDescent="0.25">
      <c r="A270" s="89" t="s">
        <v>424</v>
      </c>
      <c r="B270" s="117"/>
      <c r="C270" s="118"/>
      <c r="D270" s="119"/>
      <c r="E270" s="96" t="s">
        <v>512</v>
      </c>
      <c r="F270" s="97"/>
      <c r="G270" s="97"/>
      <c r="H270" s="97"/>
      <c r="I270" s="97"/>
      <c r="J270" s="98"/>
      <c r="K270" s="111"/>
      <c r="L270" s="112"/>
      <c r="M270" s="113"/>
    </row>
    <row r="271" spans="1:13" x14ac:dyDescent="0.25">
      <c r="A271" s="89" t="s">
        <v>424</v>
      </c>
      <c r="B271" s="117"/>
      <c r="C271" s="118"/>
      <c r="D271" s="119"/>
      <c r="E271" s="96" t="s">
        <v>513</v>
      </c>
      <c r="F271" s="97"/>
      <c r="G271" s="97"/>
      <c r="H271" s="97"/>
      <c r="I271" s="97"/>
      <c r="J271" s="98"/>
      <c r="K271" s="111"/>
      <c r="L271" s="112"/>
      <c r="M271" s="113"/>
    </row>
    <row r="272" spans="1:13" x14ac:dyDescent="0.25">
      <c r="A272" s="89" t="s">
        <v>424</v>
      </c>
      <c r="B272" s="117"/>
      <c r="C272" s="118"/>
      <c r="D272" s="119"/>
      <c r="E272" s="96" t="s">
        <v>514</v>
      </c>
      <c r="F272" s="97"/>
      <c r="G272" s="97"/>
      <c r="H272" s="97"/>
      <c r="I272" s="97"/>
      <c r="J272" s="98"/>
      <c r="K272" s="111"/>
      <c r="L272" s="112"/>
      <c r="M272" s="113"/>
    </row>
    <row r="273" spans="1:13" x14ac:dyDescent="0.25">
      <c r="A273" s="89" t="s">
        <v>424</v>
      </c>
      <c r="B273" s="117"/>
      <c r="C273" s="118"/>
      <c r="D273" s="119"/>
      <c r="E273" s="114"/>
      <c r="F273" s="115"/>
      <c r="G273" s="115"/>
      <c r="H273" s="115"/>
      <c r="I273" s="115"/>
      <c r="J273" s="116"/>
      <c r="K273" s="111"/>
      <c r="L273" s="112"/>
      <c r="M273" s="113"/>
    </row>
    <row r="274" spans="1:13" x14ac:dyDescent="0.25">
      <c r="A274" s="89" t="s">
        <v>424</v>
      </c>
      <c r="B274" s="117"/>
      <c r="C274" s="118"/>
      <c r="D274" s="119"/>
      <c r="E274" s="96" t="s">
        <v>515</v>
      </c>
      <c r="F274" s="97"/>
      <c r="G274" s="97"/>
      <c r="H274" s="97"/>
      <c r="I274" s="97"/>
      <c r="J274" s="98"/>
      <c r="K274" s="111"/>
      <c r="L274" s="112"/>
      <c r="M274" s="113"/>
    </row>
    <row r="275" spans="1:13" x14ac:dyDescent="0.25">
      <c r="A275" s="89" t="s">
        <v>424</v>
      </c>
      <c r="B275" s="117"/>
      <c r="C275" s="118"/>
      <c r="D275" s="119"/>
      <c r="E275" s="96" t="s">
        <v>516</v>
      </c>
      <c r="F275" s="97"/>
      <c r="G275" s="97"/>
      <c r="H275" s="97"/>
      <c r="I275" s="97"/>
      <c r="J275" s="98"/>
      <c r="K275" s="111"/>
      <c r="L275" s="112"/>
      <c r="M275" s="113"/>
    </row>
    <row r="276" spans="1:13" x14ac:dyDescent="0.25">
      <c r="A276" s="89" t="s">
        <v>424</v>
      </c>
      <c r="B276" s="117"/>
      <c r="C276" s="118"/>
      <c r="D276" s="119"/>
      <c r="E276" s="96" t="s">
        <v>517</v>
      </c>
      <c r="F276" s="97"/>
      <c r="G276" s="97"/>
      <c r="H276" s="97"/>
      <c r="I276" s="97"/>
      <c r="J276" s="98"/>
      <c r="K276" s="111"/>
      <c r="L276" s="112"/>
      <c r="M276" s="113"/>
    </row>
    <row r="277" spans="1:13" x14ac:dyDescent="0.25">
      <c r="A277" s="89" t="s">
        <v>424</v>
      </c>
      <c r="B277" s="117"/>
      <c r="C277" s="118"/>
      <c r="D277" s="119"/>
      <c r="E277" s="96" t="s">
        <v>518</v>
      </c>
      <c r="F277" s="97"/>
      <c r="G277" s="97"/>
      <c r="H277" s="97"/>
      <c r="I277" s="97"/>
      <c r="J277" s="98"/>
      <c r="K277" s="111"/>
      <c r="L277" s="112"/>
      <c r="M277" s="113"/>
    </row>
    <row r="278" spans="1:13" x14ac:dyDescent="0.25">
      <c r="A278" s="89" t="s">
        <v>424</v>
      </c>
      <c r="B278" s="117"/>
      <c r="C278" s="118"/>
      <c r="D278" s="119"/>
      <c r="E278" s="96" t="s">
        <v>519</v>
      </c>
      <c r="F278" s="97"/>
      <c r="G278" s="97"/>
      <c r="H278" s="97"/>
      <c r="I278" s="97"/>
      <c r="J278" s="98"/>
      <c r="K278" s="111"/>
      <c r="L278" s="112"/>
      <c r="M278" s="113"/>
    </row>
    <row r="279" spans="1:13" x14ac:dyDescent="0.25">
      <c r="A279" s="89" t="s">
        <v>424</v>
      </c>
      <c r="B279" s="117"/>
      <c r="C279" s="118"/>
      <c r="D279" s="119"/>
      <c r="E279" s="96" t="s">
        <v>520</v>
      </c>
      <c r="F279" s="97"/>
      <c r="G279" s="97"/>
      <c r="H279" s="97"/>
      <c r="I279" s="97"/>
      <c r="J279" s="98"/>
      <c r="K279" s="111"/>
      <c r="L279" s="112"/>
      <c r="M279" s="113"/>
    </row>
    <row r="280" spans="1:13" x14ac:dyDescent="0.25">
      <c r="A280" s="89" t="s">
        <v>424</v>
      </c>
      <c r="B280" s="117"/>
      <c r="C280" s="118"/>
      <c r="D280" s="119"/>
      <c r="E280" s="96" t="s">
        <v>521</v>
      </c>
      <c r="F280" s="97"/>
      <c r="G280" s="97"/>
      <c r="H280" s="97"/>
      <c r="I280" s="97"/>
      <c r="J280" s="98"/>
      <c r="K280" s="111"/>
      <c r="L280" s="112"/>
      <c r="M280" s="113"/>
    </row>
    <row r="281" spans="1:13" ht="22.5" customHeight="1" x14ac:dyDescent="0.25">
      <c r="A281" s="89" t="s">
        <v>424</v>
      </c>
      <c r="B281" s="117"/>
      <c r="C281" s="118"/>
      <c r="D281" s="119"/>
      <c r="E281" s="96" t="s">
        <v>522</v>
      </c>
      <c r="F281" s="97"/>
      <c r="G281" s="97"/>
      <c r="H281" s="97"/>
      <c r="I281" s="97"/>
      <c r="J281" s="98"/>
      <c r="K281" s="111"/>
      <c r="L281" s="112"/>
      <c r="M281" s="113"/>
    </row>
    <row r="282" spans="1:13" x14ac:dyDescent="0.25">
      <c r="A282" s="89" t="s">
        <v>424</v>
      </c>
      <c r="B282" s="117"/>
      <c r="C282" s="118"/>
      <c r="D282" s="119"/>
      <c r="E282" s="96" t="s">
        <v>523</v>
      </c>
      <c r="F282" s="97"/>
      <c r="G282" s="97"/>
      <c r="H282" s="97"/>
      <c r="I282" s="97"/>
      <c r="J282" s="98"/>
      <c r="K282" s="111"/>
      <c r="L282" s="112"/>
      <c r="M282" s="113"/>
    </row>
    <row r="283" spans="1:13" x14ac:dyDescent="0.25">
      <c r="A283" s="89" t="s">
        <v>424</v>
      </c>
      <c r="B283" s="117"/>
      <c r="C283" s="118"/>
      <c r="D283" s="119"/>
      <c r="E283" s="96" t="s">
        <v>524</v>
      </c>
      <c r="F283" s="97"/>
      <c r="G283" s="97"/>
      <c r="H283" s="97"/>
      <c r="I283" s="97"/>
      <c r="J283" s="98"/>
      <c r="K283" s="111"/>
      <c r="L283" s="112"/>
      <c r="M283" s="113"/>
    </row>
    <row r="284" spans="1:13" x14ac:dyDescent="0.25">
      <c r="A284" s="89" t="s">
        <v>424</v>
      </c>
      <c r="B284" s="117"/>
      <c r="C284" s="118"/>
      <c r="D284" s="119"/>
      <c r="E284" s="96" t="s">
        <v>525</v>
      </c>
      <c r="F284" s="97"/>
      <c r="G284" s="97"/>
      <c r="H284" s="97"/>
      <c r="I284" s="97"/>
      <c r="J284" s="98"/>
      <c r="K284" s="111"/>
      <c r="L284" s="112"/>
      <c r="M284" s="113"/>
    </row>
    <row r="285" spans="1:13" x14ac:dyDescent="0.25">
      <c r="A285" s="89" t="s">
        <v>424</v>
      </c>
      <c r="B285" s="117"/>
      <c r="C285" s="118"/>
      <c r="D285" s="119"/>
      <c r="E285" s="96" t="s">
        <v>526</v>
      </c>
      <c r="F285" s="97"/>
      <c r="G285" s="97"/>
      <c r="H285" s="97"/>
      <c r="I285" s="97"/>
      <c r="J285" s="98"/>
      <c r="K285" s="111"/>
      <c r="L285" s="112"/>
      <c r="M285" s="113"/>
    </row>
    <row r="286" spans="1:13" x14ac:dyDescent="0.25">
      <c r="A286" s="89" t="s">
        <v>424</v>
      </c>
      <c r="B286" s="117"/>
      <c r="C286" s="118"/>
      <c r="D286" s="119"/>
      <c r="E286" s="114"/>
      <c r="F286" s="115"/>
      <c r="G286" s="115"/>
      <c r="H286" s="115"/>
      <c r="I286" s="115"/>
      <c r="J286" s="116"/>
      <c r="K286" s="111"/>
      <c r="L286" s="112"/>
      <c r="M286" s="113"/>
    </row>
    <row r="287" spans="1:13" ht="56.25" customHeight="1" x14ac:dyDescent="0.25">
      <c r="A287" s="89" t="s">
        <v>424</v>
      </c>
      <c r="B287" s="117"/>
      <c r="C287" s="118"/>
      <c r="D287" s="119"/>
      <c r="E287" s="96" t="s">
        <v>527</v>
      </c>
      <c r="F287" s="97"/>
      <c r="G287" s="97"/>
      <c r="H287" s="97"/>
      <c r="I287" s="97"/>
      <c r="J287" s="98"/>
      <c r="K287" s="111"/>
      <c r="L287" s="112"/>
      <c r="M287" s="113"/>
    </row>
    <row r="288" spans="1:13" ht="33.75" customHeight="1" thickBot="1" x14ac:dyDescent="0.3">
      <c r="A288" s="89" t="s">
        <v>424</v>
      </c>
      <c r="B288" s="122"/>
      <c r="C288" s="123"/>
      <c r="D288" s="124"/>
      <c r="E288" s="102" t="s">
        <v>528</v>
      </c>
      <c r="F288" s="103"/>
      <c r="G288" s="103"/>
      <c r="H288" s="103"/>
      <c r="I288" s="103"/>
      <c r="J288" s="104"/>
      <c r="K288" s="125"/>
      <c r="L288" s="120"/>
      <c r="M288" s="121"/>
    </row>
    <row r="289" spans="1:13" x14ac:dyDescent="0.25">
      <c r="A289" s="89" t="s">
        <v>424</v>
      </c>
      <c r="B289" s="20" t="s">
        <v>310</v>
      </c>
      <c r="C289" s="21" t="s">
        <v>15</v>
      </c>
      <c r="D289" s="22" t="s">
        <v>86</v>
      </c>
      <c r="E289" s="99" t="s">
        <v>111</v>
      </c>
      <c r="F289" s="100"/>
      <c r="G289" s="100"/>
      <c r="H289" s="100"/>
      <c r="I289" s="100"/>
      <c r="J289" s="101"/>
      <c r="K289" s="23">
        <v>2</v>
      </c>
      <c r="L289" s="135"/>
      <c r="M289" s="24">
        <f>+ROUND(K289*L289,2)</f>
        <v>0</v>
      </c>
    </row>
    <row r="290" spans="1:13" ht="33.75" customHeight="1" x14ac:dyDescent="0.25">
      <c r="A290" s="89" t="s">
        <v>424</v>
      </c>
      <c r="B290" s="117"/>
      <c r="C290" s="118"/>
      <c r="D290" s="119"/>
      <c r="E290" s="96" t="s">
        <v>529</v>
      </c>
      <c r="F290" s="97"/>
      <c r="G290" s="97"/>
      <c r="H290" s="97"/>
      <c r="I290" s="97"/>
      <c r="J290" s="98"/>
      <c r="K290" s="111"/>
      <c r="L290" s="112"/>
      <c r="M290" s="113"/>
    </row>
    <row r="291" spans="1:13" x14ac:dyDescent="0.25">
      <c r="A291" s="89" t="s">
        <v>424</v>
      </c>
      <c r="B291" s="117"/>
      <c r="C291" s="118"/>
      <c r="D291" s="119"/>
      <c r="E291" s="114"/>
      <c r="F291" s="115"/>
      <c r="G291" s="115"/>
      <c r="H291" s="115"/>
      <c r="I291" s="115"/>
      <c r="J291" s="116"/>
      <c r="K291" s="111"/>
      <c r="L291" s="112"/>
      <c r="M291" s="113"/>
    </row>
    <row r="292" spans="1:13" x14ac:dyDescent="0.25">
      <c r="A292" s="89" t="s">
        <v>424</v>
      </c>
      <c r="B292" s="117"/>
      <c r="C292" s="118"/>
      <c r="D292" s="119"/>
      <c r="E292" s="96" t="s">
        <v>479</v>
      </c>
      <c r="F292" s="97"/>
      <c r="G292" s="97"/>
      <c r="H292" s="97"/>
      <c r="I292" s="97"/>
      <c r="J292" s="98"/>
      <c r="K292" s="111"/>
      <c r="L292" s="112"/>
      <c r="M292" s="113"/>
    </row>
    <row r="293" spans="1:13" x14ac:dyDescent="0.25">
      <c r="A293" s="89" t="s">
        <v>424</v>
      </c>
      <c r="B293" s="117"/>
      <c r="C293" s="118"/>
      <c r="D293" s="119"/>
      <c r="E293" s="96" t="s">
        <v>530</v>
      </c>
      <c r="F293" s="97"/>
      <c r="G293" s="97"/>
      <c r="H293" s="97"/>
      <c r="I293" s="97"/>
      <c r="J293" s="98"/>
      <c r="K293" s="111"/>
      <c r="L293" s="112"/>
      <c r="M293" s="113"/>
    </row>
    <row r="294" spans="1:13" x14ac:dyDescent="0.25">
      <c r="A294" s="89" t="s">
        <v>424</v>
      </c>
      <c r="B294" s="117"/>
      <c r="C294" s="118"/>
      <c r="D294" s="119"/>
      <c r="E294" s="96" t="s">
        <v>531</v>
      </c>
      <c r="F294" s="97"/>
      <c r="G294" s="97"/>
      <c r="H294" s="97"/>
      <c r="I294" s="97"/>
      <c r="J294" s="98"/>
      <c r="K294" s="111"/>
      <c r="L294" s="112"/>
      <c r="M294" s="113"/>
    </row>
    <row r="295" spans="1:13" x14ac:dyDescent="0.25">
      <c r="A295" s="89" t="s">
        <v>424</v>
      </c>
      <c r="B295" s="117"/>
      <c r="C295" s="118"/>
      <c r="D295" s="119"/>
      <c r="E295" s="114"/>
      <c r="F295" s="115"/>
      <c r="G295" s="115"/>
      <c r="H295" s="115"/>
      <c r="I295" s="115"/>
      <c r="J295" s="116"/>
      <c r="K295" s="111"/>
      <c r="L295" s="112"/>
      <c r="M295" s="113"/>
    </row>
    <row r="296" spans="1:13" x14ac:dyDescent="0.25">
      <c r="A296" s="89" t="s">
        <v>424</v>
      </c>
      <c r="B296" s="117"/>
      <c r="C296" s="118"/>
      <c r="D296" s="119"/>
      <c r="E296" s="96" t="s">
        <v>484</v>
      </c>
      <c r="F296" s="97"/>
      <c r="G296" s="97"/>
      <c r="H296" s="97"/>
      <c r="I296" s="97"/>
      <c r="J296" s="98"/>
      <c r="K296" s="111"/>
      <c r="L296" s="112"/>
      <c r="M296" s="113"/>
    </row>
    <row r="297" spans="1:13" ht="78.75" customHeight="1" x14ac:dyDescent="0.25">
      <c r="A297" s="89" t="s">
        <v>424</v>
      </c>
      <c r="B297" s="117"/>
      <c r="C297" s="118"/>
      <c r="D297" s="119"/>
      <c r="E297" s="96" t="s">
        <v>485</v>
      </c>
      <c r="F297" s="97"/>
      <c r="G297" s="97"/>
      <c r="H297" s="97"/>
      <c r="I297" s="97"/>
      <c r="J297" s="98"/>
      <c r="K297" s="111"/>
      <c r="L297" s="112"/>
      <c r="M297" s="113"/>
    </row>
    <row r="298" spans="1:13" x14ac:dyDescent="0.25">
      <c r="A298" s="89" t="s">
        <v>424</v>
      </c>
      <c r="B298" s="117"/>
      <c r="C298" s="118"/>
      <c r="D298" s="119"/>
      <c r="E298" s="114"/>
      <c r="F298" s="115"/>
      <c r="G298" s="115"/>
      <c r="H298" s="115"/>
      <c r="I298" s="115"/>
      <c r="J298" s="116"/>
      <c r="K298" s="111"/>
      <c r="L298" s="112"/>
      <c r="M298" s="113"/>
    </row>
    <row r="299" spans="1:13" x14ac:dyDescent="0.25">
      <c r="A299" s="89" t="s">
        <v>424</v>
      </c>
      <c r="B299" s="117"/>
      <c r="C299" s="118"/>
      <c r="D299" s="119"/>
      <c r="E299" s="114"/>
      <c r="F299" s="115"/>
      <c r="G299" s="115"/>
      <c r="H299" s="115"/>
      <c r="I299" s="115"/>
      <c r="J299" s="116"/>
      <c r="K299" s="111"/>
      <c r="L299" s="112"/>
      <c r="M299" s="113"/>
    </row>
    <row r="300" spans="1:13" x14ac:dyDescent="0.25">
      <c r="A300" s="89" t="s">
        <v>424</v>
      </c>
      <c r="B300" s="117"/>
      <c r="C300" s="118"/>
      <c r="D300" s="119"/>
      <c r="E300" s="96" t="s">
        <v>498</v>
      </c>
      <c r="F300" s="97"/>
      <c r="G300" s="97"/>
      <c r="H300" s="97"/>
      <c r="I300" s="97"/>
      <c r="J300" s="98"/>
      <c r="K300" s="111"/>
      <c r="L300" s="112"/>
      <c r="M300" s="113"/>
    </row>
    <row r="301" spans="1:13" x14ac:dyDescent="0.25">
      <c r="A301" s="89" t="s">
        <v>424</v>
      </c>
      <c r="B301" s="117"/>
      <c r="C301" s="118"/>
      <c r="D301" s="119"/>
      <c r="E301" s="96" t="s">
        <v>499</v>
      </c>
      <c r="F301" s="97"/>
      <c r="G301" s="97"/>
      <c r="H301" s="97"/>
      <c r="I301" s="97"/>
      <c r="J301" s="98"/>
      <c r="K301" s="111"/>
      <c r="L301" s="112"/>
      <c r="M301" s="113"/>
    </row>
    <row r="302" spans="1:13" x14ac:dyDescent="0.25">
      <c r="A302" s="89" t="s">
        <v>424</v>
      </c>
      <c r="B302" s="117"/>
      <c r="C302" s="118"/>
      <c r="D302" s="119"/>
      <c r="E302" s="96" t="s">
        <v>532</v>
      </c>
      <c r="F302" s="97"/>
      <c r="G302" s="97"/>
      <c r="H302" s="97"/>
      <c r="I302" s="97"/>
      <c r="J302" s="98"/>
      <c r="K302" s="111"/>
      <c r="L302" s="112"/>
      <c r="M302" s="113"/>
    </row>
    <row r="303" spans="1:13" x14ac:dyDescent="0.25">
      <c r="A303" s="89" t="s">
        <v>424</v>
      </c>
      <c r="B303" s="117"/>
      <c r="C303" s="118"/>
      <c r="D303" s="119"/>
      <c r="E303" s="96" t="s">
        <v>500</v>
      </c>
      <c r="F303" s="97"/>
      <c r="G303" s="97"/>
      <c r="H303" s="97"/>
      <c r="I303" s="97"/>
      <c r="J303" s="98"/>
      <c r="K303" s="111"/>
      <c r="L303" s="112"/>
      <c r="M303" s="113"/>
    </row>
    <row r="304" spans="1:13" x14ac:dyDescent="0.25">
      <c r="A304" s="89" t="s">
        <v>424</v>
      </c>
      <c r="B304" s="117"/>
      <c r="C304" s="118"/>
      <c r="D304" s="119"/>
      <c r="E304" s="96" t="s">
        <v>501</v>
      </c>
      <c r="F304" s="97"/>
      <c r="G304" s="97"/>
      <c r="H304" s="97"/>
      <c r="I304" s="97"/>
      <c r="J304" s="98"/>
      <c r="K304" s="111"/>
      <c r="L304" s="112"/>
      <c r="M304" s="113"/>
    </row>
    <row r="305" spans="1:13" x14ac:dyDescent="0.25">
      <c r="A305" s="89" t="s">
        <v>424</v>
      </c>
      <c r="B305" s="117"/>
      <c r="C305" s="118"/>
      <c r="D305" s="119"/>
      <c r="E305" s="96" t="s">
        <v>533</v>
      </c>
      <c r="F305" s="97"/>
      <c r="G305" s="97"/>
      <c r="H305" s="97"/>
      <c r="I305" s="97"/>
      <c r="J305" s="98"/>
      <c r="K305" s="111"/>
      <c r="L305" s="112"/>
      <c r="M305" s="113"/>
    </row>
    <row r="306" spans="1:13" x14ac:dyDescent="0.25">
      <c r="A306" s="89" t="s">
        <v>424</v>
      </c>
      <c r="B306" s="117"/>
      <c r="C306" s="118"/>
      <c r="D306" s="119"/>
      <c r="E306" s="96" t="s">
        <v>512</v>
      </c>
      <c r="F306" s="97"/>
      <c r="G306" s="97"/>
      <c r="H306" s="97"/>
      <c r="I306" s="97"/>
      <c r="J306" s="98"/>
      <c r="K306" s="111"/>
      <c r="L306" s="112"/>
      <c r="M306" s="113"/>
    </row>
    <row r="307" spans="1:13" x14ac:dyDescent="0.25">
      <c r="A307" s="89" t="s">
        <v>424</v>
      </c>
      <c r="B307" s="117"/>
      <c r="C307" s="118"/>
      <c r="D307" s="119"/>
      <c r="E307" s="96" t="s">
        <v>534</v>
      </c>
      <c r="F307" s="97"/>
      <c r="G307" s="97"/>
      <c r="H307" s="97"/>
      <c r="I307" s="97"/>
      <c r="J307" s="98"/>
      <c r="K307" s="111"/>
      <c r="L307" s="112"/>
      <c r="M307" s="113"/>
    </row>
    <row r="308" spans="1:13" x14ac:dyDescent="0.25">
      <c r="A308" s="89" t="s">
        <v>424</v>
      </c>
      <c r="B308" s="117"/>
      <c r="C308" s="118"/>
      <c r="D308" s="119"/>
      <c r="E308" s="96" t="s">
        <v>535</v>
      </c>
      <c r="F308" s="97"/>
      <c r="G308" s="97"/>
      <c r="H308" s="97"/>
      <c r="I308" s="97"/>
      <c r="J308" s="98"/>
      <c r="K308" s="111"/>
      <c r="L308" s="112"/>
      <c r="M308" s="113"/>
    </row>
    <row r="309" spans="1:13" x14ac:dyDescent="0.25">
      <c r="A309" s="89" t="s">
        <v>424</v>
      </c>
      <c r="B309" s="117"/>
      <c r="C309" s="118"/>
      <c r="D309" s="119"/>
      <c r="E309" s="114"/>
      <c r="F309" s="115"/>
      <c r="G309" s="115"/>
      <c r="H309" s="115"/>
      <c r="I309" s="115"/>
      <c r="J309" s="116"/>
      <c r="K309" s="111"/>
      <c r="L309" s="112"/>
      <c r="M309" s="113"/>
    </row>
    <row r="310" spans="1:13" x14ac:dyDescent="0.25">
      <c r="A310" s="89" t="s">
        <v>424</v>
      </c>
      <c r="B310" s="117"/>
      <c r="C310" s="118"/>
      <c r="D310" s="119"/>
      <c r="E310" s="96" t="s">
        <v>515</v>
      </c>
      <c r="F310" s="97"/>
      <c r="G310" s="97"/>
      <c r="H310" s="97"/>
      <c r="I310" s="97"/>
      <c r="J310" s="98"/>
      <c r="K310" s="111"/>
      <c r="L310" s="112"/>
      <c r="M310" s="113"/>
    </row>
    <row r="311" spans="1:13" x14ac:dyDescent="0.25">
      <c r="A311" s="89" t="s">
        <v>424</v>
      </c>
      <c r="B311" s="117"/>
      <c r="C311" s="118"/>
      <c r="D311" s="119"/>
      <c r="E311" s="96" t="s">
        <v>516</v>
      </c>
      <c r="F311" s="97"/>
      <c r="G311" s="97"/>
      <c r="H311" s="97"/>
      <c r="I311" s="97"/>
      <c r="J311" s="98"/>
      <c r="K311" s="111"/>
      <c r="L311" s="112"/>
      <c r="M311" s="113"/>
    </row>
    <row r="312" spans="1:13" x14ac:dyDescent="0.25">
      <c r="A312" s="89" t="s">
        <v>424</v>
      </c>
      <c r="B312" s="117"/>
      <c r="C312" s="118"/>
      <c r="D312" s="119"/>
      <c r="E312" s="96" t="s">
        <v>517</v>
      </c>
      <c r="F312" s="97"/>
      <c r="G312" s="97"/>
      <c r="H312" s="97"/>
      <c r="I312" s="97"/>
      <c r="J312" s="98"/>
      <c r="K312" s="111"/>
      <c r="L312" s="112"/>
      <c r="M312" s="113"/>
    </row>
    <row r="313" spans="1:13" x14ac:dyDescent="0.25">
      <c r="A313" s="89" t="s">
        <v>424</v>
      </c>
      <c r="B313" s="117"/>
      <c r="C313" s="118"/>
      <c r="D313" s="119"/>
      <c r="E313" s="96" t="s">
        <v>518</v>
      </c>
      <c r="F313" s="97"/>
      <c r="G313" s="97"/>
      <c r="H313" s="97"/>
      <c r="I313" s="97"/>
      <c r="J313" s="98"/>
      <c r="K313" s="111"/>
      <c r="L313" s="112"/>
      <c r="M313" s="113"/>
    </row>
    <row r="314" spans="1:13" x14ac:dyDescent="0.25">
      <c r="A314" s="89" t="s">
        <v>424</v>
      </c>
      <c r="B314" s="117"/>
      <c r="C314" s="118"/>
      <c r="D314" s="119"/>
      <c r="E314" s="96" t="s">
        <v>519</v>
      </c>
      <c r="F314" s="97"/>
      <c r="G314" s="97"/>
      <c r="H314" s="97"/>
      <c r="I314" s="97"/>
      <c r="J314" s="98"/>
      <c r="K314" s="111"/>
      <c r="L314" s="112"/>
      <c r="M314" s="113"/>
    </row>
    <row r="315" spans="1:13" x14ac:dyDescent="0.25">
      <c r="A315" s="89" t="s">
        <v>424</v>
      </c>
      <c r="B315" s="117"/>
      <c r="C315" s="118"/>
      <c r="D315" s="119"/>
      <c r="E315" s="96" t="s">
        <v>536</v>
      </c>
      <c r="F315" s="97"/>
      <c r="G315" s="97"/>
      <c r="H315" s="97"/>
      <c r="I315" s="97"/>
      <c r="J315" s="98"/>
      <c r="K315" s="111"/>
      <c r="L315" s="112"/>
      <c r="M315" s="113"/>
    </row>
    <row r="316" spans="1:13" x14ac:dyDescent="0.25">
      <c r="A316" s="89" t="s">
        <v>424</v>
      </c>
      <c r="B316" s="117"/>
      <c r="C316" s="118"/>
      <c r="D316" s="119"/>
      <c r="E316" s="96" t="s">
        <v>521</v>
      </c>
      <c r="F316" s="97"/>
      <c r="G316" s="97"/>
      <c r="H316" s="97"/>
      <c r="I316" s="97"/>
      <c r="J316" s="98"/>
      <c r="K316" s="111"/>
      <c r="L316" s="112"/>
      <c r="M316" s="113"/>
    </row>
    <row r="317" spans="1:13" x14ac:dyDescent="0.25">
      <c r="A317" s="89" t="s">
        <v>424</v>
      </c>
      <c r="B317" s="117"/>
      <c r="C317" s="118"/>
      <c r="D317" s="119"/>
      <c r="E317" s="96" t="s">
        <v>537</v>
      </c>
      <c r="F317" s="97"/>
      <c r="G317" s="97"/>
      <c r="H317" s="97"/>
      <c r="I317" s="97"/>
      <c r="J317" s="98"/>
      <c r="K317" s="111"/>
      <c r="L317" s="112"/>
      <c r="M317" s="113"/>
    </row>
    <row r="318" spans="1:13" ht="22.5" customHeight="1" x14ac:dyDescent="0.25">
      <c r="A318" s="89" t="s">
        <v>424</v>
      </c>
      <c r="B318" s="117"/>
      <c r="C318" s="118"/>
      <c r="D318" s="119"/>
      <c r="E318" s="96" t="s">
        <v>522</v>
      </c>
      <c r="F318" s="97"/>
      <c r="G318" s="97"/>
      <c r="H318" s="97"/>
      <c r="I318" s="97"/>
      <c r="J318" s="98"/>
      <c r="K318" s="111"/>
      <c r="L318" s="112"/>
      <c r="M318" s="113"/>
    </row>
    <row r="319" spans="1:13" x14ac:dyDescent="0.25">
      <c r="A319" s="89" t="s">
        <v>424</v>
      </c>
      <c r="B319" s="117"/>
      <c r="C319" s="118"/>
      <c r="D319" s="119"/>
      <c r="E319" s="96" t="s">
        <v>523</v>
      </c>
      <c r="F319" s="97"/>
      <c r="G319" s="97"/>
      <c r="H319" s="97"/>
      <c r="I319" s="97"/>
      <c r="J319" s="98"/>
      <c r="K319" s="111"/>
      <c r="L319" s="112"/>
      <c r="M319" s="113"/>
    </row>
    <row r="320" spans="1:13" x14ac:dyDescent="0.25">
      <c r="A320" s="89" t="s">
        <v>424</v>
      </c>
      <c r="B320" s="117"/>
      <c r="C320" s="118"/>
      <c r="D320" s="119"/>
      <c r="E320" s="96" t="s">
        <v>538</v>
      </c>
      <c r="F320" s="97"/>
      <c r="G320" s="97"/>
      <c r="H320" s="97"/>
      <c r="I320" s="97"/>
      <c r="J320" s="98"/>
      <c r="K320" s="111"/>
      <c r="L320" s="112"/>
      <c r="M320" s="113"/>
    </row>
    <row r="321" spans="1:13" x14ac:dyDescent="0.25">
      <c r="A321" s="89" t="s">
        <v>424</v>
      </c>
      <c r="B321" s="117"/>
      <c r="C321" s="118"/>
      <c r="D321" s="119"/>
      <c r="E321" s="96" t="s">
        <v>526</v>
      </c>
      <c r="F321" s="97"/>
      <c r="G321" s="97"/>
      <c r="H321" s="97"/>
      <c r="I321" s="97"/>
      <c r="J321" s="98"/>
      <c r="K321" s="111"/>
      <c r="L321" s="112"/>
      <c r="M321" s="113"/>
    </row>
    <row r="322" spans="1:13" x14ac:dyDescent="0.25">
      <c r="A322" s="89" t="s">
        <v>424</v>
      </c>
      <c r="B322" s="117"/>
      <c r="C322" s="118"/>
      <c r="D322" s="119"/>
      <c r="E322" s="114"/>
      <c r="F322" s="115"/>
      <c r="G322" s="115"/>
      <c r="H322" s="115"/>
      <c r="I322" s="115"/>
      <c r="J322" s="116"/>
      <c r="K322" s="111"/>
      <c r="L322" s="112"/>
      <c r="M322" s="113"/>
    </row>
    <row r="323" spans="1:13" ht="56.25" customHeight="1" x14ac:dyDescent="0.25">
      <c r="A323" s="89" t="s">
        <v>424</v>
      </c>
      <c r="B323" s="117"/>
      <c r="C323" s="118"/>
      <c r="D323" s="119"/>
      <c r="E323" s="96" t="s">
        <v>527</v>
      </c>
      <c r="F323" s="97"/>
      <c r="G323" s="97"/>
      <c r="H323" s="97"/>
      <c r="I323" s="97"/>
      <c r="J323" s="98"/>
      <c r="K323" s="111"/>
      <c r="L323" s="112"/>
      <c r="M323" s="113"/>
    </row>
    <row r="324" spans="1:13" ht="33.75" customHeight="1" x14ac:dyDescent="0.25">
      <c r="A324" s="89" t="s">
        <v>424</v>
      </c>
      <c r="B324" s="117"/>
      <c r="C324" s="118"/>
      <c r="D324" s="119"/>
      <c r="E324" s="96" t="s">
        <v>528</v>
      </c>
      <c r="F324" s="97"/>
      <c r="G324" s="97"/>
      <c r="H324" s="97"/>
      <c r="I324" s="97"/>
      <c r="J324" s="98"/>
      <c r="K324" s="111"/>
      <c r="L324" s="112"/>
      <c r="M324" s="113"/>
    </row>
    <row r="325" spans="1:13" ht="15.75" thickBot="1" x14ac:dyDescent="0.3">
      <c r="A325" s="89" t="s">
        <v>424</v>
      </c>
      <c r="B325" s="29"/>
      <c r="C325" s="25"/>
      <c r="D325" s="26"/>
      <c r="E325" s="30" t="s">
        <v>112</v>
      </c>
      <c r="F325" s="31">
        <v>2</v>
      </c>
      <c r="G325" s="31">
        <v>0</v>
      </c>
      <c r="H325" s="31">
        <v>0</v>
      </c>
      <c r="I325" s="31">
        <v>0</v>
      </c>
      <c r="J325" s="31">
        <v>2</v>
      </c>
      <c r="K325" s="33"/>
      <c r="L325" s="27"/>
      <c r="M325" s="28"/>
    </row>
    <row r="326" spans="1:13" x14ac:dyDescent="0.25">
      <c r="A326" s="89" t="s">
        <v>424</v>
      </c>
      <c r="B326" s="20" t="s">
        <v>311</v>
      </c>
      <c r="C326" s="21" t="s">
        <v>15</v>
      </c>
      <c r="D326" s="22"/>
      <c r="E326" s="99" t="s">
        <v>113</v>
      </c>
      <c r="F326" s="100"/>
      <c r="G326" s="100"/>
      <c r="H326" s="100"/>
      <c r="I326" s="100"/>
      <c r="J326" s="101"/>
      <c r="K326" s="23">
        <v>1</v>
      </c>
      <c r="L326" s="135"/>
      <c r="M326" s="24">
        <f>+ROUND(K326*L326,2)</f>
        <v>0</v>
      </c>
    </row>
    <row r="327" spans="1:13" ht="33.75" customHeight="1" x14ac:dyDescent="0.25">
      <c r="A327" s="89" t="s">
        <v>424</v>
      </c>
      <c r="B327" s="117"/>
      <c r="C327" s="118"/>
      <c r="D327" s="119"/>
      <c r="E327" s="96" t="s">
        <v>539</v>
      </c>
      <c r="F327" s="97"/>
      <c r="G327" s="97"/>
      <c r="H327" s="97"/>
      <c r="I327" s="97"/>
      <c r="J327" s="98"/>
      <c r="K327" s="111"/>
      <c r="L327" s="112"/>
      <c r="M327" s="113"/>
    </row>
    <row r="328" spans="1:13" x14ac:dyDescent="0.25">
      <c r="A328" s="89" t="s">
        <v>424</v>
      </c>
      <c r="B328" s="117"/>
      <c r="C328" s="118"/>
      <c r="D328" s="119"/>
      <c r="E328" s="114"/>
      <c r="F328" s="115"/>
      <c r="G328" s="115"/>
      <c r="H328" s="115"/>
      <c r="I328" s="115"/>
      <c r="J328" s="116"/>
      <c r="K328" s="111"/>
      <c r="L328" s="112"/>
      <c r="M328" s="113"/>
    </row>
    <row r="329" spans="1:13" x14ac:dyDescent="0.25">
      <c r="A329" s="89" t="s">
        <v>424</v>
      </c>
      <c r="B329" s="117"/>
      <c r="C329" s="118"/>
      <c r="D329" s="119"/>
      <c r="E329" s="96" t="s">
        <v>479</v>
      </c>
      <c r="F329" s="97"/>
      <c r="G329" s="97"/>
      <c r="H329" s="97"/>
      <c r="I329" s="97"/>
      <c r="J329" s="98"/>
      <c r="K329" s="111"/>
      <c r="L329" s="112"/>
      <c r="M329" s="113"/>
    </row>
    <row r="330" spans="1:13" x14ac:dyDescent="0.25">
      <c r="A330" s="89" t="s">
        <v>424</v>
      </c>
      <c r="B330" s="117"/>
      <c r="C330" s="118"/>
      <c r="D330" s="119"/>
      <c r="E330" s="96" t="s">
        <v>540</v>
      </c>
      <c r="F330" s="97"/>
      <c r="G330" s="97"/>
      <c r="H330" s="97"/>
      <c r="I330" s="97"/>
      <c r="J330" s="98"/>
      <c r="K330" s="111"/>
      <c r="L330" s="112"/>
      <c r="M330" s="113"/>
    </row>
    <row r="331" spans="1:13" ht="15.75" thickBot="1" x14ac:dyDescent="0.3">
      <c r="A331" s="89" t="s">
        <v>424</v>
      </c>
      <c r="B331" s="122"/>
      <c r="C331" s="123"/>
      <c r="D331" s="124"/>
      <c r="E331" s="102" t="s">
        <v>541</v>
      </c>
      <c r="F331" s="103"/>
      <c r="G331" s="103"/>
      <c r="H331" s="103"/>
      <c r="I331" s="103"/>
      <c r="J331" s="104"/>
      <c r="K331" s="125"/>
      <c r="L331" s="120"/>
      <c r="M331" s="121"/>
    </row>
    <row r="332" spans="1:13" ht="15.75" thickBot="1" x14ac:dyDescent="0.3">
      <c r="A332" s="89" t="s">
        <v>424</v>
      </c>
      <c r="B332" s="36"/>
      <c r="C332" s="37" t="s">
        <v>264</v>
      </c>
      <c r="D332" s="22"/>
      <c r="E332" s="52"/>
      <c r="F332" s="41"/>
      <c r="G332" s="41"/>
      <c r="H332" s="41"/>
      <c r="I332" s="41"/>
      <c r="J332" s="42" t="s">
        <v>114</v>
      </c>
      <c r="K332" s="41"/>
      <c r="L332" s="42"/>
      <c r="M332" s="43">
        <f>SUM(M231:M331)</f>
        <v>0</v>
      </c>
    </row>
    <row r="333" spans="1:13" ht="15.75" thickBot="1" x14ac:dyDescent="0.3">
      <c r="A333" s="89" t="s">
        <v>424</v>
      </c>
      <c r="B333" s="54">
        <v>8</v>
      </c>
      <c r="C333" s="55" t="s">
        <v>12</v>
      </c>
      <c r="D333" s="56"/>
      <c r="E333" s="105" t="s">
        <v>115</v>
      </c>
      <c r="F333" s="106"/>
      <c r="G333" s="106"/>
      <c r="H333" s="106"/>
      <c r="I333" s="106"/>
      <c r="J333" s="107"/>
      <c r="K333" s="57"/>
      <c r="L333" s="57"/>
      <c r="M333" s="58"/>
    </row>
    <row r="334" spans="1:13" x14ac:dyDescent="0.25">
      <c r="A334" s="89" t="s">
        <v>424</v>
      </c>
      <c r="B334" s="20" t="s">
        <v>312</v>
      </c>
      <c r="C334" s="21" t="s">
        <v>15</v>
      </c>
      <c r="D334" s="22" t="s">
        <v>36</v>
      </c>
      <c r="E334" s="99" t="s">
        <v>116</v>
      </c>
      <c r="F334" s="100"/>
      <c r="G334" s="100"/>
      <c r="H334" s="100"/>
      <c r="I334" s="100"/>
      <c r="J334" s="101"/>
      <c r="K334" s="23">
        <v>46.39</v>
      </c>
      <c r="L334" s="135"/>
      <c r="M334" s="24">
        <f>+ROUND(K334*L334,2)</f>
        <v>0</v>
      </c>
    </row>
    <row r="335" spans="1:13" ht="67.5" customHeight="1" x14ac:dyDescent="0.25">
      <c r="A335" s="89" t="s">
        <v>424</v>
      </c>
      <c r="B335" s="117"/>
      <c r="C335" s="118"/>
      <c r="D335" s="119"/>
      <c r="E335" s="96" t="s">
        <v>542</v>
      </c>
      <c r="F335" s="97"/>
      <c r="G335" s="97"/>
      <c r="H335" s="97"/>
      <c r="I335" s="97"/>
      <c r="J335" s="98"/>
      <c r="K335" s="111"/>
      <c r="L335" s="112"/>
      <c r="M335" s="113"/>
    </row>
    <row r="336" spans="1:13" ht="45" customHeight="1" x14ac:dyDescent="0.25">
      <c r="A336" s="89" t="s">
        <v>424</v>
      </c>
      <c r="B336" s="117"/>
      <c r="C336" s="118"/>
      <c r="D336" s="119"/>
      <c r="E336" s="96" t="s">
        <v>543</v>
      </c>
      <c r="F336" s="97"/>
      <c r="G336" s="97"/>
      <c r="H336" s="97"/>
      <c r="I336" s="97"/>
      <c r="J336" s="98"/>
      <c r="K336" s="111"/>
      <c r="L336" s="112"/>
      <c r="M336" s="113"/>
    </row>
    <row r="337" spans="1:13" ht="22.5" customHeight="1" x14ac:dyDescent="0.25">
      <c r="A337" s="89" t="s">
        <v>424</v>
      </c>
      <c r="B337" s="117"/>
      <c r="C337" s="118"/>
      <c r="D337" s="119"/>
      <c r="E337" s="96" t="s">
        <v>544</v>
      </c>
      <c r="F337" s="97"/>
      <c r="G337" s="97"/>
      <c r="H337" s="97"/>
      <c r="I337" s="97"/>
      <c r="J337" s="98"/>
      <c r="K337" s="111"/>
      <c r="L337" s="112"/>
      <c r="M337" s="113"/>
    </row>
    <row r="338" spans="1:13" ht="22.5" customHeight="1" x14ac:dyDescent="0.25">
      <c r="A338" s="89" t="s">
        <v>424</v>
      </c>
      <c r="B338" s="117"/>
      <c r="C338" s="118"/>
      <c r="D338" s="119"/>
      <c r="E338" s="96" t="s">
        <v>545</v>
      </c>
      <c r="F338" s="97"/>
      <c r="G338" s="97"/>
      <c r="H338" s="97"/>
      <c r="I338" s="97"/>
      <c r="J338" s="98"/>
      <c r="K338" s="111"/>
      <c r="L338" s="112"/>
      <c r="M338" s="113"/>
    </row>
    <row r="339" spans="1:13" x14ac:dyDescent="0.25">
      <c r="A339" s="89" t="s">
        <v>424</v>
      </c>
      <c r="B339" s="117"/>
      <c r="C339" s="118"/>
      <c r="D339" s="119"/>
      <c r="E339" s="114"/>
      <c r="F339" s="115"/>
      <c r="G339" s="115"/>
      <c r="H339" s="115"/>
      <c r="I339" s="115"/>
      <c r="J339" s="116"/>
      <c r="K339" s="111"/>
      <c r="L339" s="112"/>
      <c r="M339" s="113"/>
    </row>
    <row r="340" spans="1:13" x14ac:dyDescent="0.25">
      <c r="A340" s="89" t="s">
        <v>424</v>
      </c>
      <c r="B340" s="117"/>
      <c r="C340" s="118"/>
      <c r="D340" s="119"/>
      <c r="E340" s="96" t="s">
        <v>546</v>
      </c>
      <c r="F340" s="97"/>
      <c r="G340" s="97"/>
      <c r="H340" s="97"/>
      <c r="I340" s="97"/>
      <c r="J340" s="98"/>
      <c r="K340" s="111"/>
      <c r="L340" s="112"/>
      <c r="M340" s="113"/>
    </row>
    <row r="341" spans="1:13" x14ac:dyDescent="0.25">
      <c r="A341" s="89" t="s">
        <v>424</v>
      </c>
      <c r="B341" s="29"/>
      <c r="C341" s="25"/>
      <c r="D341" s="26"/>
      <c r="E341" s="30" t="s">
        <v>117</v>
      </c>
      <c r="F341" s="31">
        <v>1</v>
      </c>
      <c r="G341" s="31">
        <v>12.23</v>
      </c>
      <c r="H341" s="31">
        <v>0</v>
      </c>
      <c r="I341" s="31">
        <v>0</v>
      </c>
      <c r="J341" s="31">
        <v>12.23</v>
      </c>
      <c r="K341" s="33"/>
      <c r="L341" s="27"/>
      <c r="M341" s="28"/>
    </row>
    <row r="342" spans="1:13" x14ac:dyDescent="0.25">
      <c r="A342" s="89" t="s">
        <v>424</v>
      </c>
      <c r="B342" s="29"/>
      <c r="C342" s="25"/>
      <c r="D342" s="26"/>
      <c r="E342" s="30" t="s">
        <v>118</v>
      </c>
      <c r="F342" s="31">
        <v>1</v>
      </c>
      <c r="G342" s="31">
        <v>6.47</v>
      </c>
      <c r="H342" s="31">
        <v>0</v>
      </c>
      <c r="I342" s="31">
        <v>0</v>
      </c>
      <c r="J342" s="31">
        <v>6.47</v>
      </c>
      <c r="K342" s="33"/>
      <c r="L342" s="27"/>
      <c r="M342" s="28"/>
    </row>
    <row r="343" spans="1:13" x14ac:dyDescent="0.25">
      <c r="A343" s="89" t="s">
        <v>424</v>
      </c>
      <c r="B343" s="29"/>
      <c r="C343" s="25"/>
      <c r="D343" s="26"/>
      <c r="E343" s="30" t="s">
        <v>119</v>
      </c>
      <c r="F343" s="31">
        <v>1</v>
      </c>
      <c r="G343" s="31">
        <v>2.4</v>
      </c>
      <c r="H343" s="31">
        <v>0</v>
      </c>
      <c r="I343" s="31">
        <v>0</v>
      </c>
      <c r="J343" s="31">
        <v>2.4</v>
      </c>
      <c r="K343" s="33"/>
      <c r="L343" s="27"/>
      <c r="M343" s="28"/>
    </row>
    <row r="344" spans="1:13" x14ac:dyDescent="0.25">
      <c r="A344" s="89" t="s">
        <v>424</v>
      </c>
      <c r="B344" s="29"/>
      <c r="C344" s="25"/>
      <c r="D344" s="26"/>
      <c r="E344" s="30" t="s">
        <v>120</v>
      </c>
      <c r="F344" s="31">
        <v>1</v>
      </c>
      <c r="G344" s="31">
        <v>10.57</v>
      </c>
      <c r="H344" s="31">
        <v>0</v>
      </c>
      <c r="I344" s="31">
        <v>0</v>
      </c>
      <c r="J344" s="31">
        <v>10.57</v>
      </c>
      <c r="K344" s="33"/>
      <c r="L344" s="27"/>
      <c r="M344" s="28"/>
    </row>
    <row r="345" spans="1:13" ht="15.75" thickBot="1" x14ac:dyDescent="0.3">
      <c r="A345" s="89" t="s">
        <v>424</v>
      </c>
      <c r="B345" s="29"/>
      <c r="C345" s="25"/>
      <c r="D345" s="26"/>
      <c r="E345" s="30" t="s">
        <v>121</v>
      </c>
      <c r="F345" s="31">
        <v>1</v>
      </c>
      <c r="G345" s="31">
        <v>14.72</v>
      </c>
      <c r="H345" s="31">
        <v>0</v>
      </c>
      <c r="I345" s="31">
        <v>0</v>
      </c>
      <c r="J345" s="31">
        <v>14.72</v>
      </c>
      <c r="K345" s="33"/>
      <c r="L345" s="27"/>
      <c r="M345" s="28"/>
    </row>
    <row r="346" spans="1:13" x14ac:dyDescent="0.25">
      <c r="A346" s="89" t="s">
        <v>424</v>
      </c>
      <c r="B346" s="20" t="s">
        <v>313</v>
      </c>
      <c r="C346" s="21" t="s">
        <v>15</v>
      </c>
      <c r="D346" s="22" t="s">
        <v>36</v>
      </c>
      <c r="E346" s="99" t="s">
        <v>122</v>
      </c>
      <c r="F346" s="100"/>
      <c r="G346" s="100"/>
      <c r="H346" s="100"/>
      <c r="I346" s="100"/>
      <c r="J346" s="101"/>
      <c r="K346" s="23">
        <v>140</v>
      </c>
      <c r="L346" s="135"/>
      <c r="M346" s="24">
        <f>+ROUND(K346*L346,2)</f>
        <v>0</v>
      </c>
    </row>
    <row r="347" spans="1:13" ht="56.25" customHeight="1" x14ac:dyDescent="0.25">
      <c r="A347" s="89" t="s">
        <v>424</v>
      </c>
      <c r="B347" s="117"/>
      <c r="C347" s="118"/>
      <c r="D347" s="119"/>
      <c r="E347" s="96" t="s">
        <v>547</v>
      </c>
      <c r="F347" s="97"/>
      <c r="G347" s="97"/>
      <c r="H347" s="97"/>
      <c r="I347" s="97"/>
      <c r="J347" s="98"/>
      <c r="K347" s="111"/>
      <c r="L347" s="112"/>
      <c r="M347" s="113"/>
    </row>
    <row r="348" spans="1:13" ht="45" customHeight="1" x14ac:dyDescent="0.25">
      <c r="A348" s="89" t="s">
        <v>424</v>
      </c>
      <c r="B348" s="117"/>
      <c r="C348" s="118"/>
      <c r="D348" s="119"/>
      <c r="E348" s="96" t="s">
        <v>548</v>
      </c>
      <c r="F348" s="97"/>
      <c r="G348" s="97"/>
      <c r="H348" s="97"/>
      <c r="I348" s="97"/>
      <c r="J348" s="98"/>
      <c r="K348" s="111"/>
      <c r="L348" s="112"/>
      <c r="M348" s="113"/>
    </row>
    <row r="349" spans="1:13" ht="22.5" customHeight="1" x14ac:dyDescent="0.25">
      <c r="A349" s="89" t="s">
        <v>424</v>
      </c>
      <c r="B349" s="117"/>
      <c r="C349" s="118"/>
      <c r="D349" s="119"/>
      <c r="E349" s="96" t="s">
        <v>544</v>
      </c>
      <c r="F349" s="97"/>
      <c r="G349" s="97"/>
      <c r="H349" s="97"/>
      <c r="I349" s="97"/>
      <c r="J349" s="98"/>
      <c r="K349" s="111"/>
      <c r="L349" s="112"/>
      <c r="M349" s="113"/>
    </row>
    <row r="350" spans="1:13" ht="22.5" customHeight="1" x14ac:dyDescent="0.25">
      <c r="A350" s="89" t="s">
        <v>424</v>
      </c>
      <c r="B350" s="117"/>
      <c r="C350" s="118"/>
      <c r="D350" s="119"/>
      <c r="E350" s="96" t="s">
        <v>549</v>
      </c>
      <c r="F350" s="97"/>
      <c r="G350" s="97"/>
      <c r="H350" s="97"/>
      <c r="I350" s="97"/>
      <c r="J350" s="98"/>
      <c r="K350" s="111"/>
      <c r="L350" s="112"/>
      <c r="M350" s="113"/>
    </row>
    <row r="351" spans="1:13" x14ac:dyDescent="0.25">
      <c r="A351" s="89" t="s">
        <v>424</v>
      </c>
      <c r="B351" s="117"/>
      <c r="C351" s="118"/>
      <c r="D351" s="119"/>
      <c r="E351" s="114"/>
      <c r="F351" s="115"/>
      <c r="G351" s="115"/>
      <c r="H351" s="115"/>
      <c r="I351" s="115"/>
      <c r="J351" s="116"/>
      <c r="K351" s="111"/>
      <c r="L351" s="112"/>
      <c r="M351" s="113"/>
    </row>
    <row r="352" spans="1:13" x14ac:dyDescent="0.25">
      <c r="A352" s="89" t="s">
        <v>424</v>
      </c>
      <c r="B352" s="117"/>
      <c r="C352" s="118"/>
      <c r="D352" s="119"/>
      <c r="E352" s="96" t="s">
        <v>546</v>
      </c>
      <c r="F352" s="97"/>
      <c r="G352" s="97"/>
      <c r="H352" s="97"/>
      <c r="I352" s="97"/>
      <c r="J352" s="98"/>
      <c r="K352" s="111"/>
      <c r="L352" s="112"/>
      <c r="M352" s="113"/>
    </row>
    <row r="353" spans="1:13" x14ac:dyDescent="0.25">
      <c r="A353" s="89" t="s">
        <v>424</v>
      </c>
      <c r="B353" s="29"/>
      <c r="C353" s="25"/>
      <c r="D353" s="26"/>
      <c r="E353" s="30" t="s">
        <v>66</v>
      </c>
      <c r="F353" s="31">
        <v>2</v>
      </c>
      <c r="G353" s="31">
        <v>35</v>
      </c>
      <c r="H353" s="31">
        <v>0</v>
      </c>
      <c r="I353" s="31">
        <v>0</v>
      </c>
      <c r="J353" s="31">
        <v>70</v>
      </c>
      <c r="K353" s="33"/>
      <c r="L353" s="27"/>
      <c r="M353" s="28"/>
    </row>
    <row r="354" spans="1:13" ht="15.75" thickBot="1" x14ac:dyDescent="0.3">
      <c r="A354" s="89" t="s">
        <v>424</v>
      </c>
      <c r="B354" s="29"/>
      <c r="C354" s="25"/>
      <c r="D354" s="26"/>
      <c r="E354" s="30" t="s">
        <v>67</v>
      </c>
      <c r="F354" s="31">
        <v>2</v>
      </c>
      <c r="G354" s="31">
        <v>35</v>
      </c>
      <c r="H354" s="31">
        <v>0</v>
      </c>
      <c r="I354" s="31">
        <v>0</v>
      </c>
      <c r="J354" s="31">
        <v>70</v>
      </c>
      <c r="K354" s="33"/>
      <c r="L354" s="27"/>
      <c r="M354" s="28"/>
    </row>
    <row r="355" spans="1:13" x14ac:dyDescent="0.25">
      <c r="A355" s="89" t="s">
        <v>424</v>
      </c>
      <c r="B355" s="20" t="s">
        <v>314</v>
      </c>
      <c r="C355" s="21" t="s">
        <v>15</v>
      </c>
      <c r="D355" s="22" t="s">
        <v>36</v>
      </c>
      <c r="E355" s="99" t="s">
        <v>123</v>
      </c>
      <c r="F355" s="100"/>
      <c r="G355" s="100"/>
      <c r="H355" s="100"/>
      <c r="I355" s="100"/>
      <c r="J355" s="101"/>
      <c r="K355" s="23">
        <v>38.5</v>
      </c>
      <c r="L355" s="135"/>
      <c r="M355" s="24">
        <f>+ROUND(K355*L355,2)</f>
        <v>0</v>
      </c>
    </row>
    <row r="356" spans="1:13" ht="56.25" customHeight="1" x14ac:dyDescent="0.25">
      <c r="A356" s="89" t="s">
        <v>424</v>
      </c>
      <c r="B356" s="117"/>
      <c r="C356" s="118"/>
      <c r="D356" s="119"/>
      <c r="E356" s="96" t="s">
        <v>550</v>
      </c>
      <c r="F356" s="97"/>
      <c r="G356" s="97"/>
      <c r="H356" s="97"/>
      <c r="I356" s="97"/>
      <c r="J356" s="98"/>
      <c r="K356" s="111"/>
      <c r="L356" s="112"/>
      <c r="M356" s="113"/>
    </row>
    <row r="357" spans="1:13" ht="45" customHeight="1" x14ac:dyDescent="0.25">
      <c r="A357" s="89" t="s">
        <v>424</v>
      </c>
      <c r="B357" s="117"/>
      <c r="C357" s="118"/>
      <c r="D357" s="119"/>
      <c r="E357" s="96" t="s">
        <v>548</v>
      </c>
      <c r="F357" s="97"/>
      <c r="G357" s="97"/>
      <c r="H357" s="97"/>
      <c r="I357" s="97"/>
      <c r="J357" s="98"/>
      <c r="K357" s="111"/>
      <c r="L357" s="112"/>
      <c r="M357" s="113"/>
    </row>
    <row r="358" spans="1:13" ht="22.5" customHeight="1" x14ac:dyDescent="0.25">
      <c r="A358" s="89" t="s">
        <v>424</v>
      </c>
      <c r="B358" s="117"/>
      <c r="C358" s="118"/>
      <c r="D358" s="119"/>
      <c r="E358" s="96" t="s">
        <v>544</v>
      </c>
      <c r="F358" s="97"/>
      <c r="G358" s="97"/>
      <c r="H358" s="97"/>
      <c r="I358" s="97"/>
      <c r="J358" s="98"/>
      <c r="K358" s="111"/>
      <c r="L358" s="112"/>
      <c r="M358" s="113"/>
    </row>
    <row r="359" spans="1:13" ht="22.5" customHeight="1" x14ac:dyDescent="0.25">
      <c r="A359" s="89" t="s">
        <v>424</v>
      </c>
      <c r="B359" s="117"/>
      <c r="C359" s="118"/>
      <c r="D359" s="119"/>
      <c r="E359" s="96" t="s">
        <v>551</v>
      </c>
      <c r="F359" s="97"/>
      <c r="G359" s="97"/>
      <c r="H359" s="97"/>
      <c r="I359" s="97"/>
      <c r="J359" s="98"/>
      <c r="K359" s="111"/>
      <c r="L359" s="112"/>
      <c r="M359" s="113"/>
    </row>
    <row r="360" spans="1:13" x14ac:dyDescent="0.25">
      <c r="A360" s="89" t="s">
        <v>424</v>
      </c>
      <c r="B360" s="117"/>
      <c r="C360" s="118"/>
      <c r="D360" s="119"/>
      <c r="E360" s="114"/>
      <c r="F360" s="115"/>
      <c r="G360" s="115"/>
      <c r="H360" s="115"/>
      <c r="I360" s="115"/>
      <c r="J360" s="116"/>
      <c r="K360" s="111"/>
      <c r="L360" s="112"/>
      <c r="M360" s="113"/>
    </row>
    <row r="361" spans="1:13" x14ac:dyDescent="0.25">
      <c r="A361" s="89" t="s">
        <v>424</v>
      </c>
      <c r="B361" s="117"/>
      <c r="C361" s="118"/>
      <c r="D361" s="119"/>
      <c r="E361" s="96" t="s">
        <v>546</v>
      </c>
      <c r="F361" s="97"/>
      <c r="G361" s="97"/>
      <c r="H361" s="97"/>
      <c r="I361" s="97"/>
      <c r="J361" s="98"/>
      <c r="K361" s="111"/>
      <c r="L361" s="112"/>
      <c r="M361" s="113"/>
    </row>
    <row r="362" spans="1:13" x14ac:dyDescent="0.25">
      <c r="A362" s="89" t="s">
        <v>424</v>
      </c>
      <c r="B362" s="29"/>
      <c r="C362" s="25"/>
      <c r="D362" s="26"/>
      <c r="E362" s="30" t="s">
        <v>61</v>
      </c>
      <c r="F362" s="31">
        <v>1</v>
      </c>
      <c r="G362" s="31">
        <v>3</v>
      </c>
      <c r="H362" s="31">
        <v>0</v>
      </c>
      <c r="I362" s="31">
        <v>0</v>
      </c>
      <c r="J362" s="31">
        <v>3</v>
      </c>
      <c r="K362" s="33"/>
      <c r="L362" s="27"/>
      <c r="M362" s="28"/>
    </row>
    <row r="363" spans="1:13" x14ac:dyDescent="0.25">
      <c r="A363" s="89" t="s">
        <v>424</v>
      </c>
      <c r="B363" s="29"/>
      <c r="C363" s="25"/>
      <c r="D363" s="26"/>
      <c r="E363" s="30" t="s">
        <v>62</v>
      </c>
      <c r="F363" s="31">
        <v>2</v>
      </c>
      <c r="G363" s="31">
        <v>2.5</v>
      </c>
      <c r="H363" s="31">
        <v>0</v>
      </c>
      <c r="I363" s="31">
        <v>0</v>
      </c>
      <c r="J363" s="31">
        <v>5</v>
      </c>
      <c r="K363" s="33"/>
      <c r="L363" s="27"/>
      <c r="M363" s="28"/>
    </row>
    <row r="364" spans="1:13" x14ac:dyDescent="0.25">
      <c r="A364" s="89" t="s">
        <v>424</v>
      </c>
      <c r="B364" s="29"/>
      <c r="C364" s="25"/>
      <c r="D364" s="26"/>
      <c r="E364" s="30" t="s">
        <v>63</v>
      </c>
      <c r="F364" s="31">
        <v>1</v>
      </c>
      <c r="G364" s="31">
        <v>15</v>
      </c>
      <c r="H364" s="31">
        <v>0</v>
      </c>
      <c r="I364" s="31">
        <v>0</v>
      </c>
      <c r="J364" s="31">
        <v>15</v>
      </c>
      <c r="K364" s="33"/>
      <c r="L364" s="27"/>
      <c r="M364" s="28"/>
    </row>
    <row r="365" spans="1:13" ht="15.75" thickBot="1" x14ac:dyDescent="0.3">
      <c r="A365" s="89" t="s">
        <v>424</v>
      </c>
      <c r="B365" s="29"/>
      <c r="C365" s="25"/>
      <c r="D365" s="26"/>
      <c r="E365" s="30" t="s">
        <v>64</v>
      </c>
      <c r="F365" s="31">
        <v>1</v>
      </c>
      <c r="G365" s="31">
        <v>15.5</v>
      </c>
      <c r="H365" s="31">
        <v>0</v>
      </c>
      <c r="I365" s="31">
        <v>0</v>
      </c>
      <c r="J365" s="31">
        <v>15.5</v>
      </c>
      <c r="K365" s="33"/>
      <c r="L365" s="27"/>
      <c r="M365" s="28"/>
    </row>
    <row r="366" spans="1:13" x14ac:dyDescent="0.25">
      <c r="A366" s="89" t="s">
        <v>424</v>
      </c>
      <c r="B366" s="20" t="s">
        <v>315</v>
      </c>
      <c r="C366" s="21" t="s">
        <v>15</v>
      </c>
      <c r="D366" s="22" t="s">
        <v>36</v>
      </c>
      <c r="E366" s="99" t="s">
        <v>124</v>
      </c>
      <c r="F366" s="100"/>
      <c r="G366" s="100"/>
      <c r="H366" s="100"/>
      <c r="I366" s="100"/>
      <c r="J366" s="101"/>
      <c r="K366" s="23">
        <v>2.4</v>
      </c>
      <c r="L366" s="135"/>
      <c r="M366" s="24">
        <f>+ROUND(K366*L366,2)</f>
        <v>0</v>
      </c>
    </row>
    <row r="367" spans="1:13" ht="56.25" customHeight="1" x14ac:dyDescent="0.25">
      <c r="A367" s="89" t="s">
        <v>424</v>
      </c>
      <c r="B367" s="117"/>
      <c r="C367" s="118"/>
      <c r="D367" s="119"/>
      <c r="E367" s="96" t="s">
        <v>552</v>
      </c>
      <c r="F367" s="97"/>
      <c r="G367" s="97"/>
      <c r="H367" s="97"/>
      <c r="I367" s="97"/>
      <c r="J367" s="98"/>
      <c r="K367" s="111"/>
      <c r="L367" s="112"/>
      <c r="M367" s="113"/>
    </row>
    <row r="368" spans="1:13" ht="45" customHeight="1" x14ac:dyDescent="0.25">
      <c r="A368" s="89" t="s">
        <v>424</v>
      </c>
      <c r="B368" s="117"/>
      <c r="C368" s="118"/>
      <c r="D368" s="119"/>
      <c r="E368" s="96" t="s">
        <v>548</v>
      </c>
      <c r="F368" s="97"/>
      <c r="G368" s="97"/>
      <c r="H368" s="97"/>
      <c r="I368" s="97"/>
      <c r="J368" s="98"/>
      <c r="K368" s="111"/>
      <c r="L368" s="112"/>
      <c r="M368" s="113"/>
    </row>
    <row r="369" spans="1:13" ht="22.5" customHeight="1" x14ac:dyDescent="0.25">
      <c r="A369" s="89" t="s">
        <v>424</v>
      </c>
      <c r="B369" s="117"/>
      <c r="C369" s="118"/>
      <c r="D369" s="119"/>
      <c r="E369" s="96" t="s">
        <v>544</v>
      </c>
      <c r="F369" s="97"/>
      <c r="G369" s="97"/>
      <c r="H369" s="97"/>
      <c r="I369" s="97"/>
      <c r="J369" s="98"/>
      <c r="K369" s="111"/>
      <c r="L369" s="112"/>
      <c r="M369" s="113"/>
    </row>
    <row r="370" spans="1:13" ht="22.5" customHeight="1" x14ac:dyDescent="0.25">
      <c r="A370" s="89" t="s">
        <v>424</v>
      </c>
      <c r="B370" s="117"/>
      <c r="C370" s="118"/>
      <c r="D370" s="119"/>
      <c r="E370" s="96" t="s">
        <v>553</v>
      </c>
      <c r="F370" s="97"/>
      <c r="G370" s="97"/>
      <c r="H370" s="97"/>
      <c r="I370" s="97"/>
      <c r="J370" s="98"/>
      <c r="K370" s="111"/>
      <c r="L370" s="112"/>
      <c r="M370" s="113"/>
    </row>
    <row r="371" spans="1:13" x14ac:dyDescent="0.25">
      <c r="A371" s="89" t="s">
        <v>424</v>
      </c>
      <c r="B371" s="117"/>
      <c r="C371" s="118"/>
      <c r="D371" s="119"/>
      <c r="E371" s="114"/>
      <c r="F371" s="115"/>
      <c r="G371" s="115"/>
      <c r="H371" s="115"/>
      <c r="I371" s="115"/>
      <c r="J371" s="116"/>
      <c r="K371" s="111"/>
      <c r="L371" s="112"/>
      <c r="M371" s="113"/>
    </row>
    <row r="372" spans="1:13" x14ac:dyDescent="0.25">
      <c r="A372" s="89" t="s">
        <v>424</v>
      </c>
      <c r="B372" s="117"/>
      <c r="C372" s="118"/>
      <c r="D372" s="119"/>
      <c r="E372" s="96" t="s">
        <v>546</v>
      </c>
      <c r="F372" s="97"/>
      <c r="G372" s="97"/>
      <c r="H372" s="97"/>
      <c r="I372" s="97"/>
      <c r="J372" s="98"/>
      <c r="K372" s="111"/>
      <c r="L372" s="112"/>
      <c r="M372" s="113"/>
    </row>
    <row r="373" spans="1:13" x14ac:dyDescent="0.25">
      <c r="A373" s="89" t="s">
        <v>424</v>
      </c>
      <c r="B373" s="29"/>
      <c r="C373" s="25"/>
      <c r="D373" s="26"/>
      <c r="E373" s="30" t="s">
        <v>59</v>
      </c>
      <c r="F373" s="31">
        <v>1</v>
      </c>
      <c r="G373" s="31">
        <v>1.2</v>
      </c>
      <c r="H373" s="31">
        <v>0</v>
      </c>
      <c r="I373" s="31">
        <v>0</v>
      </c>
      <c r="J373" s="31">
        <v>1.2</v>
      </c>
      <c r="K373" s="33"/>
      <c r="L373" s="27"/>
      <c r="M373" s="28"/>
    </row>
    <row r="374" spans="1:13" ht="15.75" thickBot="1" x14ac:dyDescent="0.3">
      <c r="A374" s="89" t="s">
        <v>424</v>
      </c>
      <c r="B374" s="29"/>
      <c r="C374" s="25"/>
      <c r="D374" s="26"/>
      <c r="E374" s="30" t="s">
        <v>60</v>
      </c>
      <c r="F374" s="31">
        <v>1</v>
      </c>
      <c r="G374" s="31">
        <v>1.2</v>
      </c>
      <c r="H374" s="31">
        <v>0</v>
      </c>
      <c r="I374" s="31">
        <v>0</v>
      </c>
      <c r="J374" s="31">
        <v>1.2</v>
      </c>
      <c r="K374" s="33"/>
      <c r="L374" s="27"/>
      <c r="M374" s="28"/>
    </row>
    <row r="375" spans="1:13" x14ac:dyDescent="0.25">
      <c r="A375" s="89" t="s">
        <v>424</v>
      </c>
      <c r="B375" s="20" t="s">
        <v>316</v>
      </c>
      <c r="C375" s="21" t="s">
        <v>15</v>
      </c>
      <c r="D375" s="22" t="s">
        <v>36</v>
      </c>
      <c r="E375" s="99" t="s">
        <v>125</v>
      </c>
      <c r="F375" s="100"/>
      <c r="G375" s="100"/>
      <c r="H375" s="100"/>
      <c r="I375" s="100"/>
      <c r="J375" s="101"/>
      <c r="K375" s="23">
        <v>117.8</v>
      </c>
      <c r="L375" s="135"/>
      <c r="M375" s="24">
        <f>+ROUND(K375*L375,2)</f>
        <v>0</v>
      </c>
    </row>
    <row r="376" spans="1:13" ht="56.25" customHeight="1" x14ac:dyDescent="0.25">
      <c r="A376" s="89" t="s">
        <v>424</v>
      </c>
      <c r="B376" s="117"/>
      <c r="C376" s="118"/>
      <c r="D376" s="119"/>
      <c r="E376" s="96" t="s">
        <v>554</v>
      </c>
      <c r="F376" s="97"/>
      <c r="G376" s="97"/>
      <c r="H376" s="97"/>
      <c r="I376" s="97"/>
      <c r="J376" s="98"/>
      <c r="K376" s="111"/>
      <c r="L376" s="112"/>
      <c r="M376" s="113"/>
    </row>
    <row r="377" spans="1:13" ht="45" customHeight="1" x14ac:dyDescent="0.25">
      <c r="A377" s="89" t="s">
        <v>424</v>
      </c>
      <c r="B377" s="117"/>
      <c r="C377" s="118"/>
      <c r="D377" s="119"/>
      <c r="E377" s="96" t="s">
        <v>548</v>
      </c>
      <c r="F377" s="97"/>
      <c r="G377" s="97"/>
      <c r="H377" s="97"/>
      <c r="I377" s="97"/>
      <c r="J377" s="98"/>
      <c r="K377" s="111"/>
      <c r="L377" s="112"/>
      <c r="M377" s="113"/>
    </row>
    <row r="378" spans="1:13" ht="22.5" customHeight="1" x14ac:dyDescent="0.25">
      <c r="A378" s="89" t="s">
        <v>424</v>
      </c>
      <c r="B378" s="117"/>
      <c r="C378" s="118"/>
      <c r="D378" s="119"/>
      <c r="E378" s="96" t="s">
        <v>544</v>
      </c>
      <c r="F378" s="97"/>
      <c r="G378" s="97"/>
      <c r="H378" s="97"/>
      <c r="I378" s="97"/>
      <c r="J378" s="98"/>
      <c r="K378" s="111"/>
      <c r="L378" s="112"/>
      <c r="M378" s="113"/>
    </row>
    <row r="379" spans="1:13" ht="22.5" customHeight="1" x14ac:dyDescent="0.25">
      <c r="A379" s="89" t="s">
        <v>424</v>
      </c>
      <c r="B379" s="117"/>
      <c r="C379" s="118"/>
      <c r="D379" s="119"/>
      <c r="E379" s="96" t="s">
        <v>555</v>
      </c>
      <c r="F379" s="97"/>
      <c r="G379" s="97"/>
      <c r="H379" s="97"/>
      <c r="I379" s="97"/>
      <c r="J379" s="98"/>
      <c r="K379" s="111"/>
      <c r="L379" s="112"/>
      <c r="M379" s="113"/>
    </row>
    <row r="380" spans="1:13" x14ac:dyDescent="0.25">
      <c r="A380" s="89" t="s">
        <v>424</v>
      </c>
      <c r="B380" s="117"/>
      <c r="C380" s="118"/>
      <c r="D380" s="119"/>
      <c r="E380" s="114"/>
      <c r="F380" s="115"/>
      <c r="G380" s="115"/>
      <c r="H380" s="115"/>
      <c r="I380" s="115"/>
      <c r="J380" s="116"/>
      <c r="K380" s="111"/>
      <c r="L380" s="112"/>
      <c r="M380" s="113"/>
    </row>
    <row r="381" spans="1:13" x14ac:dyDescent="0.25">
      <c r="A381" s="89" t="s">
        <v>424</v>
      </c>
      <c r="B381" s="117"/>
      <c r="C381" s="118"/>
      <c r="D381" s="119"/>
      <c r="E381" s="96" t="s">
        <v>546</v>
      </c>
      <c r="F381" s="97"/>
      <c r="G381" s="97"/>
      <c r="H381" s="97"/>
      <c r="I381" s="97"/>
      <c r="J381" s="98"/>
      <c r="K381" s="111"/>
      <c r="L381" s="112"/>
      <c r="M381" s="113"/>
    </row>
    <row r="382" spans="1:13" x14ac:dyDescent="0.25">
      <c r="A382" s="89" t="s">
        <v>424</v>
      </c>
      <c r="B382" s="29"/>
      <c r="C382" s="25"/>
      <c r="D382" s="26"/>
      <c r="E382" s="30" t="s">
        <v>52</v>
      </c>
      <c r="F382" s="31">
        <v>2</v>
      </c>
      <c r="G382" s="31">
        <v>12</v>
      </c>
      <c r="H382" s="31">
        <v>0</v>
      </c>
      <c r="I382" s="31">
        <v>0</v>
      </c>
      <c r="J382" s="31">
        <v>24</v>
      </c>
      <c r="K382" s="33"/>
      <c r="L382" s="27"/>
      <c r="M382" s="28"/>
    </row>
    <row r="383" spans="1:13" x14ac:dyDescent="0.25">
      <c r="A383" s="89" t="s">
        <v>424</v>
      </c>
      <c r="B383" s="29"/>
      <c r="C383" s="25"/>
      <c r="D383" s="26"/>
      <c r="E383" s="30" t="s">
        <v>53</v>
      </c>
      <c r="F383" s="31">
        <v>2</v>
      </c>
      <c r="G383" s="31">
        <v>12</v>
      </c>
      <c r="H383" s="31">
        <v>0</v>
      </c>
      <c r="I383" s="31">
        <v>0</v>
      </c>
      <c r="J383" s="31">
        <v>24</v>
      </c>
      <c r="K383" s="33"/>
      <c r="L383" s="27"/>
      <c r="M383" s="28"/>
    </row>
    <row r="384" spans="1:13" x14ac:dyDescent="0.25">
      <c r="A384" s="89" t="s">
        <v>424</v>
      </c>
      <c r="B384" s="29"/>
      <c r="C384" s="25"/>
      <c r="D384" s="26"/>
      <c r="E384" s="30" t="s">
        <v>54</v>
      </c>
      <c r="F384" s="31">
        <v>1</v>
      </c>
      <c r="G384" s="31">
        <v>21</v>
      </c>
      <c r="H384" s="31">
        <v>0</v>
      </c>
      <c r="I384" s="31">
        <v>0</v>
      </c>
      <c r="J384" s="31">
        <v>21</v>
      </c>
      <c r="K384" s="33"/>
      <c r="L384" s="27"/>
      <c r="M384" s="28"/>
    </row>
    <row r="385" spans="1:13" x14ac:dyDescent="0.25">
      <c r="A385" s="89" t="s">
        <v>424</v>
      </c>
      <c r="B385" s="29"/>
      <c r="C385" s="25"/>
      <c r="D385" s="26"/>
      <c r="E385" s="30" t="s">
        <v>55</v>
      </c>
      <c r="F385" s="31">
        <v>1</v>
      </c>
      <c r="G385" s="31">
        <v>14</v>
      </c>
      <c r="H385" s="31">
        <v>0</v>
      </c>
      <c r="I385" s="31">
        <v>0</v>
      </c>
      <c r="J385" s="31">
        <v>14</v>
      </c>
      <c r="K385" s="33"/>
      <c r="L385" s="27"/>
      <c r="M385" s="28"/>
    </row>
    <row r="386" spans="1:13" x14ac:dyDescent="0.25">
      <c r="A386" s="89" t="s">
        <v>424</v>
      </c>
      <c r="B386" s="29"/>
      <c r="C386" s="25"/>
      <c r="D386" s="26"/>
      <c r="E386" s="30" t="s">
        <v>56</v>
      </c>
      <c r="F386" s="31">
        <v>1</v>
      </c>
      <c r="G386" s="31">
        <v>16.8</v>
      </c>
      <c r="H386" s="31">
        <v>0</v>
      </c>
      <c r="I386" s="31">
        <v>0</v>
      </c>
      <c r="J386" s="31">
        <v>16.8</v>
      </c>
      <c r="K386" s="33"/>
      <c r="L386" s="27"/>
      <c r="M386" s="28"/>
    </row>
    <row r="387" spans="1:13" ht="15.75" thickBot="1" x14ac:dyDescent="0.3">
      <c r="A387" s="89" t="s">
        <v>424</v>
      </c>
      <c r="B387" s="29"/>
      <c r="C387" s="25"/>
      <c r="D387" s="26"/>
      <c r="E387" s="30" t="s">
        <v>57</v>
      </c>
      <c r="F387" s="31">
        <v>1</v>
      </c>
      <c r="G387" s="31">
        <v>18</v>
      </c>
      <c r="H387" s="31">
        <v>0</v>
      </c>
      <c r="I387" s="31">
        <v>0</v>
      </c>
      <c r="J387" s="31">
        <v>18</v>
      </c>
      <c r="K387" s="33"/>
      <c r="L387" s="27"/>
      <c r="M387" s="28"/>
    </row>
    <row r="388" spans="1:13" x14ac:dyDescent="0.25">
      <c r="A388" s="89" t="s">
        <v>424</v>
      </c>
      <c r="B388" s="20" t="s">
        <v>317</v>
      </c>
      <c r="C388" s="21" t="s">
        <v>15</v>
      </c>
      <c r="D388" s="22" t="s">
        <v>36</v>
      </c>
      <c r="E388" s="99" t="s">
        <v>126</v>
      </c>
      <c r="F388" s="100"/>
      <c r="G388" s="100"/>
      <c r="H388" s="100"/>
      <c r="I388" s="100"/>
      <c r="J388" s="101"/>
      <c r="K388" s="23">
        <v>42.39</v>
      </c>
      <c r="L388" s="135"/>
      <c r="M388" s="24">
        <f>+ROUND(K388*L388,2)</f>
        <v>0</v>
      </c>
    </row>
    <row r="389" spans="1:13" ht="56.25" customHeight="1" x14ac:dyDescent="0.25">
      <c r="A389" s="89" t="s">
        <v>424</v>
      </c>
      <c r="B389" s="117"/>
      <c r="C389" s="118"/>
      <c r="D389" s="119"/>
      <c r="E389" s="96" t="s">
        <v>556</v>
      </c>
      <c r="F389" s="97"/>
      <c r="G389" s="97"/>
      <c r="H389" s="97"/>
      <c r="I389" s="97"/>
      <c r="J389" s="98"/>
      <c r="K389" s="111"/>
      <c r="L389" s="112"/>
      <c r="M389" s="113"/>
    </row>
    <row r="390" spans="1:13" ht="45" customHeight="1" x14ac:dyDescent="0.25">
      <c r="A390" s="89" t="s">
        <v>424</v>
      </c>
      <c r="B390" s="117"/>
      <c r="C390" s="118"/>
      <c r="D390" s="119"/>
      <c r="E390" s="96" t="s">
        <v>548</v>
      </c>
      <c r="F390" s="97"/>
      <c r="G390" s="97"/>
      <c r="H390" s="97"/>
      <c r="I390" s="97"/>
      <c r="J390" s="98"/>
      <c r="K390" s="111"/>
      <c r="L390" s="112"/>
      <c r="M390" s="113"/>
    </row>
    <row r="391" spans="1:13" ht="22.5" customHeight="1" x14ac:dyDescent="0.25">
      <c r="A391" s="89" t="s">
        <v>424</v>
      </c>
      <c r="B391" s="117"/>
      <c r="C391" s="118"/>
      <c r="D391" s="119"/>
      <c r="E391" s="96" t="s">
        <v>544</v>
      </c>
      <c r="F391" s="97"/>
      <c r="G391" s="97"/>
      <c r="H391" s="97"/>
      <c r="I391" s="97"/>
      <c r="J391" s="98"/>
      <c r="K391" s="111"/>
      <c r="L391" s="112"/>
      <c r="M391" s="113"/>
    </row>
    <row r="392" spans="1:13" ht="22.5" customHeight="1" x14ac:dyDescent="0.25">
      <c r="A392" s="89" t="s">
        <v>424</v>
      </c>
      <c r="B392" s="117"/>
      <c r="C392" s="118"/>
      <c r="D392" s="119"/>
      <c r="E392" s="96" t="s">
        <v>557</v>
      </c>
      <c r="F392" s="97"/>
      <c r="G392" s="97"/>
      <c r="H392" s="97"/>
      <c r="I392" s="97"/>
      <c r="J392" s="98"/>
      <c r="K392" s="111"/>
      <c r="L392" s="112"/>
      <c r="M392" s="113"/>
    </row>
    <row r="393" spans="1:13" x14ac:dyDescent="0.25">
      <c r="A393" s="89" t="s">
        <v>424</v>
      </c>
      <c r="B393" s="117"/>
      <c r="C393" s="118"/>
      <c r="D393" s="119"/>
      <c r="E393" s="114"/>
      <c r="F393" s="115"/>
      <c r="G393" s="115"/>
      <c r="H393" s="115"/>
      <c r="I393" s="115"/>
      <c r="J393" s="116"/>
      <c r="K393" s="111"/>
      <c r="L393" s="112"/>
      <c r="M393" s="113"/>
    </row>
    <row r="394" spans="1:13" x14ac:dyDescent="0.25">
      <c r="A394" s="89" t="s">
        <v>424</v>
      </c>
      <c r="B394" s="117"/>
      <c r="C394" s="118"/>
      <c r="D394" s="119"/>
      <c r="E394" s="96" t="s">
        <v>546</v>
      </c>
      <c r="F394" s="97"/>
      <c r="G394" s="97"/>
      <c r="H394" s="97"/>
      <c r="I394" s="97"/>
      <c r="J394" s="98"/>
      <c r="K394" s="111"/>
      <c r="L394" s="112"/>
      <c r="M394" s="113"/>
    </row>
    <row r="395" spans="1:13" x14ac:dyDescent="0.25">
      <c r="A395" s="89" t="s">
        <v>424</v>
      </c>
      <c r="B395" s="29"/>
      <c r="C395" s="25"/>
      <c r="D395" s="26"/>
      <c r="E395" s="30" t="s">
        <v>47</v>
      </c>
      <c r="F395" s="31">
        <v>1</v>
      </c>
      <c r="G395" s="31">
        <v>12.39</v>
      </c>
      <c r="H395" s="31">
        <v>0</v>
      </c>
      <c r="I395" s="31">
        <v>0</v>
      </c>
      <c r="J395" s="31">
        <v>12.39</v>
      </c>
      <c r="K395" s="33"/>
      <c r="L395" s="27"/>
      <c r="M395" s="28"/>
    </row>
    <row r="396" spans="1:13" x14ac:dyDescent="0.25">
      <c r="A396" s="89" t="s">
        <v>424</v>
      </c>
      <c r="B396" s="29"/>
      <c r="C396" s="25"/>
      <c r="D396" s="26"/>
      <c r="E396" s="30" t="s">
        <v>48</v>
      </c>
      <c r="F396" s="31">
        <v>5</v>
      </c>
      <c r="G396" s="31">
        <v>2</v>
      </c>
      <c r="H396" s="31">
        <v>0</v>
      </c>
      <c r="I396" s="31">
        <v>0</v>
      </c>
      <c r="J396" s="31">
        <v>10</v>
      </c>
      <c r="K396" s="33"/>
      <c r="L396" s="27"/>
      <c r="M396" s="28"/>
    </row>
    <row r="397" spans="1:13" x14ac:dyDescent="0.25">
      <c r="A397" s="89" t="s">
        <v>424</v>
      </c>
      <c r="B397" s="29"/>
      <c r="C397" s="25"/>
      <c r="D397" s="26"/>
      <c r="E397" s="30" t="s">
        <v>49</v>
      </c>
      <c r="F397" s="31">
        <v>1</v>
      </c>
      <c r="G397" s="31">
        <v>14</v>
      </c>
      <c r="H397" s="31">
        <v>0</v>
      </c>
      <c r="I397" s="31">
        <v>0</v>
      </c>
      <c r="J397" s="31">
        <v>14</v>
      </c>
      <c r="K397" s="33"/>
      <c r="L397" s="27"/>
      <c r="M397" s="28"/>
    </row>
    <row r="398" spans="1:13" ht="15.75" thickBot="1" x14ac:dyDescent="0.3">
      <c r="A398" s="89" t="s">
        <v>424</v>
      </c>
      <c r="B398" s="29"/>
      <c r="C398" s="25"/>
      <c r="D398" s="26"/>
      <c r="E398" s="30" t="s">
        <v>50</v>
      </c>
      <c r="F398" s="31">
        <v>3</v>
      </c>
      <c r="G398" s="31">
        <v>2</v>
      </c>
      <c r="H398" s="31">
        <v>0</v>
      </c>
      <c r="I398" s="31">
        <v>0</v>
      </c>
      <c r="J398" s="31">
        <v>6</v>
      </c>
      <c r="K398" s="33"/>
      <c r="L398" s="27"/>
      <c r="M398" s="28"/>
    </row>
    <row r="399" spans="1:13" x14ac:dyDescent="0.25">
      <c r="A399" s="89" t="s">
        <v>424</v>
      </c>
      <c r="B399" s="20" t="s">
        <v>318</v>
      </c>
      <c r="C399" s="21" t="s">
        <v>15</v>
      </c>
      <c r="D399" s="22" t="s">
        <v>36</v>
      </c>
      <c r="E399" s="99" t="s">
        <v>127</v>
      </c>
      <c r="F399" s="100"/>
      <c r="G399" s="100"/>
      <c r="H399" s="100"/>
      <c r="I399" s="100"/>
      <c r="J399" s="101"/>
      <c r="K399" s="23">
        <v>46.25</v>
      </c>
      <c r="L399" s="135"/>
      <c r="M399" s="24">
        <f>+ROUND(K399*L399,2)</f>
        <v>0</v>
      </c>
    </row>
    <row r="400" spans="1:13" ht="56.25" customHeight="1" x14ac:dyDescent="0.25">
      <c r="A400" s="89" t="s">
        <v>424</v>
      </c>
      <c r="B400" s="117"/>
      <c r="C400" s="118"/>
      <c r="D400" s="119"/>
      <c r="E400" s="96" t="s">
        <v>558</v>
      </c>
      <c r="F400" s="97"/>
      <c r="G400" s="97"/>
      <c r="H400" s="97"/>
      <c r="I400" s="97"/>
      <c r="J400" s="98"/>
      <c r="K400" s="111"/>
      <c r="L400" s="112"/>
      <c r="M400" s="113"/>
    </row>
    <row r="401" spans="1:13" ht="45" customHeight="1" x14ac:dyDescent="0.25">
      <c r="A401" s="89" t="s">
        <v>424</v>
      </c>
      <c r="B401" s="117"/>
      <c r="C401" s="118"/>
      <c r="D401" s="119"/>
      <c r="E401" s="96" t="s">
        <v>548</v>
      </c>
      <c r="F401" s="97"/>
      <c r="G401" s="97"/>
      <c r="H401" s="97"/>
      <c r="I401" s="97"/>
      <c r="J401" s="98"/>
      <c r="K401" s="111"/>
      <c r="L401" s="112"/>
      <c r="M401" s="113"/>
    </row>
    <row r="402" spans="1:13" ht="22.5" customHeight="1" x14ac:dyDescent="0.25">
      <c r="A402" s="89" t="s">
        <v>424</v>
      </c>
      <c r="B402" s="117"/>
      <c r="C402" s="118"/>
      <c r="D402" s="119"/>
      <c r="E402" s="96" t="s">
        <v>544</v>
      </c>
      <c r="F402" s="97"/>
      <c r="G402" s="97"/>
      <c r="H402" s="97"/>
      <c r="I402" s="97"/>
      <c r="J402" s="98"/>
      <c r="K402" s="111"/>
      <c r="L402" s="112"/>
      <c r="M402" s="113"/>
    </row>
    <row r="403" spans="1:13" ht="22.5" customHeight="1" x14ac:dyDescent="0.25">
      <c r="A403" s="89" t="s">
        <v>424</v>
      </c>
      <c r="B403" s="117"/>
      <c r="C403" s="118"/>
      <c r="D403" s="119"/>
      <c r="E403" s="96" t="s">
        <v>559</v>
      </c>
      <c r="F403" s="97"/>
      <c r="G403" s="97"/>
      <c r="H403" s="97"/>
      <c r="I403" s="97"/>
      <c r="J403" s="98"/>
      <c r="K403" s="111"/>
      <c r="L403" s="112"/>
      <c r="M403" s="113"/>
    </row>
    <row r="404" spans="1:13" x14ac:dyDescent="0.25">
      <c r="A404" s="89" t="s">
        <v>424</v>
      </c>
      <c r="B404" s="117"/>
      <c r="C404" s="118"/>
      <c r="D404" s="119"/>
      <c r="E404" s="114"/>
      <c r="F404" s="115"/>
      <c r="G404" s="115"/>
      <c r="H404" s="115"/>
      <c r="I404" s="115"/>
      <c r="J404" s="116"/>
      <c r="K404" s="111"/>
      <c r="L404" s="112"/>
      <c r="M404" s="113"/>
    </row>
    <row r="405" spans="1:13" x14ac:dyDescent="0.25">
      <c r="A405" s="89" t="s">
        <v>424</v>
      </c>
      <c r="B405" s="117"/>
      <c r="C405" s="118"/>
      <c r="D405" s="119"/>
      <c r="E405" s="96" t="s">
        <v>546</v>
      </c>
      <c r="F405" s="97"/>
      <c r="G405" s="97"/>
      <c r="H405" s="97"/>
      <c r="I405" s="97"/>
      <c r="J405" s="98"/>
      <c r="K405" s="111"/>
      <c r="L405" s="112"/>
      <c r="M405" s="113"/>
    </row>
    <row r="406" spans="1:13" x14ac:dyDescent="0.25">
      <c r="A406" s="89" t="s">
        <v>424</v>
      </c>
      <c r="B406" s="29"/>
      <c r="C406" s="25"/>
      <c r="D406" s="26"/>
      <c r="E406" s="30" t="s">
        <v>44</v>
      </c>
      <c r="F406" s="31">
        <v>4</v>
      </c>
      <c r="G406" s="31">
        <v>5</v>
      </c>
      <c r="H406" s="31">
        <v>0</v>
      </c>
      <c r="I406" s="31">
        <v>0</v>
      </c>
      <c r="J406" s="31">
        <v>20</v>
      </c>
      <c r="K406" s="33"/>
      <c r="L406" s="27"/>
      <c r="M406" s="28"/>
    </row>
    <row r="407" spans="1:13" x14ac:dyDescent="0.25">
      <c r="A407" s="89" t="s">
        <v>424</v>
      </c>
      <c r="B407" s="29"/>
      <c r="C407" s="25"/>
      <c r="D407" s="26"/>
      <c r="E407" s="30" t="s">
        <v>45</v>
      </c>
      <c r="F407" s="31">
        <v>2</v>
      </c>
      <c r="G407" s="31">
        <v>2</v>
      </c>
      <c r="H407" s="31">
        <v>0</v>
      </c>
      <c r="I407" s="31">
        <v>0</v>
      </c>
      <c r="J407" s="31">
        <v>4</v>
      </c>
      <c r="K407" s="33"/>
      <c r="L407" s="27"/>
      <c r="M407" s="28"/>
    </row>
    <row r="408" spans="1:13" x14ac:dyDescent="0.25">
      <c r="A408" s="89" t="s">
        <v>424</v>
      </c>
      <c r="B408" s="29"/>
      <c r="C408" s="25"/>
      <c r="D408" s="26"/>
      <c r="E408" s="30" t="s">
        <v>128</v>
      </c>
      <c r="F408" s="31">
        <v>4</v>
      </c>
      <c r="G408" s="31">
        <v>1</v>
      </c>
      <c r="H408" s="31">
        <v>0</v>
      </c>
      <c r="I408" s="31">
        <v>0</v>
      </c>
      <c r="J408" s="31">
        <v>4</v>
      </c>
      <c r="K408" s="33"/>
      <c r="L408" s="27"/>
      <c r="M408" s="28"/>
    </row>
    <row r="409" spans="1:13" ht="15.75" thickBot="1" x14ac:dyDescent="0.3">
      <c r="A409" s="89" t="s">
        <v>424</v>
      </c>
      <c r="B409" s="29"/>
      <c r="C409" s="25"/>
      <c r="D409" s="26"/>
      <c r="E409" s="30" t="s">
        <v>129</v>
      </c>
      <c r="F409" s="31">
        <v>1</v>
      </c>
      <c r="G409" s="31">
        <v>18.25</v>
      </c>
      <c r="H409" s="31">
        <v>0</v>
      </c>
      <c r="I409" s="31">
        <v>0</v>
      </c>
      <c r="J409" s="31">
        <v>18.25</v>
      </c>
      <c r="K409" s="33"/>
      <c r="L409" s="27"/>
      <c r="M409" s="28"/>
    </row>
    <row r="410" spans="1:13" x14ac:dyDescent="0.25">
      <c r="A410" s="89" t="s">
        <v>424</v>
      </c>
      <c r="B410" s="20" t="s">
        <v>319</v>
      </c>
      <c r="C410" s="21" t="s">
        <v>15</v>
      </c>
      <c r="D410" s="22" t="s">
        <v>36</v>
      </c>
      <c r="E410" s="99" t="s">
        <v>130</v>
      </c>
      <c r="F410" s="100"/>
      <c r="G410" s="100"/>
      <c r="H410" s="100"/>
      <c r="I410" s="100"/>
      <c r="J410" s="101"/>
      <c r="K410" s="23">
        <v>6</v>
      </c>
      <c r="L410" s="135"/>
      <c r="M410" s="24">
        <f>+ROUND(K410*L410,2)</f>
        <v>0</v>
      </c>
    </row>
    <row r="411" spans="1:13" ht="56.25" customHeight="1" x14ac:dyDescent="0.25">
      <c r="A411" s="89" t="s">
        <v>424</v>
      </c>
      <c r="B411" s="117"/>
      <c r="C411" s="118"/>
      <c r="D411" s="119"/>
      <c r="E411" s="96" t="s">
        <v>560</v>
      </c>
      <c r="F411" s="97"/>
      <c r="G411" s="97"/>
      <c r="H411" s="97"/>
      <c r="I411" s="97"/>
      <c r="J411" s="98"/>
      <c r="K411" s="111"/>
      <c r="L411" s="112"/>
      <c r="M411" s="113"/>
    </row>
    <row r="412" spans="1:13" ht="45" customHeight="1" x14ac:dyDescent="0.25">
      <c r="A412" s="89" t="s">
        <v>424</v>
      </c>
      <c r="B412" s="117"/>
      <c r="C412" s="118"/>
      <c r="D412" s="119"/>
      <c r="E412" s="96" t="s">
        <v>548</v>
      </c>
      <c r="F412" s="97"/>
      <c r="G412" s="97"/>
      <c r="H412" s="97"/>
      <c r="I412" s="97"/>
      <c r="J412" s="98"/>
      <c r="K412" s="111"/>
      <c r="L412" s="112"/>
      <c r="M412" s="113"/>
    </row>
    <row r="413" spans="1:13" ht="22.5" customHeight="1" x14ac:dyDescent="0.25">
      <c r="A413" s="89" t="s">
        <v>424</v>
      </c>
      <c r="B413" s="117"/>
      <c r="C413" s="118"/>
      <c r="D413" s="119"/>
      <c r="E413" s="96" t="s">
        <v>544</v>
      </c>
      <c r="F413" s="97"/>
      <c r="G413" s="97"/>
      <c r="H413" s="97"/>
      <c r="I413" s="97"/>
      <c r="J413" s="98"/>
      <c r="K413" s="111"/>
      <c r="L413" s="112"/>
      <c r="M413" s="113"/>
    </row>
    <row r="414" spans="1:13" ht="22.5" customHeight="1" x14ac:dyDescent="0.25">
      <c r="A414" s="89" t="s">
        <v>424</v>
      </c>
      <c r="B414" s="117"/>
      <c r="C414" s="118"/>
      <c r="D414" s="119"/>
      <c r="E414" s="96" t="s">
        <v>561</v>
      </c>
      <c r="F414" s="97"/>
      <c r="G414" s="97"/>
      <c r="H414" s="97"/>
      <c r="I414" s="97"/>
      <c r="J414" s="98"/>
      <c r="K414" s="111"/>
      <c r="L414" s="112"/>
      <c r="M414" s="113"/>
    </row>
    <row r="415" spans="1:13" x14ac:dyDescent="0.25">
      <c r="A415" s="89" t="s">
        <v>424</v>
      </c>
      <c r="B415" s="117"/>
      <c r="C415" s="118"/>
      <c r="D415" s="119"/>
      <c r="E415" s="114"/>
      <c r="F415" s="115"/>
      <c r="G415" s="115"/>
      <c r="H415" s="115"/>
      <c r="I415" s="115"/>
      <c r="J415" s="116"/>
      <c r="K415" s="111"/>
      <c r="L415" s="112"/>
      <c r="M415" s="113"/>
    </row>
    <row r="416" spans="1:13" x14ac:dyDescent="0.25">
      <c r="A416" s="89" t="s">
        <v>424</v>
      </c>
      <c r="B416" s="117"/>
      <c r="C416" s="118"/>
      <c r="D416" s="119"/>
      <c r="E416" s="96" t="s">
        <v>546</v>
      </c>
      <c r="F416" s="97"/>
      <c r="G416" s="97"/>
      <c r="H416" s="97"/>
      <c r="I416" s="97"/>
      <c r="J416" s="98"/>
      <c r="K416" s="111"/>
      <c r="L416" s="112"/>
      <c r="M416" s="113"/>
    </row>
    <row r="417" spans="1:13" x14ac:dyDescent="0.25">
      <c r="A417" s="89" t="s">
        <v>424</v>
      </c>
      <c r="B417" s="29"/>
      <c r="C417" s="25"/>
      <c r="D417" s="26"/>
      <c r="E417" s="30" t="s">
        <v>41</v>
      </c>
      <c r="F417" s="31">
        <v>3</v>
      </c>
      <c r="G417" s="31">
        <v>1</v>
      </c>
      <c r="H417" s="31">
        <v>0</v>
      </c>
      <c r="I417" s="31">
        <v>0</v>
      </c>
      <c r="J417" s="31">
        <v>3</v>
      </c>
      <c r="K417" s="33"/>
      <c r="L417" s="27"/>
      <c r="M417" s="28"/>
    </row>
    <row r="418" spans="1:13" ht="15.75" thickBot="1" x14ac:dyDescent="0.3">
      <c r="A418" s="89" t="s">
        <v>424</v>
      </c>
      <c r="B418" s="29"/>
      <c r="C418" s="25"/>
      <c r="D418" s="26"/>
      <c r="E418" s="30" t="s">
        <v>42</v>
      </c>
      <c r="F418" s="31">
        <v>3</v>
      </c>
      <c r="G418" s="31">
        <v>1</v>
      </c>
      <c r="H418" s="31">
        <v>0</v>
      </c>
      <c r="I418" s="31">
        <v>0</v>
      </c>
      <c r="J418" s="31">
        <v>3</v>
      </c>
      <c r="K418" s="33"/>
      <c r="L418" s="27"/>
      <c r="M418" s="28"/>
    </row>
    <row r="419" spans="1:13" x14ac:dyDescent="0.25">
      <c r="A419" s="89" t="s">
        <v>424</v>
      </c>
      <c r="B419" s="20" t="s">
        <v>320</v>
      </c>
      <c r="C419" s="21" t="s">
        <v>15</v>
      </c>
      <c r="D419" s="22" t="s">
        <v>36</v>
      </c>
      <c r="E419" s="99" t="s">
        <v>131</v>
      </c>
      <c r="F419" s="100"/>
      <c r="G419" s="100"/>
      <c r="H419" s="100"/>
      <c r="I419" s="100"/>
      <c r="J419" s="101"/>
      <c r="K419" s="23">
        <v>16</v>
      </c>
      <c r="L419" s="135"/>
      <c r="M419" s="24">
        <f>+ROUND(K419*L419,2)</f>
        <v>0</v>
      </c>
    </row>
    <row r="420" spans="1:13" ht="56.25" customHeight="1" x14ac:dyDescent="0.25">
      <c r="A420" s="89" t="s">
        <v>424</v>
      </c>
      <c r="B420" s="117"/>
      <c r="C420" s="118"/>
      <c r="D420" s="119"/>
      <c r="E420" s="96" t="s">
        <v>562</v>
      </c>
      <c r="F420" s="97"/>
      <c r="G420" s="97"/>
      <c r="H420" s="97"/>
      <c r="I420" s="97"/>
      <c r="J420" s="98"/>
      <c r="K420" s="111"/>
      <c r="L420" s="112"/>
      <c r="M420" s="113"/>
    </row>
    <row r="421" spans="1:13" ht="45" customHeight="1" x14ac:dyDescent="0.25">
      <c r="A421" s="89" t="s">
        <v>424</v>
      </c>
      <c r="B421" s="117"/>
      <c r="C421" s="118"/>
      <c r="D421" s="119"/>
      <c r="E421" s="96" t="s">
        <v>548</v>
      </c>
      <c r="F421" s="97"/>
      <c r="G421" s="97"/>
      <c r="H421" s="97"/>
      <c r="I421" s="97"/>
      <c r="J421" s="98"/>
      <c r="K421" s="111"/>
      <c r="L421" s="112"/>
      <c r="M421" s="113"/>
    </row>
    <row r="422" spans="1:13" ht="22.5" customHeight="1" x14ac:dyDescent="0.25">
      <c r="A422" s="89" t="s">
        <v>424</v>
      </c>
      <c r="B422" s="117"/>
      <c r="C422" s="118"/>
      <c r="D422" s="119"/>
      <c r="E422" s="96" t="s">
        <v>544</v>
      </c>
      <c r="F422" s="97"/>
      <c r="G422" s="97"/>
      <c r="H422" s="97"/>
      <c r="I422" s="97"/>
      <c r="J422" s="98"/>
      <c r="K422" s="111"/>
      <c r="L422" s="112"/>
      <c r="M422" s="113"/>
    </row>
    <row r="423" spans="1:13" ht="22.5" customHeight="1" x14ac:dyDescent="0.25">
      <c r="A423" s="89" t="s">
        <v>424</v>
      </c>
      <c r="B423" s="117"/>
      <c r="C423" s="118"/>
      <c r="D423" s="119"/>
      <c r="E423" s="96" t="s">
        <v>563</v>
      </c>
      <c r="F423" s="97"/>
      <c r="G423" s="97"/>
      <c r="H423" s="97"/>
      <c r="I423" s="97"/>
      <c r="J423" s="98"/>
      <c r="K423" s="111"/>
      <c r="L423" s="112"/>
      <c r="M423" s="113"/>
    </row>
    <row r="424" spans="1:13" x14ac:dyDescent="0.25">
      <c r="A424" s="89" t="s">
        <v>424</v>
      </c>
      <c r="B424" s="117"/>
      <c r="C424" s="118"/>
      <c r="D424" s="119"/>
      <c r="E424" s="114"/>
      <c r="F424" s="115"/>
      <c r="G424" s="115"/>
      <c r="H424" s="115"/>
      <c r="I424" s="115"/>
      <c r="J424" s="116"/>
      <c r="K424" s="111"/>
      <c r="L424" s="112"/>
      <c r="M424" s="113"/>
    </row>
    <row r="425" spans="1:13" x14ac:dyDescent="0.25">
      <c r="A425" s="89" t="s">
        <v>424</v>
      </c>
      <c r="B425" s="117"/>
      <c r="C425" s="118"/>
      <c r="D425" s="119"/>
      <c r="E425" s="96" t="s">
        <v>546</v>
      </c>
      <c r="F425" s="97"/>
      <c r="G425" s="97"/>
      <c r="H425" s="97"/>
      <c r="I425" s="97"/>
      <c r="J425" s="98"/>
      <c r="K425" s="111"/>
      <c r="L425" s="112"/>
      <c r="M425" s="113"/>
    </row>
    <row r="426" spans="1:13" ht="15.75" thickBot="1" x14ac:dyDescent="0.3">
      <c r="A426" s="89" t="s">
        <v>424</v>
      </c>
      <c r="B426" s="29"/>
      <c r="C426" s="25"/>
      <c r="D426" s="26"/>
      <c r="E426" s="30" t="s">
        <v>39</v>
      </c>
      <c r="F426" s="31">
        <v>2</v>
      </c>
      <c r="G426" s="31">
        <v>8</v>
      </c>
      <c r="H426" s="31">
        <v>0</v>
      </c>
      <c r="I426" s="31">
        <v>0</v>
      </c>
      <c r="J426" s="31">
        <v>16</v>
      </c>
      <c r="K426" s="33"/>
      <c r="L426" s="27"/>
      <c r="M426" s="28"/>
    </row>
    <row r="427" spans="1:13" x14ac:dyDescent="0.25">
      <c r="A427" s="89" t="s">
        <v>424</v>
      </c>
      <c r="B427" s="20" t="s">
        <v>321</v>
      </c>
      <c r="C427" s="21" t="s">
        <v>15</v>
      </c>
      <c r="D427" s="22" t="s">
        <v>36</v>
      </c>
      <c r="E427" s="99" t="s">
        <v>132</v>
      </c>
      <c r="F427" s="100"/>
      <c r="G427" s="100"/>
      <c r="H427" s="100"/>
      <c r="I427" s="100"/>
      <c r="J427" s="101"/>
      <c r="K427" s="23">
        <v>32</v>
      </c>
      <c r="L427" s="135"/>
      <c r="M427" s="24">
        <f>+ROUND(K427*L427,2)</f>
        <v>0</v>
      </c>
    </row>
    <row r="428" spans="1:13" ht="67.5" customHeight="1" x14ac:dyDescent="0.25">
      <c r="A428" s="89" t="s">
        <v>424</v>
      </c>
      <c r="B428" s="117"/>
      <c r="C428" s="118"/>
      <c r="D428" s="119"/>
      <c r="E428" s="96" t="s">
        <v>564</v>
      </c>
      <c r="F428" s="97"/>
      <c r="G428" s="97"/>
      <c r="H428" s="97"/>
      <c r="I428" s="97"/>
      <c r="J428" s="98"/>
      <c r="K428" s="111"/>
      <c r="L428" s="112"/>
      <c r="M428" s="113"/>
    </row>
    <row r="429" spans="1:13" ht="45" customHeight="1" x14ac:dyDescent="0.25">
      <c r="A429" s="89" t="s">
        <v>424</v>
      </c>
      <c r="B429" s="117"/>
      <c r="C429" s="118"/>
      <c r="D429" s="119"/>
      <c r="E429" s="96" t="s">
        <v>548</v>
      </c>
      <c r="F429" s="97"/>
      <c r="G429" s="97"/>
      <c r="H429" s="97"/>
      <c r="I429" s="97"/>
      <c r="J429" s="98"/>
      <c r="K429" s="111"/>
      <c r="L429" s="112"/>
      <c r="M429" s="113"/>
    </row>
    <row r="430" spans="1:13" ht="22.5" customHeight="1" x14ac:dyDescent="0.25">
      <c r="A430" s="89" t="s">
        <v>424</v>
      </c>
      <c r="B430" s="117"/>
      <c r="C430" s="118"/>
      <c r="D430" s="119"/>
      <c r="E430" s="96" t="s">
        <v>544</v>
      </c>
      <c r="F430" s="97"/>
      <c r="G430" s="97"/>
      <c r="H430" s="97"/>
      <c r="I430" s="97"/>
      <c r="J430" s="98"/>
      <c r="K430" s="111"/>
      <c r="L430" s="112"/>
      <c r="M430" s="113"/>
    </row>
    <row r="431" spans="1:13" ht="22.5" customHeight="1" x14ac:dyDescent="0.25">
      <c r="A431" s="89" t="s">
        <v>424</v>
      </c>
      <c r="B431" s="117"/>
      <c r="C431" s="118"/>
      <c r="D431" s="119"/>
      <c r="E431" s="96" t="s">
        <v>565</v>
      </c>
      <c r="F431" s="97"/>
      <c r="G431" s="97"/>
      <c r="H431" s="97"/>
      <c r="I431" s="97"/>
      <c r="J431" s="98"/>
      <c r="K431" s="111"/>
      <c r="L431" s="112"/>
      <c r="M431" s="113"/>
    </row>
    <row r="432" spans="1:13" x14ac:dyDescent="0.25">
      <c r="A432" s="89" t="s">
        <v>424</v>
      </c>
      <c r="B432" s="117"/>
      <c r="C432" s="118"/>
      <c r="D432" s="119"/>
      <c r="E432" s="114"/>
      <c r="F432" s="115"/>
      <c r="G432" s="115"/>
      <c r="H432" s="115"/>
      <c r="I432" s="115"/>
      <c r="J432" s="116"/>
      <c r="K432" s="111"/>
      <c r="L432" s="112"/>
      <c r="M432" s="113"/>
    </row>
    <row r="433" spans="1:13" x14ac:dyDescent="0.25">
      <c r="A433" s="89" t="s">
        <v>424</v>
      </c>
      <c r="B433" s="117"/>
      <c r="C433" s="118"/>
      <c r="D433" s="119"/>
      <c r="E433" s="96" t="s">
        <v>546</v>
      </c>
      <c r="F433" s="97"/>
      <c r="G433" s="97"/>
      <c r="H433" s="97"/>
      <c r="I433" s="97"/>
      <c r="J433" s="98"/>
      <c r="K433" s="111"/>
      <c r="L433" s="112"/>
      <c r="M433" s="113"/>
    </row>
    <row r="434" spans="1:13" ht="15.75" thickBot="1" x14ac:dyDescent="0.3">
      <c r="A434" s="89" t="s">
        <v>424</v>
      </c>
      <c r="B434" s="29"/>
      <c r="C434" s="25"/>
      <c r="D434" s="26"/>
      <c r="E434" s="30" t="s">
        <v>37</v>
      </c>
      <c r="F434" s="31">
        <v>2</v>
      </c>
      <c r="G434" s="31">
        <v>16</v>
      </c>
      <c r="H434" s="31">
        <v>0</v>
      </c>
      <c r="I434" s="31">
        <v>0</v>
      </c>
      <c r="J434" s="31">
        <v>32</v>
      </c>
      <c r="K434" s="33"/>
      <c r="L434" s="27"/>
      <c r="M434" s="28"/>
    </row>
    <row r="435" spans="1:13" x14ac:dyDescent="0.25">
      <c r="A435" s="89" t="s">
        <v>424</v>
      </c>
      <c r="B435" s="20" t="s">
        <v>322</v>
      </c>
      <c r="C435" s="21" t="s">
        <v>15</v>
      </c>
      <c r="D435" s="22" t="s">
        <v>36</v>
      </c>
      <c r="E435" s="99" t="s">
        <v>133</v>
      </c>
      <c r="F435" s="100"/>
      <c r="G435" s="100"/>
      <c r="H435" s="100"/>
      <c r="I435" s="100"/>
      <c r="J435" s="101"/>
      <c r="K435" s="23">
        <v>32</v>
      </c>
      <c r="L435" s="135"/>
      <c r="M435" s="24">
        <f>+ROUND(K435*L435,2)</f>
        <v>0</v>
      </c>
    </row>
    <row r="436" spans="1:13" ht="78.75" customHeight="1" x14ac:dyDescent="0.25">
      <c r="A436" s="89" t="s">
        <v>424</v>
      </c>
      <c r="B436" s="32"/>
      <c r="C436" s="25"/>
      <c r="D436" s="26"/>
      <c r="E436" s="96" t="s">
        <v>134</v>
      </c>
      <c r="F436" s="97"/>
      <c r="G436" s="97"/>
      <c r="H436" s="97"/>
      <c r="I436" s="97"/>
      <c r="J436" s="98"/>
      <c r="K436" s="27"/>
      <c r="L436" s="27"/>
      <c r="M436" s="28"/>
    </row>
    <row r="437" spans="1:13" ht="15.75" thickBot="1" x14ac:dyDescent="0.3">
      <c r="A437" s="89" t="s">
        <v>424</v>
      </c>
      <c r="B437" s="29"/>
      <c r="C437" s="25"/>
      <c r="D437" s="26"/>
      <c r="E437" s="30" t="s">
        <v>24</v>
      </c>
      <c r="F437" s="31">
        <v>1</v>
      </c>
      <c r="G437" s="31">
        <v>1</v>
      </c>
      <c r="H437" s="31">
        <v>0</v>
      </c>
      <c r="I437" s="31">
        <v>0</v>
      </c>
      <c r="J437" s="31">
        <v>32</v>
      </c>
      <c r="K437" s="59" t="s">
        <v>266</v>
      </c>
      <c r="L437" s="27"/>
      <c r="M437" s="28"/>
    </row>
    <row r="438" spans="1:13" x14ac:dyDescent="0.25">
      <c r="A438" s="89" t="s">
        <v>424</v>
      </c>
      <c r="B438" s="20" t="s">
        <v>323</v>
      </c>
      <c r="C438" s="21" t="s">
        <v>15</v>
      </c>
      <c r="D438" s="22" t="s">
        <v>36</v>
      </c>
      <c r="E438" s="99" t="s">
        <v>135</v>
      </c>
      <c r="F438" s="100"/>
      <c r="G438" s="100"/>
      <c r="H438" s="100"/>
      <c r="I438" s="100"/>
      <c r="J438" s="101"/>
      <c r="K438" s="23">
        <v>16</v>
      </c>
      <c r="L438" s="135"/>
      <c r="M438" s="24">
        <f>+ROUND(K438*L438,2)</f>
        <v>0</v>
      </c>
    </row>
    <row r="439" spans="1:13" ht="78.75" customHeight="1" x14ac:dyDescent="0.25">
      <c r="A439" s="89" t="s">
        <v>424</v>
      </c>
      <c r="B439" s="32"/>
      <c r="C439" s="25"/>
      <c r="D439" s="26"/>
      <c r="E439" s="96" t="s">
        <v>136</v>
      </c>
      <c r="F439" s="97"/>
      <c r="G439" s="97"/>
      <c r="H439" s="97"/>
      <c r="I439" s="97"/>
      <c r="J439" s="98"/>
      <c r="K439" s="27"/>
      <c r="L439" s="27"/>
      <c r="M439" s="28"/>
    </row>
    <row r="440" spans="1:13" ht="15.75" thickBot="1" x14ac:dyDescent="0.3">
      <c r="A440" s="89" t="s">
        <v>424</v>
      </c>
      <c r="B440" s="29"/>
      <c r="C440" s="25"/>
      <c r="D440" s="26"/>
      <c r="E440" s="30" t="s">
        <v>24</v>
      </c>
      <c r="F440" s="31">
        <v>1</v>
      </c>
      <c r="G440" s="31">
        <v>1</v>
      </c>
      <c r="H440" s="31">
        <v>0</v>
      </c>
      <c r="I440" s="31">
        <v>0</v>
      </c>
      <c r="J440" s="31">
        <v>16</v>
      </c>
      <c r="K440" s="59" t="s">
        <v>267</v>
      </c>
      <c r="L440" s="27"/>
      <c r="M440" s="28"/>
    </row>
    <row r="441" spans="1:13" x14ac:dyDescent="0.25">
      <c r="A441" s="89" t="s">
        <v>424</v>
      </c>
      <c r="B441" s="20" t="s">
        <v>324</v>
      </c>
      <c r="C441" s="21" t="s">
        <v>15</v>
      </c>
      <c r="D441" s="22" t="s">
        <v>36</v>
      </c>
      <c r="E441" s="99" t="s">
        <v>137</v>
      </c>
      <c r="F441" s="100"/>
      <c r="G441" s="100"/>
      <c r="H441" s="100"/>
      <c r="I441" s="100"/>
      <c r="J441" s="101"/>
      <c r="K441" s="23">
        <v>6</v>
      </c>
      <c r="L441" s="135"/>
      <c r="M441" s="24">
        <f>+ROUND(K441*L441,2)</f>
        <v>0</v>
      </c>
    </row>
    <row r="442" spans="1:13" ht="78.75" customHeight="1" x14ac:dyDescent="0.25">
      <c r="A442" s="89" t="s">
        <v>424</v>
      </c>
      <c r="B442" s="32"/>
      <c r="C442" s="25"/>
      <c r="D442" s="26"/>
      <c r="E442" s="96" t="s">
        <v>138</v>
      </c>
      <c r="F442" s="97"/>
      <c r="G442" s="97"/>
      <c r="H442" s="97"/>
      <c r="I442" s="97"/>
      <c r="J442" s="98"/>
      <c r="K442" s="27"/>
      <c r="L442" s="27"/>
      <c r="M442" s="28"/>
    </row>
    <row r="443" spans="1:13" ht="15.75" thickBot="1" x14ac:dyDescent="0.3">
      <c r="A443" s="89" t="s">
        <v>424</v>
      </c>
      <c r="B443" s="29"/>
      <c r="C443" s="25"/>
      <c r="D443" s="26"/>
      <c r="E443" s="30" t="s">
        <v>24</v>
      </c>
      <c r="F443" s="31">
        <v>1</v>
      </c>
      <c r="G443" s="31">
        <v>1</v>
      </c>
      <c r="H443" s="31">
        <v>0</v>
      </c>
      <c r="I443" s="31">
        <v>0</v>
      </c>
      <c r="J443" s="31">
        <v>6</v>
      </c>
      <c r="K443" s="59" t="s">
        <v>268</v>
      </c>
      <c r="L443" s="27"/>
      <c r="M443" s="28"/>
    </row>
    <row r="444" spans="1:13" x14ac:dyDescent="0.25">
      <c r="A444" s="89" t="s">
        <v>424</v>
      </c>
      <c r="B444" s="20" t="s">
        <v>325</v>
      </c>
      <c r="C444" s="21" t="s">
        <v>15</v>
      </c>
      <c r="D444" s="22" t="s">
        <v>36</v>
      </c>
      <c r="E444" s="99" t="s">
        <v>139</v>
      </c>
      <c r="F444" s="100"/>
      <c r="G444" s="100"/>
      <c r="H444" s="100"/>
      <c r="I444" s="100"/>
      <c r="J444" s="101"/>
      <c r="K444" s="23">
        <v>46.25</v>
      </c>
      <c r="L444" s="135"/>
      <c r="M444" s="24">
        <f>+ROUND(K444*L444,2)</f>
        <v>0</v>
      </c>
    </row>
    <row r="445" spans="1:13" ht="78.75" customHeight="1" x14ac:dyDescent="0.25">
      <c r="A445" s="89" t="s">
        <v>424</v>
      </c>
      <c r="B445" s="32"/>
      <c r="C445" s="25"/>
      <c r="D445" s="26"/>
      <c r="E445" s="96" t="s">
        <v>140</v>
      </c>
      <c r="F445" s="97"/>
      <c r="G445" s="97"/>
      <c r="H445" s="97"/>
      <c r="I445" s="97"/>
      <c r="J445" s="98"/>
      <c r="K445" s="27"/>
      <c r="L445" s="27"/>
      <c r="M445" s="28"/>
    </row>
    <row r="446" spans="1:13" ht="15.75" thickBot="1" x14ac:dyDescent="0.3">
      <c r="A446" s="89" t="s">
        <v>424</v>
      </c>
      <c r="B446" s="29"/>
      <c r="C446" s="25"/>
      <c r="D446" s="26"/>
      <c r="E446" s="30" t="s">
        <v>24</v>
      </c>
      <c r="F446" s="31">
        <v>1</v>
      </c>
      <c r="G446" s="31">
        <v>1</v>
      </c>
      <c r="H446" s="31">
        <v>0</v>
      </c>
      <c r="I446" s="31">
        <v>0</v>
      </c>
      <c r="J446" s="31">
        <v>46.25</v>
      </c>
      <c r="K446" s="59" t="s">
        <v>269</v>
      </c>
      <c r="L446" s="27"/>
      <c r="M446" s="28"/>
    </row>
    <row r="447" spans="1:13" x14ac:dyDescent="0.25">
      <c r="A447" s="89" t="s">
        <v>424</v>
      </c>
      <c r="B447" s="20" t="s">
        <v>326</v>
      </c>
      <c r="C447" s="21" t="s">
        <v>15</v>
      </c>
      <c r="D447" s="22" t="s">
        <v>36</v>
      </c>
      <c r="E447" s="99" t="s">
        <v>141</v>
      </c>
      <c r="F447" s="100"/>
      <c r="G447" s="100"/>
      <c r="H447" s="100"/>
      <c r="I447" s="100"/>
      <c r="J447" s="101"/>
      <c r="K447" s="23">
        <v>42.39</v>
      </c>
      <c r="L447" s="135"/>
      <c r="M447" s="24">
        <f>+ROUND(K447*L447,2)</f>
        <v>0</v>
      </c>
    </row>
    <row r="448" spans="1:13" ht="78.75" customHeight="1" x14ac:dyDescent="0.25">
      <c r="A448" s="89" t="s">
        <v>424</v>
      </c>
      <c r="B448" s="32"/>
      <c r="C448" s="25"/>
      <c r="D448" s="26"/>
      <c r="E448" s="96" t="s">
        <v>142</v>
      </c>
      <c r="F448" s="97"/>
      <c r="G448" s="97"/>
      <c r="H448" s="97"/>
      <c r="I448" s="97"/>
      <c r="J448" s="98"/>
      <c r="K448" s="27"/>
      <c r="L448" s="27"/>
      <c r="M448" s="28"/>
    </row>
    <row r="449" spans="1:13" ht="15.75" thickBot="1" x14ac:dyDescent="0.3">
      <c r="A449" s="89" t="s">
        <v>424</v>
      </c>
      <c r="B449" s="29"/>
      <c r="C449" s="25"/>
      <c r="D449" s="26"/>
      <c r="E449" s="30" t="s">
        <v>24</v>
      </c>
      <c r="F449" s="31">
        <v>1</v>
      </c>
      <c r="G449" s="31">
        <v>1</v>
      </c>
      <c r="H449" s="31">
        <v>0</v>
      </c>
      <c r="I449" s="31">
        <v>0</v>
      </c>
      <c r="J449" s="31">
        <v>42.39</v>
      </c>
      <c r="K449" s="59" t="s">
        <v>270</v>
      </c>
      <c r="L449" s="27"/>
      <c r="M449" s="28"/>
    </row>
    <row r="450" spans="1:13" x14ac:dyDescent="0.25">
      <c r="A450" s="89" t="s">
        <v>424</v>
      </c>
      <c r="B450" s="20" t="s">
        <v>327</v>
      </c>
      <c r="C450" s="21" t="s">
        <v>15</v>
      </c>
      <c r="D450" s="22" t="s">
        <v>36</v>
      </c>
      <c r="E450" s="99" t="s">
        <v>143</v>
      </c>
      <c r="F450" s="100"/>
      <c r="G450" s="100"/>
      <c r="H450" s="100"/>
      <c r="I450" s="100"/>
      <c r="J450" s="101"/>
      <c r="K450" s="23">
        <v>117.8</v>
      </c>
      <c r="L450" s="135"/>
      <c r="M450" s="24">
        <f>+ROUND(K450*L450,2)</f>
        <v>0</v>
      </c>
    </row>
    <row r="451" spans="1:13" ht="78.75" customHeight="1" x14ac:dyDescent="0.25">
      <c r="A451" s="89" t="s">
        <v>424</v>
      </c>
      <c r="B451" s="32"/>
      <c r="C451" s="25"/>
      <c r="D451" s="26"/>
      <c r="E451" s="96" t="s">
        <v>144</v>
      </c>
      <c r="F451" s="97"/>
      <c r="G451" s="97"/>
      <c r="H451" s="97"/>
      <c r="I451" s="97"/>
      <c r="J451" s="98"/>
      <c r="K451" s="27"/>
      <c r="L451" s="27"/>
      <c r="M451" s="28"/>
    </row>
    <row r="452" spans="1:13" ht="15.75" thickBot="1" x14ac:dyDescent="0.3">
      <c r="A452" s="89" t="s">
        <v>424</v>
      </c>
      <c r="B452" s="29"/>
      <c r="C452" s="25"/>
      <c r="D452" s="26"/>
      <c r="E452" s="30" t="s">
        <v>24</v>
      </c>
      <c r="F452" s="31">
        <v>1</v>
      </c>
      <c r="G452" s="31">
        <v>1</v>
      </c>
      <c r="H452" s="31">
        <v>0</v>
      </c>
      <c r="I452" s="31">
        <v>0</v>
      </c>
      <c r="J452" s="31">
        <v>117.8</v>
      </c>
      <c r="K452" s="59" t="s">
        <v>271</v>
      </c>
      <c r="L452" s="27"/>
      <c r="M452" s="28"/>
    </row>
    <row r="453" spans="1:13" x14ac:dyDescent="0.25">
      <c r="A453" s="89" t="s">
        <v>424</v>
      </c>
      <c r="B453" s="20" t="s">
        <v>328</v>
      </c>
      <c r="C453" s="21" t="s">
        <v>15</v>
      </c>
      <c r="D453" s="22" t="s">
        <v>36</v>
      </c>
      <c r="E453" s="99" t="s">
        <v>145</v>
      </c>
      <c r="F453" s="100"/>
      <c r="G453" s="100"/>
      <c r="H453" s="100"/>
      <c r="I453" s="100"/>
      <c r="J453" s="101"/>
      <c r="K453" s="23">
        <v>2.4</v>
      </c>
      <c r="L453" s="135"/>
      <c r="M453" s="24">
        <f>+ROUND(K453*L453,2)</f>
        <v>0</v>
      </c>
    </row>
    <row r="454" spans="1:13" ht="78.75" customHeight="1" x14ac:dyDescent="0.25">
      <c r="A454" s="89" t="s">
        <v>424</v>
      </c>
      <c r="B454" s="32"/>
      <c r="C454" s="25"/>
      <c r="D454" s="26"/>
      <c r="E454" s="96" t="s">
        <v>146</v>
      </c>
      <c r="F454" s="97"/>
      <c r="G454" s="97"/>
      <c r="H454" s="97"/>
      <c r="I454" s="97"/>
      <c r="J454" s="98"/>
      <c r="K454" s="27"/>
      <c r="L454" s="27"/>
      <c r="M454" s="28"/>
    </row>
    <row r="455" spans="1:13" ht="15.75" thickBot="1" x14ac:dyDescent="0.3">
      <c r="A455" s="89" t="s">
        <v>424</v>
      </c>
      <c r="B455" s="29"/>
      <c r="C455" s="25"/>
      <c r="D455" s="26"/>
      <c r="E455" s="30" t="s">
        <v>24</v>
      </c>
      <c r="F455" s="31">
        <v>1</v>
      </c>
      <c r="G455" s="31">
        <v>1</v>
      </c>
      <c r="H455" s="31">
        <v>0</v>
      </c>
      <c r="I455" s="31">
        <v>0</v>
      </c>
      <c r="J455" s="31">
        <v>2.4</v>
      </c>
      <c r="K455" s="59" t="s">
        <v>272</v>
      </c>
      <c r="L455" s="27"/>
      <c r="M455" s="28"/>
    </row>
    <row r="456" spans="1:13" x14ac:dyDescent="0.25">
      <c r="A456" s="89" t="s">
        <v>424</v>
      </c>
      <c r="B456" s="20" t="s">
        <v>329</v>
      </c>
      <c r="C456" s="21" t="s">
        <v>15</v>
      </c>
      <c r="D456" s="22" t="s">
        <v>36</v>
      </c>
      <c r="E456" s="99" t="s">
        <v>147</v>
      </c>
      <c r="F456" s="100"/>
      <c r="G456" s="100"/>
      <c r="H456" s="100"/>
      <c r="I456" s="100"/>
      <c r="J456" s="101"/>
      <c r="K456" s="23">
        <v>38.5</v>
      </c>
      <c r="L456" s="135"/>
      <c r="M456" s="24">
        <f>+ROUND(K456*L456,2)</f>
        <v>0</v>
      </c>
    </row>
    <row r="457" spans="1:13" ht="78.75" customHeight="1" x14ac:dyDescent="0.25">
      <c r="A457" s="89" t="s">
        <v>424</v>
      </c>
      <c r="B457" s="32"/>
      <c r="C457" s="25"/>
      <c r="D457" s="26"/>
      <c r="E457" s="96" t="s">
        <v>148</v>
      </c>
      <c r="F457" s="97"/>
      <c r="G457" s="97"/>
      <c r="H457" s="97"/>
      <c r="I457" s="97"/>
      <c r="J457" s="98"/>
      <c r="K457" s="27"/>
      <c r="L457" s="27"/>
      <c r="M457" s="28"/>
    </row>
    <row r="458" spans="1:13" ht="15.75" thickBot="1" x14ac:dyDescent="0.3">
      <c r="A458" s="89" t="s">
        <v>424</v>
      </c>
      <c r="B458" s="29"/>
      <c r="C458" s="25"/>
      <c r="D458" s="26"/>
      <c r="E458" s="30" t="s">
        <v>24</v>
      </c>
      <c r="F458" s="31">
        <v>1</v>
      </c>
      <c r="G458" s="31">
        <v>1</v>
      </c>
      <c r="H458" s="31">
        <v>0</v>
      </c>
      <c r="I458" s="31">
        <v>0</v>
      </c>
      <c r="J458" s="31">
        <v>38.5</v>
      </c>
      <c r="K458" s="59" t="s">
        <v>273</v>
      </c>
      <c r="L458" s="27"/>
      <c r="M458" s="28"/>
    </row>
    <row r="459" spans="1:13" x14ac:dyDescent="0.25">
      <c r="A459" s="89" t="s">
        <v>424</v>
      </c>
      <c r="B459" s="20" t="s">
        <v>330</v>
      </c>
      <c r="C459" s="21" t="s">
        <v>15</v>
      </c>
      <c r="D459" s="22" t="s">
        <v>36</v>
      </c>
      <c r="E459" s="99" t="s">
        <v>149</v>
      </c>
      <c r="F459" s="100"/>
      <c r="G459" s="100"/>
      <c r="H459" s="100"/>
      <c r="I459" s="100"/>
      <c r="J459" s="101"/>
      <c r="K459" s="23">
        <v>140</v>
      </c>
      <c r="L459" s="135"/>
      <c r="M459" s="24">
        <f>+ROUND(K459*L459,2)</f>
        <v>0</v>
      </c>
    </row>
    <row r="460" spans="1:13" ht="78.75" customHeight="1" x14ac:dyDescent="0.25">
      <c r="A460" s="89" t="s">
        <v>424</v>
      </c>
      <c r="B460" s="32"/>
      <c r="C460" s="25"/>
      <c r="D460" s="26"/>
      <c r="E460" s="96" t="s">
        <v>150</v>
      </c>
      <c r="F460" s="97"/>
      <c r="G460" s="97"/>
      <c r="H460" s="97"/>
      <c r="I460" s="97"/>
      <c r="J460" s="98"/>
      <c r="K460" s="27"/>
      <c r="L460" s="27"/>
      <c r="M460" s="28"/>
    </row>
    <row r="461" spans="1:13" x14ac:dyDescent="0.25">
      <c r="A461" s="89" t="s">
        <v>424</v>
      </c>
      <c r="B461" s="29"/>
      <c r="C461" s="25"/>
      <c r="D461" s="26"/>
      <c r="E461" s="30" t="s">
        <v>66</v>
      </c>
      <c r="F461" s="31">
        <v>2</v>
      </c>
      <c r="G461" s="31">
        <v>35</v>
      </c>
      <c r="H461" s="31">
        <v>0</v>
      </c>
      <c r="I461" s="31">
        <v>0</v>
      </c>
      <c r="J461" s="31">
        <v>70</v>
      </c>
      <c r="K461" s="33"/>
      <c r="L461" s="27"/>
      <c r="M461" s="28"/>
    </row>
    <row r="462" spans="1:13" ht="15.75" thickBot="1" x14ac:dyDescent="0.3">
      <c r="A462" s="89" t="s">
        <v>424</v>
      </c>
      <c r="B462" s="29"/>
      <c r="C462" s="25"/>
      <c r="D462" s="26"/>
      <c r="E462" s="30" t="s">
        <v>67</v>
      </c>
      <c r="F462" s="31">
        <v>2</v>
      </c>
      <c r="G462" s="31">
        <v>35</v>
      </c>
      <c r="H462" s="31">
        <v>0</v>
      </c>
      <c r="I462" s="31">
        <v>0</v>
      </c>
      <c r="J462" s="31">
        <v>70</v>
      </c>
      <c r="K462" s="33"/>
      <c r="L462" s="27"/>
      <c r="M462" s="28"/>
    </row>
    <row r="463" spans="1:13" x14ac:dyDescent="0.25">
      <c r="A463" s="89" t="s">
        <v>424</v>
      </c>
      <c r="B463" s="20" t="s">
        <v>331</v>
      </c>
      <c r="C463" s="21" t="s">
        <v>15</v>
      </c>
      <c r="D463" s="22" t="s">
        <v>36</v>
      </c>
      <c r="E463" s="99" t="s">
        <v>151</v>
      </c>
      <c r="F463" s="100"/>
      <c r="G463" s="100"/>
      <c r="H463" s="100"/>
      <c r="I463" s="100"/>
      <c r="J463" s="101"/>
      <c r="K463" s="23">
        <v>46.39</v>
      </c>
      <c r="L463" s="135"/>
      <c r="M463" s="24">
        <f>+ROUND(K463*L463,2)</f>
        <v>0</v>
      </c>
    </row>
    <row r="464" spans="1:13" ht="78.75" customHeight="1" x14ac:dyDescent="0.25">
      <c r="A464" s="89" t="s">
        <v>424</v>
      </c>
      <c r="B464" s="32"/>
      <c r="C464" s="25"/>
      <c r="D464" s="26"/>
      <c r="E464" s="96" t="s">
        <v>152</v>
      </c>
      <c r="F464" s="97"/>
      <c r="G464" s="97"/>
      <c r="H464" s="97"/>
      <c r="I464" s="97"/>
      <c r="J464" s="98"/>
      <c r="K464" s="27"/>
      <c r="L464" s="27"/>
      <c r="M464" s="28"/>
    </row>
    <row r="465" spans="1:13" ht="15.75" thickBot="1" x14ac:dyDescent="0.3">
      <c r="A465" s="89" t="s">
        <v>424</v>
      </c>
      <c r="B465" s="29"/>
      <c r="C465" s="25"/>
      <c r="D465" s="26"/>
      <c r="E465" s="30" t="s">
        <v>24</v>
      </c>
      <c r="F465" s="31">
        <v>1</v>
      </c>
      <c r="G465" s="31">
        <v>1</v>
      </c>
      <c r="H465" s="31">
        <v>0</v>
      </c>
      <c r="I465" s="31">
        <v>0</v>
      </c>
      <c r="J465" s="31">
        <v>46.39</v>
      </c>
      <c r="K465" s="59" t="s">
        <v>274</v>
      </c>
      <c r="L465" s="27"/>
      <c r="M465" s="28"/>
    </row>
    <row r="466" spans="1:13" x14ac:dyDescent="0.25">
      <c r="A466" s="89" t="s">
        <v>424</v>
      </c>
      <c r="B466" s="20" t="s">
        <v>332</v>
      </c>
      <c r="C466" s="21" t="s">
        <v>15</v>
      </c>
      <c r="D466" s="22" t="s">
        <v>36</v>
      </c>
      <c r="E466" s="99" t="s">
        <v>153</v>
      </c>
      <c r="F466" s="100"/>
      <c r="G466" s="100"/>
      <c r="H466" s="100"/>
      <c r="I466" s="100"/>
      <c r="J466" s="101"/>
      <c r="K466" s="23">
        <v>46.39</v>
      </c>
      <c r="L466" s="135"/>
      <c r="M466" s="24">
        <f>+ROUND(K466*L466,2)</f>
        <v>0</v>
      </c>
    </row>
    <row r="467" spans="1:13" ht="33.75" customHeight="1" x14ac:dyDescent="0.25">
      <c r="A467" s="89" t="s">
        <v>424</v>
      </c>
      <c r="B467" s="32"/>
      <c r="C467" s="25"/>
      <c r="D467" s="26"/>
      <c r="E467" s="96" t="s">
        <v>154</v>
      </c>
      <c r="F467" s="97"/>
      <c r="G467" s="97"/>
      <c r="H467" s="97"/>
      <c r="I467" s="97"/>
      <c r="J467" s="98"/>
      <c r="K467" s="27"/>
      <c r="L467" s="27"/>
      <c r="M467" s="28"/>
    </row>
    <row r="468" spans="1:13" x14ac:dyDescent="0.25">
      <c r="A468" s="89" t="s">
        <v>424</v>
      </c>
      <c r="B468" s="29"/>
      <c r="C468" s="25"/>
      <c r="D468" s="26"/>
      <c r="E468" s="30" t="s">
        <v>117</v>
      </c>
      <c r="F468" s="31">
        <v>1</v>
      </c>
      <c r="G468" s="31">
        <v>12.23</v>
      </c>
      <c r="H468" s="31">
        <v>0</v>
      </c>
      <c r="I468" s="31">
        <v>0</v>
      </c>
      <c r="J468" s="31">
        <v>12.23</v>
      </c>
      <c r="K468" s="33"/>
      <c r="L468" s="27"/>
      <c r="M468" s="28"/>
    </row>
    <row r="469" spans="1:13" x14ac:dyDescent="0.25">
      <c r="A469" s="89" t="s">
        <v>424</v>
      </c>
      <c r="B469" s="29"/>
      <c r="C469" s="25"/>
      <c r="D469" s="26"/>
      <c r="E469" s="30" t="s">
        <v>118</v>
      </c>
      <c r="F469" s="31">
        <v>1</v>
      </c>
      <c r="G469" s="31">
        <v>6.47</v>
      </c>
      <c r="H469" s="31">
        <v>0</v>
      </c>
      <c r="I469" s="31">
        <v>0</v>
      </c>
      <c r="J469" s="31">
        <v>6.47</v>
      </c>
      <c r="K469" s="33"/>
      <c r="L469" s="27"/>
      <c r="M469" s="28"/>
    </row>
    <row r="470" spans="1:13" x14ac:dyDescent="0.25">
      <c r="A470" s="89" t="s">
        <v>424</v>
      </c>
      <c r="B470" s="29"/>
      <c r="C470" s="25"/>
      <c r="D470" s="26"/>
      <c r="E470" s="30" t="s">
        <v>119</v>
      </c>
      <c r="F470" s="31">
        <v>1</v>
      </c>
      <c r="G470" s="31">
        <v>2.4</v>
      </c>
      <c r="H470" s="31">
        <v>0</v>
      </c>
      <c r="I470" s="31">
        <v>0</v>
      </c>
      <c r="J470" s="31">
        <v>2.4</v>
      </c>
      <c r="K470" s="33"/>
      <c r="L470" s="27"/>
      <c r="M470" s="28"/>
    </row>
    <row r="471" spans="1:13" x14ac:dyDescent="0.25">
      <c r="A471" s="89" t="s">
        <v>424</v>
      </c>
      <c r="B471" s="29"/>
      <c r="C471" s="25"/>
      <c r="D471" s="26"/>
      <c r="E471" s="30" t="s">
        <v>120</v>
      </c>
      <c r="F471" s="31">
        <v>1</v>
      </c>
      <c r="G471" s="31">
        <v>10.57</v>
      </c>
      <c r="H471" s="31">
        <v>0</v>
      </c>
      <c r="I471" s="31">
        <v>0</v>
      </c>
      <c r="J471" s="31">
        <v>10.57</v>
      </c>
      <c r="K471" s="33"/>
      <c r="L471" s="27"/>
      <c r="M471" s="28"/>
    </row>
    <row r="472" spans="1:13" ht="15.75" thickBot="1" x14ac:dyDescent="0.3">
      <c r="A472" s="89" t="s">
        <v>424</v>
      </c>
      <c r="B472" s="29"/>
      <c r="C472" s="25"/>
      <c r="D472" s="26"/>
      <c r="E472" s="30" t="s">
        <v>121</v>
      </c>
      <c r="F472" s="31">
        <v>1</v>
      </c>
      <c r="G472" s="31">
        <v>14.72</v>
      </c>
      <c r="H472" s="31">
        <v>0</v>
      </c>
      <c r="I472" s="31">
        <v>0</v>
      </c>
      <c r="J472" s="31">
        <v>14.72</v>
      </c>
      <c r="K472" s="33"/>
      <c r="L472" s="27"/>
      <c r="M472" s="28"/>
    </row>
    <row r="473" spans="1:13" x14ac:dyDescent="0.25">
      <c r="A473" s="89" t="s">
        <v>424</v>
      </c>
      <c r="B473" s="20" t="s">
        <v>333</v>
      </c>
      <c r="C473" s="21" t="s">
        <v>15</v>
      </c>
      <c r="D473" s="22" t="s">
        <v>36</v>
      </c>
      <c r="E473" s="99" t="s">
        <v>155</v>
      </c>
      <c r="F473" s="100"/>
      <c r="G473" s="100"/>
      <c r="H473" s="100"/>
      <c r="I473" s="100"/>
      <c r="J473" s="101"/>
      <c r="K473" s="23">
        <v>140</v>
      </c>
      <c r="L473" s="135"/>
      <c r="M473" s="24">
        <f>+ROUND(K473*L473,2)</f>
        <v>0</v>
      </c>
    </row>
    <row r="474" spans="1:13" ht="33.75" customHeight="1" x14ac:dyDescent="0.25">
      <c r="A474" s="89" t="s">
        <v>424</v>
      </c>
      <c r="B474" s="32"/>
      <c r="C474" s="25"/>
      <c r="D474" s="26"/>
      <c r="E474" s="96" t="s">
        <v>154</v>
      </c>
      <c r="F474" s="97"/>
      <c r="G474" s="97"/>
      <c r="H474" s="97"/>
      <c r="I474" s="97"/>
      <c r="J474" s="98"/>
      <c r="K474" s="27"/>
      <c r="L474" s="27"/>
      <c r="M474" s="28"/>
    </row>
    <row r="475" spans="1:13" x14ac:dyDescent="0.25">
      <c r="A475" s="89" t="s">
        <v>424</v>
      </c>
      <c r="B475" s="29"/>
      <c r="C475" s="25"/>
      <c r="D475" s="26"/>
      <c r="E475" s="30" t="s">
        <v>66</v>
      </c>
      <c r="F475" s="31">
        <v>2</v>
      </c>
      <c r="G475" s="31">
        <v>35</v>
      </c>
      <c r="H475" s="31">
        <v>0</v>
      </c>
      <c r="I475" s="31">
        <v>0</v>
      </c>
      <c r="J475" s="31">
        <v>70</v>
      </c>
      <c r="K475" s="33"/>
      <c r="L475" s="27"/>
      <c r="M475" s="28"/>
    </row>
    <row r="476" spans="1:13" ht="15.75" thickBot="1" x14ac:dyDescent="0.3">
      <c r="A476" s="89" t="s">
        <v>424</v>
      </c>
      <c r="B476" s="29"/>
      <c r="C476" s="25"/>
      <c r="D476" s="26"/>
      <c r="E476" s="30" t="s">
        <v>67</v>
      </c>
      <c r="F476" s="31">
        <v>2</v>
      </c>
      <c r="G476" s="31">
        <v>35</v>
      </c>
      <c r="H476" s="31">
        <v>0</v>
      </c>
      <c r="I476" s="31">
        <v>0</v>
      </c>
      <c r="J476" s="31">
        <v>70</v>
      </c>
      <c r="K476" s="33"/>
      <c r="L476" s="27"/>
      <c r="M476" s="28"/>
    </row>
    <row r="477" spans="1:13" x14ac:dyDescent="0.25">
      <c r="A477" s="89" t="s">
        <v>424</v>
      </c>
      <c r="B477" s="20" t="s">
        <v>334</v>
      </c>
      <c r="C477" s="21" t="s">
        <v>15</v>
      </c>
      <c r="D477" s="22" t="s">
        <v>36</v>
      </c>
      <c r="E477" s="99" t="s">
        <v>156</v>
      </c>
      <c r="F477" s="100"/>
      <c r="G477" s="100"/>
      <c r="H477" s="100"/>
      <c r="I477" s="100"/>
      <c r="J477" s="101"/>
      <c r="K477" s="23">
        <v>2.4</v>
      </c>
      <c r="L477" s="135"/>
      <c r="M477" s="24">
        <f>+ROUND(K477*L477,2)</f>
        <v>0</v>
      </c>
    </row>
    <row r="478" spans="1:13" ht="33.75" customHeight="1" x14ac:dyDescent="0.25">
      <c r="A478" s="89" t="s">
        <v>424</v>
      </c>
      <c r="B478" s="32"/>
      <c r="C478" s="25"/>
      <c r="D478" s="26"/>
      <c r="E478" s="96" t="s">
        <v>154</v>
      </c>
      <c r="F478" s="97"/>
      <c r="G478" s="97"/>
      <c r="H478" s="97"/>
      <c r="I478" s="97"/>
      <c r="J478" s="98"/>
      <c r="K478" s="27"/>
      <c r="L478" s="27"/>
      <c r="M478" s="28"/>
    </row>
    <row r="479" spans="1:13" x14ac:dyDescent="0.25">
      <c r="A479" s="89" t="s">
        <v>424</v>
      </c>
      <c r="B479" s="29"/>
      <c r="C479" s="25"/>
      <c r="D479" s="26"/>
      <c r="E479" s="30" t="s">
        <v>59</v>
      </c>
      <c r="F479" s="31">
        <v>1</v>
      </c>
      <c r="G479" s="31">
        <v>1.2</v>
      </c>
      <c r="H479" s="31">
        <v>0</v>
      </c>
      <c r="I479" s="31">
        <v>0</v>
      </c>
      <c r="J479" s="31">
        <v>1.2</v>
      </c>
      <c r="K479" s="33"/>
      <c r="L479" s="27"/>
      <c r="M479" s="28"/>
    </row>
    <row r="480" spans="1:13" ht="15.75" thickBot="1" x14ac:dyDescent="0.3">
      <c r="A480" s="89" t="s">
        <v>424</v>
      </c>
      <c r="B480" s="29"/>
      <c r="C480" s="25"/>
      <c r="D480" s="26"/>
      <c r="E480" s="30" t="s">
        <v>60</v>
      </c>
      <c r="F480" s="31">
        <v>1</v>
      </c>
      <c r="G480" s="31">
        <v>1.2</v>
      </c>
      <c r="H480" s="31">
        <v>0</v>
      </c>
      <c r="I480" s="31">
        <v>0</v>
      </c>
      <c r="J480" s="31">
        <v>1.2</v>
      </c>
      <c r="K480" s="33"/>
      <c r="L480" s="27"/>
      <c r="M480" s="28"/>
    </row>
    <row r="481" spans="1:13" x14ac:dyDescent="0.25">
      <c r="A481" s="89" t="s">
        <v>424</v>
      </c>
      <c r="B481" s="20" t="s">
        <v>335</v>
      </c>
      <c r="C481" s="21" t="s">
        <v>15</v>
      </c>
      <c r="D481" s="22" t="s">
        <v>36</v>
      </c>
      <c r="E481" s="99" t="s">
        <v>157</v>
      </c>
      <c r="F481" s="100"/>
      <c r="G481" s="100"/>
      <c r="H481" s="100"/>
      <c r="I481" s="100"/>
      <c r="J481" s="101"/>
      <c r="K481" s="23">
        <v>117.8</v>
      </c>
      <c r="L481" s="135"/>
      <c r="M481" s="24">
        <f>+ROUND(K481*L481,2)</f>
        <v>0</v>
      </c>
    </row>
    <row r="482" spans="1:13" ht="33.75" customHeight="1" x14ac:dyDescent="0.25">
      <c r="A482" s="89" t="s">
        <v>424</v>
      </c>
      <c r="B482" s="32"/>
      <c r="C482" s="25"/>
      <c r="D482" s="26"/>
      <c r="E482" s="96" t="s">
        <v>154</v>
      </c>
      <c r="F482" s="97"/>
      <c r="G482" s="97"/>
      <c r="H482" s="97"/>
      <c r="I482" s="97"/>
      <c r="J482" s="98"/>
      <c r="K482" s="27"/>
      <c r="L482" s="27"/>
      <c r="M482" s="28"/>
    </row>
    <row r="483" spans="1:13" x14ac:dyDescent="0.25">
      <c r="A483" s="89" t="s">
        <v>424</v>
      </c>
      <c r="B483" s="29"/>
      <c r="C483" s="25"/>
      <c r="D483" s="26"/>
      <c r="E483" s="30" t="s">
        <v>52</v>
      </c>
      <c r="F483" s="31">
        <v>2</v>
      </c>
      <c r="G483" s="31">
        <v>12</v>
      </c>
      <c r="H483" s="31">
        <v>0</v>
      </c>
      <c r="I483" s="31">
        <v>0</v>
      </c>
      <c r="J483" s="31">
        <v>24</v>
      </c>
      <c r="K483" s="33"/>
      <c r="L483" s="27"/>
      <c r="M483" s="28"/>
    </row>
    <row r="484" spans="1:13" x14ac:dyDescent="0.25">
      <c r="A484" s="89" t="s">
        <v>424</v>
      </c>
      <c r="B484" s="29"/>
      <c r="C484" s="25"/>
      <c r="D484" s="26"/>
      <c r="E484" s="30" t="s">
        <v>53</v>
      </c>
      <c r="F484" s="31">
        <v>2</v>
      </c>
      <c r="G484" s="31">
        <v>12</v>
      </c>
      <c r="H484" s="31">
        <v>0</v>
      </c>
      <c r="I484" s="31">
        <v>0</v>
      </c>
      <c r="J484" s="31">
        <v>24</v>
      </c>
      <c r="K484" s="33"/>
      <c r="L484" s="27"/>
      <c r="M484" s="28"/>
    </row>
    <row r="485" spans="1:13" x14ac:dyDescent="0.25">
      <c r="A485" s="89" t="s">
        <v>424</v>
      </c>
      <c r="B485" s="29"/>
      <c r="C485" s="25"/>
      <c r="D485" s="26"/>
      <c r="E485" s="30" t="s">
        <v>54</v>
      </c>
      <c r="F485" s="31">
        <v>1</v>
      </c>
      <c r="G485" s="31">
        <v>21</v>
      </c>
      <c r="H485" s="31">
        <v>0</v>
      </c>
      <c r="I485" s="31">
        <v>0</v>
      </c>
      <c r="J485" s="31">
        <v>21</v>
      </c>
      <c r="K485" s="33"/>
      <c r="L485" s="27"/>
      <c r="M485" s="28"/>
    </row>
    <row r="486" spans="1:13" x14ac:dyDescent="0.25">
      <c r="A486" s="89" t="s">
        <v>424</v>
      </c>
      <c r="B486" s="29"/>
      <c r="C486" s="25"/>
      <c r="D486" s="26"/>
      <c r="E486" s="30" t="s">
        <v>55</v>
      </c>
      <c r="F486" s="31">
        <v>1</v>
      </c>
      <c r="G486" s="31">
        <v>14</v>
      </c>
      <c r="H486" s="31">
        <v>0</v>
      </c>
      <c r="I486" s="31">
        <v>0</v>
      </c>
      <c r="J486" s="31">
        <v>14</v>
      </c>
      <c r="K486" s="33"/>
      <c r="L486" s="27"/>
      <c r="M486" s="28"/>
    </row>
    <row r="487" spans="1:13" x14ac:dyDescent="0.25">
      <c r="A487" s="89" t="s">
        <v>424</v>
      </c>
      <c r="B487" s="29"/>
      <c r="C487" s="25"/>
      <c r="D487" s="26"/>
      <c r="E487" s="30" t="s">
        <v>56</v>
      </c>
      <c r="F487" s="31">
        <v>1</v>
      </c>
      <c r="G487" s="31">
        <v>16.8</v>
      </c>
      <c r="H487" s="31">
        <v>0</v>
      </c>
      <c r="I487" s="31">
        <v>0</v>
      </c>
      <c r="J487" s="31">
        <v>16.8</v>
      </c>
      <c r="K487" s="33"/>
      <c r="L487" s="27"/>
      <c r="M487" s="28"/>
    </row>
    <row r="488" spans="1:13" ht="15.75" thickBot="1" x14ac:dyDescent="0.3">
      <c r="A488" s="89" t="s">
        <v>424</v>
      </c>
      <c r="B488" s="29"/>
      <c r="C488" s="25"/>
      <c r="D488" s="26"/>
      <c r="E488" s="30" t="s">
        <v>57</v>
      </c>
      <c r="F488" s="31">
        <v>1</v>
      </c>
      <c r="G488" s="31">
        <v>18</v>
      </c>
      <c r="H488" s="31">
        <v>0</v>
      </c>
      <c r="I488" s="31">
        <v>0</v>
      </c>
      <c r="J488" s="31">
        <v>18</v>
      </c>
      <c r="K488" s="33"/>
      <c r="L488" s="27"/>
      <c r="M488" s="28"/>
    </row>
    <row r="489" spans="1:13" x14ac:dyDescent="0.25">
      <c r="A489" s="89" t="s">
        <v>424</v>
      </c>
      <c r="B489" s="20" t="s">
        <v>336</v>
      </c>
      <c r="C489" s="21" t="s">
        <v>15</v>
      </c>
      <c r="D489" s="22" t="s">
        <v>36</v>
      </c>
      <c r="E489" s="99" t="s">
        <v>158</v>
      </c>
      <c r="F489" s="100"/>
      <c r="G489" s="100"/>
      <c r="H489" s="100"/>
      <c r="I489" s="100"/>
      <c r="J489" s="101"/>
      <c r="K489" s="23">
        <v>42.39</v>
      </c>
      <c r="L489" s="135"/>
      <c r="M489" s="24">
        <f>+ROUND(K489*L489,2)</f>
        <v>0</v>
      </c>
    </row>
    <row r="490" spans="1:13" ht="33.75" customHeight="1" x14ac:dyDescent="0.25">
      <c r="A490" s="89" t="s">
        <v>424</v>
      </c>
      <c r="B490" s="32"/>
      <c r="C490" s="25"/>
      <c r="D490" s="26"/>
      <c r="E490" s="96" t="s">
        <v>154</v>
      </c>
      <c r="F490" s="97"/>
      <c r="G490" s="97"/>
      <c r="H490" s="97"/>
      <c r="I490" s="97"/>
      <c r="J490" s="98"/>
      <c r="K490" s="27"/>
      <c r="L490" s="27"/>
      <c r="M490" s="28"/>
    </row>
    <row r="491" spans="1:13" x14ac:dyDescent="0.25">
      <c r="A491" s="89" t="s">
        <v>424</v>
      </c>
      <c r="B491" s="29"/>
      <c r="C491" s="25"/>
      <c r="D491" s="26"/>
      <c r="E491" s="30" t="s">
        <v>47</v>
      </c>
      <c r="F491" s="31">
        <v>1</v>
      </c>
      <c r="G491" s="31">
        <v>12.39</v>
      </c>
      <c r="H491" s="31">
        <v>0</v>
      </c>
      <c r="I491" s="31">
        <v>0</v>
      </c>
      <c r="J491" s="31">
        <v>12.39</v>
      </c>
      <c r="K491" s="33"/>
      <c r="L491" s="27"/>
      <c r="M491" s="28"/>
    </row>
    <row r="492" spans="1:13" x14ac:dyDescent="0.25">
      <c r="A492" s="89" t="s">
        <v>424</v>
      </c>
      <c r="B492" s="29"/>
      <c r="C492" s="25"/>
      <c r="D492" s="26"/>
      <c r="E492" s="30" t="s">
        <v>48</v>
      </c>
      <c r="F492" s="31">
        <v>5</v>
      </c>
      <c r="G492" s="31">
        <v>2</v>
      </c>
      <c r="H492" s="31">
        <v>0</v>
      </c>
      <c r="I492" s="31">
        <v>0</v>
      </c>
      <c r="J492" s="31">
        <v>10</v>
      </c>
      <c r="K492" s="33"/>
      <c r="L492" s="27"/>
      <c r="M492" s="28"/>
    </row>
    <row r="493" spans="1:13" x14ac:dyDescent="0.25">
      <c r="A493" s="89" t="s">
        <v>424</v>
      </c>
      <c r="B493" s="29"/>
      <c r="C493" s="25"/>
      <c r="D493" s="26"/>
      <c r="E493" s="30" t="s">
        <v>49</v>
      </c>
      <c r="F493" s="31">
        <v>1</v>
      </c>
      <c r="G493" s="31">
        <v>14</v>
      </c>
      <c r="H493" s="31">
        <v>0</v>
      </c>
      <c r="I493" s="31">
        <v>0</v>
      </c>
      <c r="J493" s="31">
        <v>14</v>
      </c>
      <c r="K493" s="33"/>
      <c r="L493" s="27"/>
      <c r="M493" s="28"/>
    </row>
    <row r="494" spans="1:13" ht="15.75" thickBot="1" x14ac:dyDescent="0.3">
      <c r="A494" s="89" t="s">
        <v>424</v>
      </c>
      <c r="B494" s="29"/>
      <c r="C494" s="25"/>
      <c r="D494" s="26"/>
      <c r="E494" s="30" t="s">
        <v>50</v>
      </c>
      <c r="F494" s="31">
        <v>3</v>
      </c>
      <c r="G494" s="31">
        <v>2</v>
      </c>
      <c r="H494" s="31">
        <v>0</v>
      </c>
      <c r="I494" s="31">
        <v>0</v>
      </c>
      <c r="J494" s="31">
        <v>6</v>
      </c>
      <c r="K494" s="33"/>
      <c r="L494" s="27"/>
      <c r="M494" s="28"/>
    </row>
    <row r="495" spans="1:13" x14ac:dyDescent="0.25">
      <c r="A495" s="89" t="s">
        <v>424</v>
      </c>
      <c r="B495" s="20" t="s">
        <v>337</v>
      </c>
      <c r="C495" s="21" t="s">
        <v>15</v>
      </c>
      <c r="D495" s="22" t="s">
        <v>36</v>
      </c>
      <c r="E495" s="99" t="s">
        <v>159</v>
      </c>
      <c r="F495" s="100"/>
      <c r="G495" s="100"/>
      <c r="H495" s="100"/>
      <c r="I495" s="100"/>
      <c r="J495" s="101"/>
      <c r="K495" s="23">
        <v>100.25</v>
      </c>
      <c r="L495" s="135"/>
      <c r="M495" s="24">
        <f>+ROUND(K495*L495,2)</f>
        <v>0</v>
      </c>
    </row>
    <row r="496" spans="1:13" ht="33.75" customHeight="1" x14ac:dyDescent="0.25">
      <c r="A496" s="89" t="s">
        <v>424</v>
      </c>
      <c r="B496" s="32"/>
      <c r="C496" s="25"/>
      <c r="D496" s="26"/>
      <c r="E496" s="96" t="s">
        <v>154</v>
      </c>
      <c r="F496" s="97"/>
      <c r="G496" s="97"/>
      <c r="H496" s="97"/>
      <c r="I496" s="97"/>
      <c r="J496" s="98"/>
      <c r="K496" s="27"/>
      <c r="L496" s="27"/>
      <c r="M496" s="28"/>
    </row>
    <row r="497" spans="1:13" x14ac:dyDescent="0.25">
      <c r="A497" s="89" t="s">
        <v>424</v>
      </c>
      <c r="B497" s="29"/>
      <c r="C497" s="25"/>
      <c r="D497" s="26"/>
      <c r="E497" s="30" t="s">
        <v>44</v>
      </c>
      <c r="F497" s="31">
        <v>4</v>
      </c>
      <c r="G497" s="31">
        <v>5</v>
      </c>
      <c r="H497" s="31">
        <v>0</v>
      </c>
      <c r="I497" s="31">
        <v>0</v>
      </c>
      <c r="J497" s="31">
        <v>20</v>
      </c>
      <c r="K497" s="33"/>
      <c r="L497" s="27"/>
      <c r="M497" s="28"/>
    </row>
    <row r="498" spans="1:13" x14ac:dyDescent="0.25">
      <c r="A498" s="89" t="s">
        <v>424</v>
      </c>
      <c r="B498" s="29"/>
      <c r="C498" s="25"/>
      <c r="D498" s="26"/>
      <c r="E498" s="30" t="s">
        <v>45</v>
      </c>
      <c r="F498" s="31">
        <v>2</v>
      </c>
      <c r="G498" s="31">
        <v>2</v>
      </c>
      <c r="H498" s="31">
        <v>0</v>
      </c>
      <c r="I498" s="31">
        <v>0</v>
      </c>
      <c r="J498" s="31">
        <v>4</v>
      </c>
      <c r="K498" s="33"/>
      <c r="L498" s="27"/>
      <c r="M498" s="28"/>
    </row>
    <row r="499" spans="1:13" x14ac:dyDescent="0.25">
      <c r="A499" s="89" t="s">
        <v>424</v>
      </c>
      <c r="B499" s="29"/>
      <c r="C499" s="25"/>
      <c r="D499" s="26"/>
      <c r="E499" s="30" t="s">
        <v>128</v>
      </c>
      <c r="F499" s="31">
        <v>4</v>
      </c>
      <c r="G499" s="31">
        <v>1</v>
      </c>
      <c r="H499" s="31">
        <v>0</v>
      </c>
      <c r="I499" s="31">
        <v>0</v>
      </c>
      <c r="J499" s="31">
        <v>4</v>
      </c>
      <c r="K499" s="33"/>
      <c r="L499" s="27"/>
      <c r="M499" s="28"/>
    </row>
    <row r="500" spans="1:13" x14ac:dyDescent="0.25">
      <c r="A500" s="89" t="s">
        <v>424</v>
      </c>
      <c r="B500" s="29"/>
      <c r="C500" s="25"/>
      <c r="D500" s="26"/>
      <c r="E500" s="30" t="s">
        <v>129</v>
      </c>
      <c r="F500" s="31">
        <v>1</v>
      </c>
      <c r="G500" s="31">
        <v>18.25</v>
      </c>
      <c r="H500" s="31">
        <v>0</v>
      </c>
      <c r="I500" s="31">
        <v>0</v>
      </c>
      <c r="J500" s="31">
        <v>18.25</v>
      </c>
      <c r="K500" s="33"/>
      <c r="L500" s="27"/>
      <c r="M500" s="28"/>
    </row>
    <row r="501" spans="1:13" x14ac:dyDescent="0.25">
      <c r="A501" s="89" t="s">
        <v>424</v>
      </c>
      <c r="B501" s="29"/>
      <c r="C501" s="25"/>
      <c r="D501" s="26"/>
      <c r="E501" s="30" t="s">
        <v>41</v>
      </c>
      <c r="F501" s="31">
        <v>3</v>
      </c>
      <c r="G501" s="31">
        <v>1</v>
      </c>
      <c r="H501" s="31">
        <v>0</v>
      </c>
      <c r="I501" s="31">
        <v>0</v>
      </c>
      <c r="J501" s="31">
        <v>3</v>
      </c>
      <c r="K501" s="33"/>
      <c r="L501" s="27"/>
      <c r="M501" s="28"/>
    </row>
    <row r="502" spans="1:13" x14ac:dyDescent="0.25">
      <c r="A502" s="89" t="s">
        <v>424</v>
      </c>
      <c r="B502" s="29"/>
      <c r="C502" s="25"/>
      <c r="D502" s="26"/>
      <c r="E502" s="30" t="s">
        <v>42</v>
      </c>
      <c r="F502" s="31">
        <v>3</v>
      </c>
      <c r="G502" s="31">
        <v>1</v>
      </c>
      <c r="H502" s="31">
        <v>0</v>
      </c>
      <c r="I502" s="31">
        <v>0</v>
      </c>
      <c r="J502" s="31">
        <v>3</v>
      </c>
      <c r="K502" s="33"/>
      <c r="L502" s="27"/>
      <c r="M502" s="28"/>
    </row>
    <row r="503" spans="1:13" x14ac:dyDescent="0.25">
      <c r="A503" s="89" t="s">
        <v>424</v>
      </c>
      <c r="B503" s="29"/>
      <c r="C503" s="25"/>
      <c r="D503" s="26"/>
      <c r="E503" s="30" t="s">
        <v>39</v>
      </c>
      <c r="F503" s="31">
        <v>2</v>
      </c>
      <c r="G503" s="31">
        <v>8</v>
      </c>
      <c r="H503" s="31">
        <v>0</v>
      </c>
      <c r="I503" s="31">
        <v>0</v>
      </c>
      <c r="J503" s="31">
        <v>16</v>
      </c>
      <c r="K503" s="33"/>
      <c r="L503" s="27"/>
      <c r="M503" s="28"/>
    </row>
    <row r="504" spans="1:13" ht="15.75" thickBot="1" x14ac:dyDescent="0.3">
      <c r="A504" s="89" t="s">
        <v>424</v>
      </c>
      <c r="B504" s="29"/>
      <c r="C504" s="25"/>
      <c r="D504" s="26"/>
      <c r="E504" s="30" t="s">
        <v>37</v>
      </c>
      <c r="F504" s="31">
        <v>2</v>
      </c>
      <c r="G504" s="31">
        <v>16</v>
      </c>
      <c r="H504" s="31">
        <v>0</v>
      </c>
      <c r="I504" s="31">
        <v>0</v>
      </c>
      <c r="J504" s="31">
        <v>32</v>
      </c>
      <c r="K504" s="33"/>
      <c r="L504" s="27"/>
      <c r="M504" s="28"/>
    </row>
    <row r="505" spans="1:13" x14ac:dyDescent="0.25">
      <c r="A505" s="89" t="s">
        <v>424</v>
      </c>
      <c r="B505" s="20" t="s">
        <v>338</v>
      </c>
      <c r="C505" s="21" t="s">
        <v>15</v>
      </c>
      <c r="D505" s="22" t="s">
        <v>36</v>
      </c>
      <c r="E505" s="99" t="s">
        <v>160</v>
      </c>
      <c r="F505" s="100"/>
      <c r="G505" s="100"/>
      <c r="H505" s="100"/>
      <c r="I505" s="100"/>
      <c r="J505" s="101"/>
      <c r="K505" s="23">
        <v>10</v>
      </c>
      <c r="L505" s="135"/>
      <c r="M505" s="24">
        <f>+ROUND(K505*L505,2)</f>
        <v>0</v>
      </c>
    </row>
    <row r="506" spans="1:13" ht="56.25" customHeight="1" x14ac:dyDescent="0.25">
      <c r="A506" s="89" t="s">
        <v>424</v>
      </c>
      <c r="B506" s="117"/>
      <c r="C506" s="118"/>
      <c r="D506" s="119"/>
      <c r="E506" s="96" t="s">
        <v>566</v>
      </c>
      <c r="F506" s="97"/>
      <c r="G506" s="97"/>
      <c r="H506" s="97"/>
      <c r="I506" s="97"/>
      <c r="J506" s="98"/>
      <c r="K506" s="111"/>
      <c r="L506" s="112"/>
      <c r="M506" s="113"/>
    </row>
    <row r="507" spans="1:13" x14ac:dyDescent="0.25">
      <c r="A507" s="89" t="s">
        <v>424</v>
      </c>
      <c r="B507" s="117"/>
      <c r="C507" s="118"/>
      <c r="D507" s="119"/>
      <c r="E507" s="96" t="s">
        <v>567</v>
      </c>
      <c r="F507" s="97"/>
      <c r="G507" s="97"/>
      <c r="H507" s="97"/>
      <c r="I507" s="97"/>
      <c r="J507" s="98"/>
      <c r="K507" s="111"/>
      <c r="L507" s="112"/>
      <c r="M507" s="113"/>
    </row>
    <row r="508" spans="1:13" x14ac:dyDescent="0.25">
      <c r="A508" s="89" t="s">
        <v>424</v>
      </c>
      <c r="B508" s="29"/>
      <c r="C508" s="25"/>
      <c r="D508" s="26"/>
      <c r="E508" s="30" t="s">
        <v>161</v>
      </c>
      <c r="F508" s="31">
        <v>5</v>
      </c>
      <c r="G508" s="31">
        <v>0</v>
      </c>
      <c r="H508" s="31">
        <v>0</v>
      </c>
      <c r="I508" s="31">
        <v>0</v>
      </c>
      <c r="J508" s="31">
        <v>5</v>
      </c>
      <c r="K508" s="33"/>
      <c r="L508" s="27"/>
      <c r="M508" s="28"/>
    </row>
    <row r="509" spans="1:13" ht="15.75" thickBot="1" x14ac:dyDescent="0.3">
      <c r="A509" s="89" t="s">
        <v>424</v>
      </c>
      <c r="B509" s="29"/>
      <c r="C509" s="25"/>
      <c r="D509" s="26"/>
      <c r="E509" s="30" t="s">
        <v>162</v>
      </c>
      <c r="F509" s="31">
        <v>5</v>
      </c>
      <c r="G509" s="31">
        <v>0</v>
      </c>
      <c r="H509" s="31">
        <v>0</v>
      </c>
      <c r="I509" s="31">
        <v>0</v>
      </c>
      <c r="J509" s="31">
        <v>5</v>
      </c>
      <c r="K509" s="33"/>
      <c r="L509" s="27"/>
      <c r="M509" s="28"/>
    </row>
    <row r="510" spans="1:13" x14ac:dyDescent="0.25">
      <c r="A510" s="89" t="s">
        <v>424</v>
      </c>
      <c r="B510" s="20" t="s">
        <v>339</v>
      </c>
      <c r="C510" s="21" t="s">
        <v>15</v>
      </c>
      <c r="D510" s="22" t="s">
        <v>86</v>
      </c>
      <c r="E510" s="99" t="s">
        <v>163</v>
      </c>
      <c r="F510" s="100"/>
      <c r="G510" s="100"/>
      <c r="H510" s="100"/>
      <c r="I510" s="100"/>
      <c r="J510" s="101"/>
      <c r="K510" s="23">
        <v>1</v>
      </c>
      <c r="L510" s="135"/>
      <c r="M510" s="24">
        <f>+ROUND(K510*L510,2)</f>
        <v>0</v>
      </c>
    </row>
    <row r="511" spans="1:13" ht="33.75" customHeight="1" x14ac:dyDescent="0.25">
      <c r="A511" s="89" t="s">
        <v>424</v>
      </c>
      <c r="B511" s="117"/>
      <c r="C511" s="118"/>
      <c r="D511" s="119"/>
      <c r="E511" s="96" t="s">
        <v>568</v>
      </c>
      <c r="F511" s="97"/>
      <c r="G511" s="97"/>
      <c r="H511" s="97"/>
      <c r="I511" s="97"/>
      <c r="J511" s="98"/>
      <c r="K511" s="111"/>
      <c r="L511" s="112"/>
      <c r="M511" s="113"/>
    </row>
    <row r="512" spans="1:13" ht="33.75" customHeight="1" x14ac:dyDescent="0.25">
      <c r="A512" s="89" t="s">
        <v>424</v>
      </c>
      <c r="B512" s="117"/>
      <c r="C512" s="118"/>
      <c r="D512" s="119"/>
      <c r="E512" s="96" t="s">
        <v>569</v>
      </c>
      <c r="F512" s="97"/>
      <c r="G512" s="97"/>
      <c r="H512" s="97"/>
      <c r="I512" s="97"/>
      <c r="J512" s="98"/>
      <c r="K512" s="111"/>
      <c r="L512" s="112"/>
      <c r="M512" s="113"/>
    </row>
    <row r="513" spans="1:13" ht="33.75" customHeight="1" x14ac:dyDescent="0.25">
      <c r="A513" s="89" t="s">
        <v>424</v>
      </c>
      <c r="B513" s="117"/>
      <c r="C513" s="118"/>
      <c r="D513" s="119"/>
      <c r="E513" s="96" t="s">
        <v>570</v>
      </c>
      <c r="F513" s="97"/>
      <c r="G513" s="97"/>
      <c r="H513" s="97"/>
      <c r="I513" s="97"/>
      <c r="J513" s="98"/>
      <c r="K513" s="111"/>
      <c r="L513" s="112"/>
      <c r="M513" s="113"/>
    </row>
    <row r="514" spans="1:13" x14ac:dyDescent="0.25">
      <c r="A514" s="89" t="s">
        <v>424</v>
      </c>
      <c r="B514" s="117"/>
      <c r="C514" s="118"/>
      <c r="D514" s="119"/>
      <c r="E514" s="114"/>
      <c r="F514" s="115"/>
      <c r="G514" s="115"/>
      <c r="H514" s="115"/>
      <c r="I514" s="115"/>
      <c r="J514" s="116"/>
      <c r="K514" s="111"/>
      <c r="L514" s="112"/>
      <c r="M514" s="113"/>
    </row>
    <row r="515" spans="1:13" ht="22.5" customHeight="1" x14ac:dyDescent="0.25">
      <c r="A515" s="89" t="s">
        <v>424</v>
      </c>
      <c r="B515" s="117"/>
      <c r="C515" s="118"/>
      <c r="D515" s="119"/>
      <c r="E515" s="96" t="s">
        <v>571</v>
      </c>
      <c r="F515" s="97"/>
      <c r="G515" s="97"/>
      <c r="H515" s="97"/>
      <c r="I515" s="97"/>
      <c r="J515" s="98"/>
      <c r="K515" s="111"/>
      <c r="L515" s="112"/>
      <c r="M515" s="113"/>
    </row>
    <row r="516" spans="1:13" ht="15.75" thickBot="1" x14ac:dyDescent="0.3">
      <c r="A516" s="89" t="s">
        <v>424</v>
      </c>
      <c r="B516" s="29"/>
      <c r="C516" s="25"/>
      <c r="D516" s="26"/>
      <c r="E516" s="30" t="s">
        <v>164</v>
      </c>
      <c r="F516" s="31">
        <v>1</v>
      </c>
      <c r="G516" s="31">
        <v>0</v>
      </c>
      <c r="H516" s="31">
        <v>0</v>
      </c>
      <c r="I516" s="31">
        <v>0</v>
      </c>
      <c r="J516" s="31">
        <v>1</v>
      </c>
      <c r="K516" s="33"/>
      <c r="L516" s="27"/>
      <c r="M516" s="28"/>
    </row>
    <row r="517" spans="1:13" x14ac:dyDescent="0.25">
      <c r="A517" s="89" t="s">
        <v>424</v>
      </c>
      <c r="B517" s="20" t="s">
        <v>340</v>
      </c>
      <c r="C517" s="21" t="s">
        <v>15</v>
      </c>
      <c r="D517" s="22" t="s">
        <v>86</v>
      </c>
      <c r="E517" s="99" t="s">
        <v>165</v>
      </c>
      <c r="F517" s="100"/>
      <c r="G517" s="100"/>
      <c r="H517" s="100"/>
      <c r="I517" s="100"/>
      <c r="J517" s="101"/>
      <c r="K517" s="23">
        <v>1</v>
      </c>
      <c r="L517" s="135"/>
      <c r="M517" s="24">
        <f>+ROUND(K517*L517,2)</f>
        <v>0</v>
      </c>
    </row>
    <row r="518" spans="1:13" ht="22.5" customHeight="1" x14ac:dyDescent="0.25">
      <c r="A518" s="89" t="s">
        <v>424</v>
      </c>
      <c r="B518" s="117"/>
      <c r="C518" s="118"/>
      <c r="D518" s="119"/>
      <c r="E518" s="96" t="s">
        <v>572</v>
      </c>
      <c r="F518" s="97"/>
      <c r="G518" s="97"/>
      <c r="H518" s="97"/>
      <c r="I518" s="97"/>
      <c r="J518" s="98"/>
      <c r="K518" s="111"/>
      <c r="L518" s="112"/>
      <c r="M518" s="113"/>
    </row>
    <row r="519" spans="1:13" ht="22.5" customHeight="1" x14ac:dyDescent="0.25">
      <c r="A519" s="89" t="s">
        <v>424</v>
      </c>
      <c r="B519" s="117"/>
      <c r="C519" s="118"/>
      <c r="D519" s="119"/>
      <c r="E519" s="96" t="s">
        <v>573</v>
      </c>
      <c r="F519" s="97"/>
      <c r="G519" s="97"/>
      <c r="H519" s="97"/>
      <c r="I519" s="97"/>
      <c r="J519" s="98"/>
      <c r="K519" s="111"/>
      <c r="L519" s="112"/>
      <c r="M519" s="113"/>
    </row>
    <row r="520" spans="1:13" ht="22.5" customHeight="1" x14ac:dyDescent="0.25">
      <c r="A520" s="89" t="s">
        <v>424</v>
      </c>
      <c r="B520" s="117"/>
      <c r="C520" s="118"/>
      <c r="D520" s="119"/>
      <c r="E520" s="96" t="s">
        <v>574</v>
      </c>
      <c r="F520" s="97"/>
      <c r="G520" s="97"/>
      <c r="H520" s="97"/>
      <c r="I520" s="97"/>
      <c r="J520" s="98"/>
      <c r="K520" s="111"/>
      <c r="L520" s="112"/>
      <c r="M520" s="113"/>
    </row>
    <row r="521" spans="1:13" x14ac:dyDescent="0.25">
      <c r="A521" s="89" t="s">
        <v>424</v>
      </c>
      <c r="B521" s="117"/>
      <c r="C521" s="118"/>
      <c r="D521" s="119"/>
      <c r="E521" s="96" t="s">
        <v>575</v>
      </c>
      <c r="F521" s="97"/>
      <c r="G521" s="97"/>
      <c r="H521" s="97"/>
      <c r="I521" s="97"/>
      <c r="J521" s="98"/>
      <c r="K521" s="111"/>
      <c r="L521" s="112"/>
      <c r="M521" s="113"/>
    </row>
    <row r="522" spans="1:13" ht="22.5" customHeight="1" x14ac:dyDescent="0.25">
      <c r="A522" s="89" t="s">
        <v>424</v>
      </c>
      <c r="B522" s="117"/>
      <c r="C522" s="118"/>
      <c r="D522" s="119"/>
      <c r="E522" s="96" t="s">
        <v>576</v>
      </c>
      <c r="F522" s="97"/>
      <c r="G522" s="97"/>
      <c r="H522" s="97"/>
      <c r="I522" s="97"/>
      <c r="J522" s="98"/>
      <c r="K522" s="111"/>
      <c r="L522" s="112"/>
      <c r="M522" s="113"/>
    </row>
    <row r="523" spans="1:13" x14ac:dyDescent="0.25">
      <c r="A523" s="89" t="s">
        <v>424</v>
      </c>
      <c r="B523" s="117"/>
      <c r="C523" s="118"/>
      <c r="D523" s="119"/>
      <c r="E523" s="114"/>
      <c r="F523" s="115"/>
      <c r="G523" s="115"/>
      <c r="H523" s="115"/>
      <c r="I523" s="115"/>
      <c r="J523" s="116"/>
      <c r="K523" s="111"/>
      <c r="L523" s="112"/>
      <c r="M523" s="113"/>
    </row>
    <row r="524" spans="1:13" ht="22.5" customHeight="1" x14ac:dyDescent="0.25">
      <c r="A524" s="89" t="s">
        <v>424</v>
      </c>
      <c r="B524" s="117"/>
      <c r="C524" s="118"/>
      <c r="D524" s="119"/>
      <c r="E524" s="96" t="s">
        <v>571</v>
      </c>
      <c r="F524" s="97"/>
      <c r="G524" s="97"/>
      <c r="H524" s="97"/>
      <c r="I524" s="97"/>
      <c r="J524" s="98"/>
      <c r="K524" s="111"/>
      <c r="L524" s="112"/>
      <c r="M524" s="113"/>
    </row>
    <row r="525" spans="1:13" ht="15.75" thickBot="1" x14ac:dyDescent="0.3">
      <c r="A525" s="89" t="s">
        <v>424</v>
      </c>
      <c r="B525" s="29"/>
      <c r="C525" s="25"/>
      <c r="D525" s="26"/>
      <c r="E525" s="30" t="s">
        <v>166</v>
      </c>
      <c r="F525" s="31">
        <v>1</v>
      </c>
      <c r="G525" s="31">
        <v>0</v>
      </c>
      <c r="H525" s="31">
        <v>0</v>
      </c>
      <c r="I525" s="31">
        <v>0</v>
      </c>
      <c r="J525" s="31">
        <v>1</v>
      </c>
      <c r="K525" s="33"/>
      <c r="L525" s="27"/>
      <c r="M525" s="28"/>
    </row>
    <row r="526" spans="1:13" x14ac:dyDescent="0.25">
      <c r="A526" s="89" t="s">
        <v>424</v>
      </c>
      <c r="B526" s="20" t="s">
        <v>341</v>
      </c>
      <c r="C526" s="21" t="s">
        <v>15</v>
      </c>
      <c r="D526" s="22" t="s">
        <v>86</v>
      </c>
      <c r="E526" s="99" t="s">
        <v>167</v>
      </c>
      <c r="F526" s="100"/>
      <c r="G526" s="100"/>
      <c r="H526" s="100"/>
      <c r="I526" s="100"/>
      <c r="J526" s="101"/>
      <c r="K526" s="23">
        <v>1</v>
      </c>
      <c r="L526" s="135"/>
      <c r="M526" s="24">
        <f>+ROUND(K526*L526,2)</f>
        <v>0</v>
      </c>
    </row>
    <row r="527" spans="1:13" ht="22.5" customHeight="1" x14ac:dyDescent="0.25">
      <c r="A527" s="89" t="s">
        <v>424</v>
      </c>
      <c r="B527" s="117"/>
      <c r="C527" s="118"/>
      <c r="D527" s="119"/>
      <c r="E527" s="96" t="s">
        <v>577</v>
      </c>
      <c r="F527" s="97"/>
      <c r="G527" s="97"/>
      <c r="H527" s="97"/>
      <c r="I527" s="97"/>
      <c r="J527" s="98"/>
      <c r="K527" s="111"/>
      <c r="L527" s="112"/>
      <c r="M527" s="113"/>
    </row>
    <row r="528" spans="1:13" x14ac:dyDescent="0.25">
      <c r="A528" s="89" t="s">
        <v>424</v>
      </c>
      <c r="B528" s="117"/>
      <c r="C528" s="118"/>
      <c r="D528" s="119"/>
      <c r="E528" s="114"/>
      <c r="F528" s="115"/>
      <c r="G528" s="115"/>
      <c r="H528" s="115"/>
      <c r="I528" s="115"/>
      <c r="J528" s="116"/>
      <c r="K528" s="111"/>
      <c r="L528" s="112"/>
      <c r="M528" s="113"/>
    </row>
    <row r="529" spans="1:13" x14ac:dyDescent="0.25">
      <c r="A529" s="89" t="s">
        <v>424</v>
      </c>
      <c r="B529" s="117"/>
      <c r="C529" s="118"/>
      <c r="D529" s="119"/>
      <c r="E529" s="96" t="s">
        <v>578</v>
      </c>
      <c r="F529" s="97"/>
      <c r="G529" s="97"/>
      <c r="H529" s="97"/>
      <c r="I529" s="97"/>
      <c r="J529" s="98"/>
      <c r="K529" s="111"/>
      <c r="L529" s="112"/>
      <c r="M529" s="113"/>
    </row>
    <row r="530" spans="1:13" ht="15.75" thickBot="1" x14ac:dyDescent="0.3">
      <c r="A530" s="89" t="s">
        <v>424</v>
      </c>
      <c r="B530" s="29"/>
      <c r="C530" s="25"/>
      <c r="D530" s="26"/>
      <c r="E530" s="30" t="s">
        <v>168</v>
      </c>
      <c r="F530" s="31">
        <v>1</v>
      </c>
      <c r="G530" s="31">
        <v>0</v>
      </c>
      <c r="H530" s="31">
        <v>0</v>
      </c>
      <c r="I530" s="31">
        <v>0</v>
      </c>
      <c r="J530" s="31">
        <v>1</v>
      </c>
      <c r="K530" s="33"/>
      <c r="L530" s="27"/>
      <c r="M530" s="28"/>
    </row>
    <row r="531" spans="1:13" x14ac:dyDescent="0.25">
      <c r="A531" s="89" t="s">
        <v>424</v>
      </c>
      <c r="B531" s="20" t="s">
        <v>342</v>
      </c>
      <c r="C531" s="21" t="s">
        <v>15</v>
      </c>
      <c r="D531" s="22" t="s">
        <v>86</v>
      </c>
      <c r="E531" s="99" t="s">
        <v>169</v>
      </c>
      <c r="F531" s="100"/>
      <c r="G531" s="100"/>
      <c r="H531" s="100"/>
      <c r="I531" s="100"/>
      <c r="J531" s="101"/>
      <c r="K531" s="23">
        <v>16</v>
      </c>
      <c r="L531" s="135"/>
      <c r="M531" s="24">
        <f>+ROUND(K531*L531,2)</f>
        <v>0</v>
      </c>
    </row>
    <row r="532" spans="1:13" ht="33.75" customHeight="1" x14ac:dyDescent="0.25">
      <c r="A532" s="89" t="s">
        <v>424</v>
      </c>
      <c r="B532" s="117"/>
      <c r="C532" s="118"/>
      <c r="D532" s="119"/>
      <c r="E532" s="96" t="s">
        <v>579</v>
      </c>
      <c r="F532" s="97"/>
      <c r="G532" s="97"/>
      <c r="H532" s="97"/>
      <c r="I532" s="97"/>
      <c r="J532" s="98"/>
      <c r="K532" s="111"/>
      <c r="L532" s="112"/>
      <c r="M532" s="113"/>
    </row>
    <row r="533" spans="1:13" x14ac:dyDescent="0.25">
      <c r="A533" s="89" t="s">
        <v>424</v>
      </c>
      <c r="B533" s="117"/>
      <c r="C533" s="118"/>
      <c r="D533" s="119"/>
      <c r="E533" s="114"/>
      <c r="F533" s="115"/>
      <c r="G533" s="115"/>
      <c r="H533" s="115"/>
      <c r="I533" s="115"/>
      <c r="J533" s="116"/>
      <c r="K533" s="111"/>
      <c r="L533" s="112"/>
      <c r="M533" s="113"/>
    </row>
    <row r="534" spans="1:13" ht="22.5" customHeight="1" x14ac:dyDescent="0.25">
      <c r="A534" s="89" t="s">
        <v>424</v>
      </c>
      <c r="B534" s="117"/>
      <c r="C534" s="118"/>
      <c r="D534" s="119"/>
      <c r="E534" s="96" t="s">
        <v>571</v>
      </c>
      <c r="F534" s="97"/>
      <c r="G534" s="97"/>
      <c r="H534" s="97"/>
      <c r="I534" s="97"/>
      <c r="J534" s="98"/>
      <c r="K534" s="111"/>
      <c r="L534" s="112"/>
      <c r="M534" s="113"/>
    </row>
    <row r="535" spans="1:13" x14ac:dyDescent="0.25">
      <c r="A535" s="89" t="s">
        <v>424</v>
      </c>
      <c r="B535" s="29"/>
      <c r="C535" s="25"/>
      <c r="D535" s="26"/>
      <c r="E535" s="30" t="s">
        <v>170</v>
      </c>
      <c r="F535" s="31">
        <v>4</v>
      </c>
      <c r="G535" s="31">
        <v>0</v>
      </c>
      <c r="H535" s="31">
        <v>0</v>
      </c>
      <c r="I535" s="31">
        <v>0</v>
      </c>
      <c r="J535" s="31">
        <v>4</v>
      </c>
      <c r="K535" s="33"/>
      <c r="L535" s="27"/>
      <c r="M535" s="28"/>
    </row>
    <row r="536" spans="1:13" x14ac:dyDescent="0.25">
      <c r="A536" s="89" t="s">
        <v>424</v>
      </c>
      <c r="B536" s="29"/>
      <c r="C536" s="25"/>
      <c r="D536" s="26"/>
      <c r="E536" s="30" t="s">
        <v>171</v>
      </c>
      <c r="F536" s="31">
        <v>4</v>
      </c>
      <c r="G536" s="31">
        <v>0</v>
      </c>
      <c r="H536" s="31">
        <v>0</v>
      </c>
      <c r="I536" s="31">
        <v>0</v>
      </c>
      <c r="J536" s="31">
        <v>4</v>
      </c>
      <c r="K536" s="33"/>
      <c r="L536" s="27"/>
      <c r="M536" s="28"/>
    </row>
    <row r="537" spans="1:13" ht="22.5" x14ac:dyDescent="0.25">
      <c r="A537" s="89" t="s">
        <v>424</v>
      </c>
      <c r="B537" s="29"/>
      <c r="C537" s="25"/>
      <c r="D537" s="26"/>
      <c r="E537" s="30" t="s">
        <v>172</v>
      </c>
      <c r="F537" s="31">
        <v>2</v>
      </c>
      <c r="G537" s="31">
        <v>0</v>
      </c>
      <c r="H537" s="31">
        <v>0</v>
      </c>
      <c r="I537" s="31">
        <v>0</v>
      </c>
      <c r="J537" s="31">
        <v>2</v>
      </c>
      <c r="K537" s="33"/>
      <c r="L537" s="27"/>
      <c r="M537" s="28"/>
    </row>
    <row r="538" spans="1:13" ht="15.75" thickBot="1" x14ac:dyDescent="0.3">
      <c r="A538" s="89" t="s">
        <v>424</v>
      </c>
      <c r="B538" s="29"/>
      <c r="C538" s="25"/>
      <c r="D538" s="26"/>
      <c r="E538" s="30" t="s">
        <v>173</v>
      </c>
      <c r="F538" s="31">
        <v>6</v>
      </c>
      <c r="G538" s="31">
        <v>0</v>
      </c>
      <c r="H538" s="31">
        <v>0</v>
      </c>
      <c r="I538" s="31">
        <v>0</v>
      </c>
      <c r="J538" s="31">
        <v>6</v>
      </c>
      <c r="K538" s="33"/>
      <c r="L538" s="27"/>
      <c r="M538" s="28"/>
    </row>
    <row r="539" spans="1:13" x14ac:dyDescent="0.25">
      <c r="A539" s="89" t="s">
        <v>424</v>
      </c>
      <c r="B539" s="20" t="s">
        <v>343</v>
      </c>
      <c r="C539" s="21" t="s">
        <v>15</v>
      </c>
      <c r="D539" s="22" t="s">
        <v>86</v>
      </c>
      <c r="E539" s="99" t="s">
        <v>174</v>
      </c>
      <c r="F539" s="100"/>
      <c r="G539" s="100"/>
      <c r="H539" s="100"/>
      <c r="I539" s="100"/>
      <c r="J539" s="101"/>
      <c r="K539" s="23">
        <v>8</v>
      </c>
      <c r="L539" s="135"/>
      <c r="M539" s="24">
        <f>+ROUND(K539*L539,2)</f>
        <v>0</v>
      </c>
    </row>
    <row r="540" spans="1:13" ht="33.75" customHeight="1" x14ac:dyDescent="0.25">
      <c r="A540" s="89" t="s">
        <v>424</v>
      </c>
      <c r="B540" s="117"/>
      <c r="C540" s="118"/>
      <c r="D540" s="119"/>
      <c r="E540" s="96" t="s">
        <v>580</v>
      </c>
      <c r="F540" s="97"/>
      <c r="G540" s="97"/>
      <c r="H540" s="97"/>
      <c r="I540" s="97"/>
      <c r="J540" s="98"/>
      <c r="K540" s="111"/>
      <c r="L540" s="112"/>
      <c r="M540" s="113"/>
    </row>
    <row r="541" spans="1:13" x14ac:dyDescent="0.25">
      <c r="A541" s="89" t="s">
        <v>424</v>
      </c>
      <c r="B541" s="117"/>
      <c r="C541" s="118"/>
      <c r="D541" s="119"/>
      <c r="E541" s="114"/>
      <c r="F541" s="115"/>
      <c r="G541" s="115"/>
      <c r="H541" s="115"/>
      <c r="I541" s="115"/>
      <c r="J541" s="116"/>
      <c r="K541" s="111"/>
      <c r="L541" s="112"/>
      <c r="M541" s="113"/>
    </row>
    <row r="542" spans="1:13" ht="22.5" customHeight="1" x14ac:dyDescent="0.25">
      <c r="A542" s="89" t="s">
        <v>424</v>
      </c>
      <c r="B542" s="117"/>
      <c r="C542" s="118"/>
      <c r="D542" s="119"/>
      <c r="E542" s="96" t="s">
        <v>571</v>
      </c>
      <c r="F542" s="97"/>
      <c r="G542" s="97"/>
      <c r="H542" s="97"/>
      <c r="I542" s="97"/>
      <c r="J542" s="98"/>
      <c r="K542" s="111"/>
      <c r="L542" s="112"/>
      <c r="M542" s="113"/>
    </row>
    <row r="543" spans="1:13" ht="22.5" x14ac:dyDescent="0.25">
      <c r="A543" s="89" t="s">
        <v>424</v>
      </c>
      <c r="B543" s="29"/>
      <c r="C543" s="25"/>
      <c r="D543" s="26"/>
      <c r="E543" s="30" t="s">
        <v>172</v>
      </c>
      <c r="F543" s="31">
        <v>2</v>
      </c>
      <c r="G543" s="31">
        <v>0</v>
      </c>
      <c r="H543" s="31">
        <v>0</v>
      </c>
      <c r="I543" s="31">
        <v>0</v>
      </c>
      <c r="J543" s="31">
        <v>2</v>
      </c>
      <c r="K543" s="33"/>
      <c r="L543" s="27"/>
      <c r="M543" s="28"/>
    </row>
    <row r="544" spans="1:13" ht="15.75" thickBot="1" x14ac:dyDescent="0.3">
      <c r="A544" s="89" t="s">
        <v>424</v>
      </c>
      <c r="B544" s="29"/>
      <c r="C544" s="25"/>
      <c r="D544" s="26"/>
      <c r="E544" s="30" t="s">
        <v>173</v>
      </c>
      <c r="F544" s="31">
        <v>6</v>
      </c>
      <c r="G544" s="31">
        <v>0</v>
      </c>
      <c r="H544" s="31">
        <v>0</v>
      </c>
      <c r="I544" s="31">
        <v>0</v>
      </c>
      <c r="J544" s="31">
        <v>6</v>
      </c>
      <c r="K544" s="33"/>
      <c r="L544" s="27"/>
      <c r="M544" s="28"/>
    </row>
    <row r="545" spans="1:13" x14ac:dyDescent="0.25">
      <c r="A545" s="89" t="s">
        <v>424</v>
      </c>
      <c r="B545" s="20" t="s">
        <v>344</v>
      </c>
      <c r="C545" s="21" t="s">
        <v>15</v>
      </c>
      <c r="D545" s="22" t="s">
        <v>86</v>
      </c>
      <c r="E545" s="99" t="s">
        <v>175</v>
      </c>
      <c r="F545" s="100"/>
      <c r="G545" s="100"/>
      <c r="H545" s="100"/>
      <c r="I545" s="100"/>
      <c r="J545" s="101"/>
      <c r="K545" s="23">
        <v>8</v>
      </c>
      <c r="L545" s="135"/>
      <c r="M545" s="24">
        <f>+ROUND(K545*L545,2)</f>
        <v>0</v>
      </c>
    </row>
    <row r="546" spans="1:13" ht="33.75" customHeight="1" x14ac:dyDescent="0.25">
      <c r="A546" s="89" t="s">
        <v>424</v>
      </c>
      <c r="B546" s="117"/>
      <c r="C546" s="118"/>
      <c r="D546" s="119"/>
      <c r="E546" s="96" t="s">
        <v>581</v>
      </c>
      <c r="F546" s="97"/>
      <c r="G546" s="97"/>
      <c r="H546" s="97"/>
      <c r="I546" s="97"/>
      <c r="J546" s="98"/>
      <c r="K546" s="111"/>
      <c r="L546" s="112"/>
      <c r="M546" s="113"/>
    </row>
    <row r="547" spans="1:13" x14ac:dyDescent="0.25">
      <c r="A547" s="89" t="s">
        <v>424</v>
      </c>
      <c r="B547" s="117"/>
      <c r="C547" s="118"/>
      <c r="D547" s="119"/>
      <c r="E547" s="114"/>
      <c r="F547" s="115"/>
      <c r="G547" s="115"/>
      <c r="H547" s="115"/>
      <c r="I547" s="115"/>
      <c r="J547" s="116"/>
      <c r="K547" s="111"/>
      <c r="L547" s="112"/>
      <c r="M547" s="113"/>
    </row>
    <row r="548" spans="1:13" ht="22.5" customHeight="1" x14ac:dyDescent="0.25">
      <c r="A548" s="89" t="s">
        <v>424</v>
      </c>
      <c r="B548" s="117"/>
      <c r="C548" s="118"/>
      <c r="D548" s="119"/>
      <c r="E548" s="96" t="s">
        <v>571</v>
      </c>
      <c r="F548" s="97"/>
      <c r="G548" s="97"/>
      <c r="H548" s="97"/>
      <c r="I548" s="97"/>
      <c r="J548" s="98"/>
      <c r="K548" s="111"/>
      <c r="L548" s="112"/>
      <c r="M548" s="113"/>
    </row>
    <row r="549" spans="1:13" x14ac:dyDescent="0.25">
      <c r="A549" s="89" t="s">
        <v>424</v>
      </c>
      <c r="B549" s="29"/>
      <c r="C549" s="25"/>
      <c r="D549" s="26"/>
      <c r="E549" s="30" t="s">
        <v>176</v>
      </c>
      <c r="F549" s="31">
        <v>2</v>
      </c>
      <c r="G549" s="31">
        <v>0</v>
      </c>
      <c r="H549" s="31">
        <v>0</v>
      </c>
      <c r="I549" s="31">
        <v>0</v>
      </c>
      <c r="J549" s="31">
        <v>2</v>
      </c>
      <c r="K549" s="33"/>
      <c r="L549" s="27"/>
      <c r="M549" s="28"/>
    </row>
    <row r="550" spans="1:13" ht="15.75" thickBot="1" x14ac:dyDescent="0.3">
      <c r="A550" s="89" t="s">
        <v>424</v>
      </c>
      <c r="B550" s="29"/>
      <c r="C550" s="25"/>
      <c r="D550" s="26"/>
      <c r="E550" s="30" t="s">
        <v>173</v>
      </c>
      <c r="F550" s="31">
        <v>6</v>
      </c>
      <c r="G550" s="31">
        <v>0</v>
      </c>
      <c r="H550" s="31">
        <v>0</v>
      </c>
      <c r="I550" s="31">
        <v>0</v>
      </c>
      <c r="J550" s="31">
        <v>6</v>
      </c>
      <c r="K550" s="33"/>
      <c r="L550" s="27"/>
      <c r="M550" s="28"/>
    </row>
    <row r="551" spans="1:13" x14ac:dyDescent="0.25">
      <c r="A551" s="89" t="s">
        <v>424</v>
      </c>
      <c r="B551" s="20" t="s">
        <v>345</v>
      </c>
      <c r="C551" s="21" t="s">
        <v>15</v>
      </c>
      <c r="D551" s="22" t="s">
        <v>86</v>
      </c>
      <c r="E551" s="99" t="s">
        <v>177</v>
      </c>
      <c r="F551" s="100"/>
      <c r="G551" s="100"/>
      <c r="H551" s="100"/>
      <c r="I551" s="100"/>
      <c r="J551" s="101"/>
      <c r="K551" s="23">
        <v>8</v>
      </c>
      <c r="L551" s="135"/>
      <c r="M551" s="24">
        <f>+ROUND(K551*L551,2)</f>
        <v>0</v>
      </c>
    </row>
    <row r="552" spans="1:13" ht="33.75" customHeight="1" x14ac:dyDescent="0.25">
      <c r="A552" s="89" t="s">
        <v>424</v>
      </c>
      <c r="B552" s="117"/>
      <c r="C552" s="118"/>
      <c r="D552" s="119"/>
      <c r="E552" s="96" t="s">
        <v>582</v>
      </c>
      <c r="F552" s="97"/>
      <c r="G552" s="97"/>
      <c r="H552" s="97"/>
      <c r="I552" s="97"/>
      <c r="J552" s="98"/>
      <c r="K552" s="111"/>
      <c r="L552" s="112"/>
      <c r="M552" s="113"/>
    </row>
    <row r="553" spans="1:13" x14ac:dyDescent="0.25">
      <c r="A553" s="89" t="s">
        <v>424</v>
      </c>
      <c r="B553" s="117"/>
      <c r="C553" s="118"/>
      <c r="D553" s="119"/>
      <c r="E553" s="114"/>
      <c r="F553" s="115"/>
      <c r="G553" s="115"/>
      <c r="H553" s="115"/>
      <c r="I553" s="115"/>
      <c r="J553" s="116"/>
      <c r="K553" s="111"/>
      <c r="L553" s="112"/>
      <c r="M553" s="113"/>
    </row>
    <row r="554" spans="1:13" ht="22.5" customHeight="1" x14ac:dyDescent="0.25">
      <c r="A554" s="89" t="s">
        <v>424</v>
      </c>
      <c r="B554" s="117"/>
      <c r="C554" s="118"/>
      <c r="D554" s="119"/>
      <c r="E554" s="96" t="s">
        <v>571</v>
      </c>
      <c r="F554" s="97"/>
      <c r="G554" s="97"/>
      <c r="H554" s="97"/>
      <c r="I554" s="97"/>
      <c r="J554" s="98"/>
      <c r="K554" s="111"/>
      <c r="L554" s="112"/>
      <c r="M554" s="113"/>
    </row>
    <row r="555" spans="1:13" ht="22.5" x14ac:dyDescent="0.25">
      <c r="A555" s="89" t="s">
        <v>424</v>
      </c>
      <c r="B555" s="29"/>
      <c r="C555" s="25"/>
      <c r="D555" s="26"/>
      <c r="E555" s="30" t="s">
        <v>172</v>
      </c>
      <c r="F555" s="31">
        <v>2</v>
      </c>
      <c r="G555" s="31">
        <v>0</v>
      </c>
      <c r="H555" s="31">
        <v>0</v>
      </c>
      <c r="I555" s="31">
        <v>0</v>
      </c>
      <c r="J555" s="31">
        <v>2</v>
      </c>
      <c r="K555" s="33"/>
      <c r="L555" s="27"/>
      <c r="M555" s="28"/>
    </row>
    <row r="556" spans="1:13" ht="15.75" thickBot="1" x14ac:dyDescent="0.3">
      <c r="A556" s="89" t="s">
        <v>424</v>
      </c>
      <c r="B556" s="29"/>
      <c r="C556" s="25"/>
      <c r="D556" s="26"/>
      <c r="E556" s="30" t="s">
        <v>173</v>
      </c>
      <c r="F556" s="31">
        <v>6</v>
      </c>
      <c r="G556" s="31">
        <v>0</v>
      </c>
      <c r="H556" s="31">
        <v>0</v>
      </c>
      <c r="I556" s="31">
        <v>0</v>
      </c>
      <c r="J556" s="31">
        <v>6</v>
      </c>
      <c r="K556" s="33"/>
      <c r="L556" s="27"/>
      <c r="M556" s="28"/>
    </row>
    <row r="557" spans="1:13" x14ac:dyDescent="0.25">
      <c r="A557" s="89" t="s">
        <v>424</v>
      </c>
      <c r="B557" s="20" t="s">
        <v>346</v>
      </c>
      <c r="C557" s="21" t="s">
        <v>15</v>
      </c>
      <c r="D557" s="22" t="s">
        <v>86</v>
      </c>
      <c r="E557" s="99" t="s">
        <v>178</v>
      </c>
      <c r="F557" s="100"/>
      <c r="G557" s="100"/>
      <c r="H557" s="100"/>
      <c r="I557" s="100"/>
      <c r="J557" s="101"/>
      <c r="K557" s="23">
        <v>8</v>
      </c>
      <c r="L557" s="135"/>
      <c r="M557" s="24">
        <f>+ROUND(K557*L557,2)</f>
        <v>0</v>
      </c>
    </row>
    <row r="558" spans="1:13" ht="33.75" customHeight="1" x14ac:dyDescent="0.25">
      <c r="A558" s="89" t="s">
        <v>424</v>
      </c>
      <c r="B558" s="117"/>
      <c r="C558" s="118"/>
      <c r="D558" s="119"/>
      <c r="E558" s="96" t="s">
        <v>583</v>
      </c>
      <c r="F558" s="97"/>
      <c r="G558" s="97"/>
      <c r="H558" s="97"/>
      <c r="I558" s="97"/>
      <c r="J558" s="98"/>
      <c r="K558" s="111"/>
      <c r="L558" s="112"/>
      <c r="M558" s="113"/>
    </row>
    <row r="559" spans="1:13" x14ac:dyDescent="0.25">
      <c r="A559" s="89" t="s">
        <v>424</v>
      </c>
      <c r="B559" s="117"/>
      <c r="C559" s="118"/>
      <c r="D559" s="119"/>
      <c r="E559" s="114"/>
      <c r="F559" s="115"/>
      <c r="G559" s="115"/>
      <c r="H559" s="115"/>
      <c r="I559" s="115"/>
      <c r="J559" s="116"/>
      <c r="K559" s="111"/>
      <c r="L559" s="112"/>
      <c r="M559" s="113"/>
    </row>
    <row r="560" spans="1:13" ht="22.5" customHeight="1" x14ac:dyDescent="0.25">
      <c r="A560" s="89" t="s">
        <v>424</v>
      </c>
      <c r="B560" s="117"/>
      <c r="C560" s="118"/>
      <c r="D560" s="119"/>
      <c r="E560" s="96" t="s">
        <v>571</v>
      </c>
      <c r="F560" s="97"/>
      <c r="G560" s="97"/>
      <c r="H560" s="97"/>
      <c r="I560" s="97"/>
      <c r="J560" s="98"/>
      <c r="K560" s="111"/>
      <c r="L560" s="112"/>
      <c r="M560" s="113"/>
    </row>
    <row r="561" spans="1:13" ht="22.5" x14ac:dyDescent="0.25">
      <c r="A561" s="89" t="s">
        <v>424</v>
      </c>
      <c r="B561" s="29"/>
      <c r="C561" s="25"/>
      <c r="D561" s="26"/>
      <c r="E561" s="30" t="s">
        <v>172</v>
      </c>
      <c r="F561" s="31">
        <v>2</v>
      </c>
      <c r="G561" s="31">
        <v>0</v>
      </c>
      <c r="H561" s="31">
        <v>0</v>
      </c>
      <c r="I561" s="31">
        <v>0</v>
      </c>
      <c r="J561" s="31">
        <v>2</v>
      </c>
      <c r="K561" s="33"/>
      <c r="L561" s="27"/>
      <c r="M561" s="28"/>
    </row>
    <row r="562" spans="1:13" ht="15.75" thickBot="1" x14ac:dyDescent="0.3">
      <c r="A562" s="89" t="s">
        <v>424</v>
      </c>
      <c r="B562" s="29"/>
      <c r="C562" s="25"/>
      <c r="D562" s="26"/>
      <c r="E562" s="30" t="s">
        <v>173</v>
      </c>
      <c r="F562" s="31">
        <v>6</v>
      </c>
      <c r="G562" s="31">
        <v>0</v>
      </c>
      <c r="H562" s="31">
        <v>0</v>
      </c>
      <c r="I562" s="31">
        <v>0</v>
      </c>
      <c r="J562" s="31">
        <v>6</v>
      </c>
      <c r="K562" s="33"/>
      <c r="L562" s="27"/>
      <c r="M562" s="28"/>
    </row>
    <row r="563" spans="1:13" x14ac:dyDescent="0.25">
      <c r="A563" s="89" t="s">
        <v>424</v>
      </c>
      <c r="B563" s="20" t="s">
        <v>347</v>
      </c>
      <c r="C563" s="21" t="s">
        <v>15</v>
      </c>
      <c r="D563" s="22" t="s">
        <v>86</v>
      </c>
      <c r="E563" s="99" t="s">
        <v>179</v>
      </c>
      <c r="F563" s="100"/>
      <c r="G563" s="100"/>
      <c r="H563" s="100"/>
      <c r="I563" s="100"/>
      <c r="J563" s="101"/>
      <c r="K563" s="23">
        <v>8</v>
      </c>
      <c r="L563" s="135"/>
      <c r="M563" s="24">
        <f>+ROUND(K563*L563,2)</f>
        <v>0</v>
      </c>
    </row>
    <row r="564" spans="1:13" ht="33.75" customHeight="1" x14ac:dyDescent="0.25">
      <c r="A564" s="89" t="s">
        <v>424</v>
      </c>
      <c r="B564" s="117"/>
      <c r="C564" s="118"/>
      <c r="D564" s="119"/>
      <c r="E564" s="96" t="s">
        <v>584</v>
      </c>
      <c r="F564" s="97"/>
      <c r="G564" s="97"/>
      <c r="H564" s="97"/>
      <c r="I564" s="97"/>
      <c r="J564" s="98"/>
      <c r="K564" s="111"/>
      <c r="L564" s="112"/>
      <c r="M564" s="113"/>
    </row>
    <row r="565" spans="1:13" x14ac:dyDescent="0.25">
      <c r="A565" s="89" t="s">
        <v>424</v>
      </c>
      <c r="B565" s="117"/>
      <c r="C565" s="118"/>
      <c r="D565" s="119"/>
      <c r="E565" s="114"/>
      <c r="F565" s="115"/>
      <c r="G565" s="115"/>
      <c r="H565" s="115"/>
      <c r="I565" s="115"/>
      <c r="J565" s="116"/>
      <c r="K565" s="111"/>
      <c r="L565" s="112"/>
      <c r="M565" s="113"/>
    </row>
    <row r="566" spans="1:13" ht="22.5" customHeight="1" x14ac:dyDescent="0.25">
      <c r="A566" s="89" t="s">
        <v>424</v>
      </c>
      <c r="B566" s="117"/>
      <c r="C566" s="118"/>
      <c r="D566" s="119"/>
      <c r="E566" s="96" t="s">
        <v>571</v>
      </c>
      <c r="F566" s="97"/>
      <c r="G566" s="97"/>
      <c r="H566" s="97"/>
      <c r="I566" s="97"/>
      <c r="J566" s="98"/>
      <c r="K566" s="111"/>
      <c r="L566" s="112"/>
      <c r="M566" s="113"/>
    </row>
    <row r="567" spans="1:13" ht="22.5" x14ac:dyDescent="0.25">
      <c r="A567" s="89" t="s">
        <v>424</v>
      </c>
      <c r="B567" s="29"/>
      <c r="C567" s="25"/>
      <c r="D567" s="26"/>
      <c r="E567" s="30" t="s">
        <v>172</v>
      </c>
      <c r="F567" s="31">
        <v>2</v>
      </c>
      <c r="G567" s="31">
        <v>0</v>
      </c>
      <c r="H567" s="31">
        <v>0</v>
      </c>
      <c r="I567" s="31">
        <v>0</v>
      </c>
      <c r="J567" s="31">
        <v>2</v>
      </c>
      <c r="K567" s="33"/>
      <c r="L567" s="27"/>
      <c r="M567" s="28"/>
    </row>
    <row r="568" spans="1:13" ht="15.75" thickBot="1" x14ac:dyDescent="0.3">
      <c r="A568" s="89" t="s">
        <v>424</v>
      </c>
      <c r="B568" s="29"/>
      <c r="C568" s="25"/>
      <c r="D568" s="26"/>
      <c r="E568" s="30" t="s">
        <v>173</v>
      </c>
      <c r="F568" s="31">
        <v>6</v>
      </c>
      <c r="G568" s="31">
        <v>0</v>
      </c>
      <c r="H568" s="31">
        <v>0</v>
      </c>
      <c r="I568" s="31">
        <v>0</v>
      </c>
      <c r="J568" s="31">
        <v>6</v>
      </c>
      <c r="K568" s="33"/>
      <c r="L568" s="27"/>
      <c r="M568" s="28"/>
    </row>
    <row r="569" spans="1:13" x14ac:dyDescent="0.25">
      <c r="A569" s="89" t="s">
        <v>424</v>
      </c>
      <c r="B569" s="20" t="s">
        <v>348</v>
      </c>
      <c r="C569" s="21" t="s">
        <v>15</v>
      </c>
      <c r="D569" s="22" t="s">
        <v>86</v>
      </c>
      <c r="E569" s="99" t="s">
        <v>180</v>
      </c>
      <c r="F569" s="100"/>
      <c r="G569" s="100"/>
      <c r="H569" s="100"/>
      <c r="I569" s="100"/>
      <c r="J569" s="101"/>
      <c r="K569" s="23">
        <v>8</v>
      </c>
      <c r="L569" s="135"/>
      <c r="M569" s="24">
        <f>+ROUND(K569*L569,2)</f>
        <v>0</v>
      </c>
    </row>
    <row r="570" spans="1:13" ht="33.75" customHeight="1" x14ac:dyDescent="0.25">
      <c r="A570" s="89" t="s">
        <v>424</v>
      </c>
      <c r="B570" s="117"/>
      <c r="C570" s="118"/>
      <c r="D570" s="119"/>
      <c r="E570" s="96" t="s">
        <v>585</v>
      </c>
      <c r="F570" s="97"/>
      <c r="G570" s="97"/>
      <c r="H570" s="97"/>
      <c r="I570" s="97"/>
      <c r="J570" s="98"/>
      <c r="K570" s="111"/>
      <c r="L570" s="112"/>
      <c r="M570" s="113"/>
    </row>
    <row r="571" spans="1:13" x14ac:dyDescent="0.25">
      <c r="A571" s="89" t="s">
        <v>424</v>
      </c>
      <c r="B571" s="117"/>
      <c r="C571" s="118"/>
      <c r="D571" s="119"/>
      <c r="E571" s="114"/>
      <c r="F571" s="115"/>
      <c r="G571" s="115"/>
      <c r="H571" s="115"/>
      <c r="I571" s="115"/>
      <c r="J571" s="116"/>
      <c r="K571" s="111"/>
      <c r="L571" s="112"/>
      <c r="M571" s="113"/>
    </row>
    <row r="572" spans="1:13" ht="22.5" customHeight="1" x14ac:dyDescent="0.25">
      <c r="A572" s="89" t="s">
        <v>424</v>
      </c>
      <c r="B572" s="117"/>
      <c r="C572" s="118"/>
      <c r="D572" s="119"/>
      <c r="E572" s="96" t="s">
        <v>571</v>
      </c>
      <c r="F572" s="97"/>
      <c r="G572" s="97"/>
      <c r="H572" s="97"/>
      <c r="I572" s="97"/>
      <c r="J572" s="98"/>
      <c r="K572" s="111"/>
      <c r="L572" s="112"/>
      <c r="M572" s="113"/>
    </row>
    <row r="573" spans="1:13" ht="22.5" x14ac:dyDescent="0.25">
      <c r="A573" s="89" t="s">
        <v>424</v>
      </c>
      <c r="B573" s="29"/>
      <c r="C573" s="25"/>
      <c r="D573" s="26"/>
      <c r="E573" s="30" t="s">
        <v>172</v>
      </c>
      <c r="F573" s="31">
        <v>2</v>
      </c>
      <c r="G573" s="31">
        <v>0</v>
      </c>
      <c r="H573" s="31">
        <v>0</v>
      </c>
      <c r="I573" s="31">
        <v>0</v>
      </c>
      <c r="J573" s="31">
        <v>2</v>
      </c>
      <c r="K573" s="33"/>
      <c r="L573" s="27"/>
      <c r="M573" s="28"/>
    </row>
    <row r="574" spans="1:13" ht="15.75" thickBot="1" x14ac:dyDescent="0.3">
      <c r="A574" s="89" t="s">
        <v>424</v>
      </c>
      <c r="B574" s="29"/>
      <c r="C574" s="25"/>
      <c r="D574" s="26"/>
      <c r="E574" s="30" t="s">
        <v>173</v>
      </c>
      <c r="F574" s="31">
        <v>6</v>
      </c>
      <c r="G574" s="31">
        <v>0</v>
      </c>
      <c r="H574" s="31">
        <v>0</v>
      </c>
      <c r="I574" s="31">
        <v>0</v>
      </c>
      <c r="J574" s="31">
        <v>6</v>
      </c>
      <c r="K574" s="53"/>
      <c r="L574" s="34"/>
      <c r="M574" s="35"/>
    </row>
    <row r="575" spans="1:13" ht="15.75" thickBot="1" x14ac:dyDescent="0.3">
      <c r="A575" s="89" t="s">
        <v>424</v>
      </c>
      <c r="B575" s="36"/>
      <c r="C575" s="37" t="s">
        <v>264</v>
      </c>
      <c r="D575" s="22"/>
      <c r="E575" s="38"/>
      <c r="F575" s="39"/>
      <c r="G575" s="39"/>
      <c r="H575" s="39"/>
      <c r="I575" s="39"/>
      <c r="J575" s="40" t="s">
        <v>181</v>
      </c>
      <c r="K575" s="41"/>
      <c r="L575" s="42"/>
      <c r="M575" s="43">
        <f>SUM(M334:M574)</f>
        <v>0</v>
      </c>
    </row>
    <row r="576" spans="1:13" ht="15.75" thickBot="1" x14ac:dyDescent="0.3">
      <c r="A576" s="89" t="s">
        <v>424</v>
      </c>
      <c r="B576" s="54">
        <v>9</v>
      </c>
      <c r="C576" s="55" t="s">
        <v>12</v>
      </c>
      <c r="D576" s="56"/>
      <c r="E576" s="105" t="s">
        <v>182</v>
      </c>
      <c r="F576" s="106"/>
      <c r="G576" s="106"/>
      <c r="H576" s="106"/>
      <c r="I576" s="106"/>
      <c r="J576" s="107"/>
      <c r="K576" s="57"/>
      <c r="L576" s="57"/>
      <c r="M576" s="58"/>
    </row>
    <row r="577" spans="1:13" ht="15.75" thickBot="1" x14ac:dyDescent="0.3">
      <c r="A577" s="89" t="s">
        <v>424</v>
      </c>
      <c r="B577" s="15" t="s">
        <v>633</v>
      </c>
      <c r="C577" s="16" t="s">
        <v>12</v>
      </c>
      <c r="D577" s="17" t="s">
        <v>184</v>
      </c>
      <c r="E577" s="126" t="s">
        <v>183</v>
      </c>
      <c r="F577" s="127"/>
      <c r="G577" s="127"/>
      <c r="H577" s="127"/>
      <c r="I577" s="127"/>
      <c r="J577" s="128"/>
      <c r="K577" s="18"/>
      <c r="L577" s="18"/>
      <c r="M577" s="19"/>
    </row>
    <row r="578" spans="1:13" x14ac:dyDescent="0.25">
      <c r="A578" s="89" t="s">
        <v>424</v>
      </c>
      <c r="B578" s="20" t="s">
        <v>349</v>
      </c>
      <c r="C578" s="21" t="s">
        <v>15</v>
      </c>
      <c r="D578" s="22" t="s">
        <v>86</v>
      </c>
      <c r="E578" s="99" t="s">
        <v>185</v>
      </c>
      <c r="F578" s="100"/>
      <c r="G578" s="100"/>
      <c r="H578" s="100"/>
      <c r="I578" s="100"/>
      <c r="J578" s="101"/>
      <c r="K578" s="23">
        <v>1</v>
      </c>
      <c r="L578" s="135"/>
      <c r="M578" s="24">
        <f>+ROUND(K578*L578,2)</f>
        <v>0</v>
      </c>
    </row>
    <row r="579" spans="1:13" ht="33.75" customHeight="1" thickBot="1" x14ac:dyDescent="0.3">
      <c r="A579" s="89" t="s">
        <v>424</v>
      </c>
      <c r="B579" s="32"/>
      <c r="C579" s="25"/>
      <c r="D579" s="26"/>
      <c r="E579" s="102" t="s">
        <v>186</v>
      </c>
      <c r="F579" s="103"/>
      <c r="G579" s="103"/>
      <c r="H579" s="103"/>
      <c r="I579" s="103"/>
      <c r="J579" s="104"/>
      <c r="K579" s="27"/>
      <c r="L579" s="27"/>
      <c r="M579" s="28"/>
    </row>
    <row r="580" spans="1:13" x14ac:dyDescent="0.25">
      <c r="A580" s="89" t="s">
        <v>424</v>
      </c>
      <c r="B580" s="20" t="s">
        <v>350</v>
      </c>
      <c r="C580" s="21" t="s">
        <v>15</v>
      </c>
      <c r="D580" s="22" t="s">
        <v>86</v>
      </c>
      <c r="E580" s="99" t="s">
        <v>187</v>
      </c>
      <c r="F580" s="100"/>
      <c r="G580" s="100"/>
      <c r="H580" s="100"/>
      <c r="I580" s="100"/>
      <c r="J580" s="101"/>
      <c r="K580" s="23">
        <v>8</v>
      </c>
      <c r="L580" s="135"/>
      <c r="M580" s="24">
        <f>+ROUND(K580*L580,2)</f>
        <v>0</v>
      </c>
    </row>
    <row r="581" spans="1:13" ht="22.5" customHeight="1" thickBot="1" x14ac:dyDescent="0.3">
      <c r="A581" s="89" t="s">
        <v>424</v>
      </c>
      <c r="B581" s="32"/>
      <c r="C581" s="25"/>
      <c r="D581" s="26"/>
      <c r="E581" s="102" t="s">
        <v>188</v>
      </c>
      <c r="F581" s="103"/>
      <c r="G581" s="103"/>
      <c r="H581" s="103"/>
      <c r="I581" s="103"/>
      <c r="J581" s="104"/>
      <c r="K581" s="27"/>
      <c r="L581" s="27"/>
      <c r="M581" s="28"/>
    </row>
    <row r="582" spans="1:13" x14ac:dyDescent="0.25">
      <c r="A582" s="89" t="s">
        <v>424</v>
      </c>
      <c r="B582" s="20" t="s">
        <v>351</v>
      </c>
      <c r="C582" s="21" t="s">
        <v>15</v>
      </c>
      <c r="D582" s="22" t="s">
        <v>86</v>
      </c>
      <c r="E582" s="99" t="s">
        <v>189</v>
      </c>
      <c r="F582" s="100"/>
      <c r="G582" s="100"/>
      <c r="H582" s="100"/>
      <c r="I582" s="100"/>
      <c r="J582" s="101"/>
      <c r="K582" s="23">
        <v>6</v>
      </c>
      <c r="L582" s="135"/>
      <c r="M582" s="24">
        <f>+ROUND(K582*L582,2)</f>
        <v>0</v>
      </c>
    </row>
    <row r="583" spans="1:13" ht="33.75" customHeight="1" thickBot="1" x14ac:dyDescent="0.3">
      <c r="A583" s="89" t="s">
        <v>424</v>
      </c>
      <c r="B583" s="32"/>
      <c r="C583" s="25"/>
      <c r="D583" s="26"/>
      <c r="E583" s="102" t="s">
        <v>190</v>
      </c>
      <c r="F583" s="103"/>
      <c r="G583" s="103"/>
      <c r="H583" s="103"/>
      <c r="I583" s="103"/>
      <c r="J583" s="104"/>
      <c r="K583" s="27"/>
      <c r="L583" s="27"/>
      <c r="M583" s="28"/>
    </row>
    <row r="584" spans="1:13" x14ac:dyDescent="0.25">
      <c r="A584" s="89" t="s">
        <v>424</v>
      </c>
      <c r="B584" s="20" t="s">
        <v>352</v>
      </c>
      <c r="C584" s="21" t="s">
        <v>15</v>
      </c>
      <c r="D584" s="22" t="s">
        <v>86</v>
      </c>
      <c r="E584" s="99" t="s">
        <v>191</v>
      </c>
      <c r="F584" s="100"/>
      <c r="G584" s="100"/>
      <c r="H584" s="100"/>
      <c r="I584" s="100"/>
      <c r="J584" s="101"/>
      <c r="K584" s="23">
        <v>1</v>
      </c>
      <c r="L584" s="135"/>
      <c r="M584" s="24">
        <f>+ROUND(K584*L584,2)</f>
        <v>0</v>
      </c>
    </row>
    <row r="585" spans="1:13" ht="22.5" customHeight="1" thickBot="1" x14ac:dyDescent="0.3">
      <c r="A585" s="89" t="s">
        <v>424</v>
      </c>
      <c r="B585" s="32"/>
      <c r="C585" s="25"/>
      <c r="D585" s="26"/>
      <c r="E585" s="102" t="s">
        <v>192</v>
      </c>
      <c r="F585" s="103"/>
      <c r="G585" s="103"/>
      <c r="H585" s="103"/>
      <c r="I585" s="103"/>
      <c r="J585" s="104"/>
      <c r="K585" s="27"/>
      <c r="L585" s="27"/>
      <c r="M585" s="28"/>
    </row>
    <row r="586" spans="1:13" x14ac:dyDescent="0.25">
      <c r="A586" s="89" t="s">
        <v>424</v>
      </c>
      <c r="B586" s="20" t="s">
        <v>353</v>
      </c>
      <c r="C586" s="21" t="s">
        <v>15</v>
      </c>
      <c r="D586" s="22" t="s">
        <v>86</v>
      </c>
      <c r="E586" s="99" t="s">
        <v>193</v>
      </c>
      <c r="F586" s="100"/>
      <c r="G586" s="100"/>
      <c r="H586" s="100"/>
      <c r="I586" s="100"/>
      <c r="J586" s="101"/>
      <c r="K586" s="23">
        <v>4</v>
      </c>
      <c r="L586" s="135"/>
      <c r="M586" s="24">
        <f>+ROUND(K586*L586,2)</f>
        <v>0</v>
      </c>
    </row>
    <row r="587" spans="1:13" ht="15.75" thickBot="1" x14ac:dyDescent="0.3">
      <c r="A587" s="89" t="s">
        <v>424</v>
      </c>
      <c r="B587" s="32"/>
      <c r="C587" s="25"/>
      <c r="D587" s="26"/>
      <c r="E587" s="102" t="s">
        <v>194</v>
      </c>
      <c r="F587" s="103"/>
      <c r="G587" s="103"/>
      <c r="H587" s="103"/>
      <c r="I587" s="103"/>
      <c r="J587" s="104"/>
      <c r="K587" s="34"/>
      <c r="L587" s="34"/>
      <c r="M587" s="35"/>
    </row>
    <row r="588" spans="1:13" ht="15.75" thickBot="1" x14ac:dyDescent="0.3">
      <c r="A588" s="89" t="s">
        <v>424</v>
      </c>
      <c r="B588" s="36"/>
      <c r="C588" s="37" t="s">
        <v>264</v>
      </c>
      <c r="D588" s="22"/>
      <c r="E588" s="52"/>
      <c r="F588" s="41"/>
      <c r="G588" s="41"/>
      <c r="H588" s="41"/>
      <c r="I588" s="41"/>
      <c r="J588" s="42" t="s">
        <v>195</v>
      </c>
      <c r="K588" s="41"/>
      <c r="L588" s="42"/>
      <c r="M588" s="43">
        <f>SUM(M578:M587)</f>
        <v>0</v>
      </c>
    </row>
    <row r="589" spans="1:13" x14ac:dyDescent="0.25">
      <c r="A589" s="89" t="s">
        <v>424</v>
      </c>
      <c r="B589" s="15" t="s">
        <v>634</v>
      </c>
      <c r="C589" s="16" t="s">
        <v>12</v>
      </c>
      <c r="D589" s="17" t="s">
        <v>184</v>
      </c>
      <c r="E589" s="129" t="s">
        <v>196</v>
      </c>
      <c r="F589" s="130"/>
      <c r="G589" s="130"/>
      <c r="H589" s="130"/>
      <c r="I589" s="130"/>
      <c r="J589" s="131"/>
      <c r="K589" s="18"/>
      <c r="L589" s="18"/>
      <c r="M589" s="19"/>
    </row>
    <row r="590" spans="1:13" ht="101.25" customHeight="1" thickBot="1" x14ac:dyDescent="0.3">
      <c r="A590" s="89" t="s">
        <v>424</v>
      </c>
      <c r="B590" s="32"/>
      <c r="C590" s="25"/>
      <c r="D590" s="26"/>
      <c r="E590" s="102" t="s">
        <v>197</v>
      </c>
      <c r="F590" s="103"/>
      <c r="G590" s="103"/>
      <c r="H590" s="103"/>
      <c r="I590" s="103"/>
      <c r="J590" s="104"/>
      <c r="K590" s="27"/>
      <c r="L590" s="27"/>
      <c r="M590" s="28"/>
    </row>
    <row r="591" spans="1:13" x14ac:dyDescent="0.25">
      <c r="A591" s="89" t="s">
        <v>424</v>
      </c>
      <c r="B591" s="20" t="s">
        <v>354</v>
      </c>
      <c r="C591" s="21" t="s">
        <v>15</v>
      </c>
      <c r="D591" s="22"/>
      <c r="E591" s="99" t="s">
        <v>198</v>
      </c>
      <c r="F591" s="100"/>
      <c r="G591" s="100"/>
      <c r="H591" s="100"/>
      <c r="I591" s="100"/>
      <c r="J591" s="101"/>
      <c r="K591" s="23">
        <v>1</v>
      </c>
      <c r="L591" s="135"/>
      <c r="M591" s="24">
        <f>+ROUND(K591*L591,2)</f>
        <v>0</v>
      </c>
    </row>
    <row r="592" spans="1:13" ht="101.25" customHeight="1" thickBot="1" x14ac:dyDescent="0.3">
      <c r="A592" s="89" t="s">
        <v>424</v>
      </c>
      <c r="B592" s="32"/>
      <c r="C592" s="25"/>
      <c r="D592" s="26"/>
      <c r="E592" s="102" t="s">
        <v>197</v>
      </c>
      <c r="F592" s="103"/>
      <c r="G592" s="103"/>
      <c r="H592" s="103"/>
      <c r="I592" s="103"/>
      <c r="J592" s="104"/>
      <c r="K592" s="27"/>
      <c r="L592" s="27"/>
      <c r="M592" s="28"/>
    </row>
    <row r="593" spans="1:13" x14ac:dyDescent="0.25">
      <c r="A593" s="89" t="s">
        <v>424</v>
      </c>
      <c r="B593" s="20" t="s">
        <v>355</v>
      </c>
      <c r="C593" s="21" t="s">
        <v>15</v>
      </c>
      <c r="D593" s="22"/>
      <c r="E593" s="99" t="s">
        <v>199</v>
      </c>
      <c r="F593" s="100"/>
      <c r="G593" s="100"/>
      <c r="H593" s="100"/>
      <c r="I593" s="100"/>
      <c r="J593" s="101"/>
      <c r="K593" s="23">
        <v>1</v>
      </c>
      <c r="L593" s="135"/>
      <c r="M593" s="24">
        <f>+ROUND(K593*L593,2)</f>
        <v>0</v>
      </c>
    </row>
    <row r="594" spans="1:13" ht="101.25" customHeight="1" thickBot="1" x14ac:dyDescent="0.3">
      <c r="A594" s="89" t="s">
        <v>424</v>
      </c>
      <c r="B594" s="32"/>
      <c r="C594" s="25"/>
      <c r="D594" s="26"/>
      <c r="E594" s="102" t="s">
        <v>197</v>
      </c>
      <c r="F594" s="103"/>
      <c r="G594" s="103"/>
      <c r="H594" s="103"/>
      <c r="I594" s="103"/>
      <c r="J594" s="104"/>
      <c r="K594" s="27"/>
      <c r="L594" s="27"/>
      <c r="M594" s="28"/>
    </row>
    <row r="595" spans="1:13" x14ac:dyDescent="0.25">
      <c r="A595" s="89" t="s">
        <v>424</v>
      </c>
      <c r="B595" s="20" t="s">
        <v>356</v>
      </c>
      <c r="C595" s="21" t="s">
        <v>15</v>
      </c>
      <c r="D595" s="22"/>
      <c r="E595" s="99" t="s">
        <v>200</v>
      </c>
      <c r="F595" s="100"/>
      <c r="G595" s="100"/>
      <c r="H595" s="100"/>
      <c r="I595" s="100"/>
      <c r="J595" s="101"/>
      <c r="K595" s="23">
        <v>1</v>
      </c>
      <c r="L595" s="135"/>
      <c r="M595" s="24">
        <f>+ROUND(K595*L595,2)</f>
        <v>0</v>
      </c>
    </row>
    <row r="596" spans="1:13" ht="101.25" customHeight="1" thickBot="1" x14ac:dyDescent="0.3">
      <c r="A596" s="89" t="s">
        <v>424</v>
      </c>
      <c r="B596" s="32"/>
      <c r="C596" s="25"/>
      <c r="D596" s="26"/>
      <c r="E596" s="102" t="s">
        <v>197</v>
      </c>
      <c r="F596" s="103"/>
      <c r="G596" s="103"/>
      <c r="H596" s="103"/>
      <c r="I596" s="103"/>
      <c r="J596" s="104"/>
      <c r="K596" s="27"/>
      <c r="L596" s="27"/>
      <c r="M596" s="28"/>
    </row>
    <row r="597" spans="1:13" x14ac:dyDescent="0.25">
      <c r="A597" s="89" t="s">
        <v>424</v>
      </c>
      <c r="B597" s="20" t="s">
        <v>357</v>
      </c>
      <c r="C597" s="21" t="s">
        <v>15</v>
      </c>
      <c r="D597" s="22"/>
      <c r="E597" s="99" t="s">
        <v>201</v>
      </c>
      <c r="F597" s="100"/>
      <c r="G597" s="100"/>
      <c r="H597" s="100"/>
      <c r="I597" s="100"/>
      <c r="J597" s="101"/>
      <c r="K597" s="23">
        <v>1</v>
      </c>
      <c r="L597" s="135"/>
      <c r="M597" s="24">
        <f>+ROUND(K597*L597,2)</f>
        <v>0</v>
      </c>
    </row>
    <row r="598" spans="1:13" ht="101.25" customHeight="1" thickBot="1" x14ac:dyDescent="0.3">
      <c r="A598" s="89" t="s">
        <v>424</v>
      </c>
      <c r="B598" s="32"/>
      <c r="C598" s="25"/>
      <c r="D598" s="26"/>
      <c r="E598" s="102" t="s">
        <v>197</v>
      </c>
      <c r="F598" s="103"/>
      <c r="G598" s="103"/>
      <c r="H598" s="103"/>
      <c r="I598" s="103"/>
      <c r="J598" s="104"/>
      <c r="K598" s="27"/>
      <c r="L598" s="27"/>
      <c r="M598" s="28"/>
    </row>
    <row r="599" spans="1:13" x14ac:dyDescent="0.25">
      <c r="A599" s="89" t="s">
        <v>424</v>
      </c>
      <c r="B599" s="20" t="s">
        <v>358</v>
      </c>
      <c r="C599" s="21" t="s">
        <v>15</v>
      </c>
      <c r="D599" s="22"/>
      <c r="E599" s="99" t="s">
        <v>202</v>
      </c>
      <c r="F599" s="100"/>
      <c r="G599" s="100"/>
      <c r="H599" s="100"/>
      <c r="I599" s="100"/>
      <c r="J599" s="101"/>
      <c r="K599" s="23">
        <v>1</v>
      </c>
      <c r="L599" s="135"/>
      <c r="M599" s="24">
        <f>+ROUND(K599*L599,2)</f>
        <v>0</v>
      </c>
    </row>
    <row r="600" spans="1:13" ht="101.25" customHeight="1" thickBot="1" x14ac:dyDescent="0.3">
      <c r="A600" s="89" t="s">
        <v>424</v>
      </c>
      <c r="B600" s="32"/>
      <c r="C600" s="25"/>
      <c r="D600" s="26"/>
      <c r="E600" s="102" t="s">
        <v>197</v>
      </c>
      <c r="F600" s="103"/>
      <c r="G600" s="103"/>
      <c r="H600" s="103"/>
      <c r="I600" s="103"/>
      <c r="J600" s="104"/>
      <c r="K600" s="27"/>
      <c r="L600" s="27"/>
      <c r="M600" s="28"/>
    </row>
    <row r="601" spans="1:13" x14ac:dyDescent="0.25">
      <c r="A601" s="89" t="s">
        <v>424</v>
      </c>
      <c r="B601" s="20" t="s">
        <v>359</v>
      </c>
      <c r="C601" s="21" t="s">
        <v>15</v>
      </c>
      <c r="D601" s="22"/>
      <c r="E601" s="99" t="s">
        <v>203</v>
      </c>
      <c r="F601" s="100"/>
      <c r="G601" s="100"/>
      <c r="H601" s="100"/>
      <c r="I601" s="100"/>
      <c r="J601" s="101"/>
      <c r="K601" s="23">
        <v>1</v>
      </c>
      <c r="L601" s="135"/>
      <c r="M601" s="24">
        <f>+ROUND(K601*L601,2)</f>
        <v>0</v>
      </c>
    </row>
    <row r="602" spans="1:13" ht="101.25" customHeight="1" thickBot="1" x14ac:dyDescent="0.3">
      <c r="A602" s="89" t="s">
        <v>424</v>
      </c>
      <c r="B602" s="32"/>
      <c r="C602" s="25"/>
      <c r="D602" s="26"/>
      <c r="E602" s="102" t="s">
        <v>197</v>
      </c>
      <c r="F602" s="103"/>
      <c r="G602" s="103"/>
      <c r="H602" s="103"/>
      <c r="I602" s="103"/>
      <c r="J602" s="104"/>
      <c r="K602" s="27"/>
      <c r="L602" s="27"/>
      <c r="M602" s="28"/>
    </row>
    <row r="603" spans="1:13" x14ac:dyDescent="0.25">
      <c r="A603" s="89" t="s">
        <v>424</v>
      </c>
      <c r="B603" s="20" t="s">
        <v>360</v>
      </c>
      <c r="C603" s="21" t="s">
        <v>15</v>
      </c>
      <c r="D603" s="22"/>
      <c r="E603" s="99" t="s">
        <v>204</v>
      </c>
      <c r="F603" s="100"/>
      <c r="G603" s="100"/>
      <c r="H603" s="100"/>
      <c r="I603" s="100"/>
      <c r="J603" s="101"/>
      <c r="K603" s="23">
        <v>10</v>
      </c>
      <c r="L603" s="135"/>
      <c r="M603" s="24">
        <f>+ROUND(K603*L603,2)</f>
        <v>0</v>
      </c>
    </row>
    <row r="604" spans="1:13" ht="101.25" customHeight="1" x14ac:dyDescent="0.25">
      <c r="A604" s="89" t="s">
        <v>424</v>
      </c>
      <c r="B604" s="32"/>
      <c r="C604" s="25"/>
      <c r="D604" s="26"/>
      <c r="E604" s="96" t="s">
        <v>197</v>
      </c>
      <c r="F604" s="97"/>
      <c r="G604" s="97"/>
      <c r="H604" s="97"/>
      <c r="I604" s="97"/>
      <c r="J604" s="98"/>
      <c r="K604" s="27"/>
      <c r="L604" s="27"/>
      <c r="M604" s="28"/>
    </row>
    <row r="605" spans="1:13" x14ac:dyDescent="0.25">
      <c r="A605" s="89" t="s">
        <v>424</v>
      </c>
      <c r="B605" s="29"/>
      <c r="C605" s="25"/>
      <c r="D605" s="26"/>
      <c r="E605" s="30" t="s">
        <v>205</v>
      </c>
      <c r="F605" s="31">
        <v>2</v>
      </c>
      <c r="G605" s="31">
        <v>0</v>
      </c>
      <c r="H605" s="31">
        <v>0</v>
      </c>
      <c r="I605" s="31">
        <v>0</v>
      </c>
      <c r="J605" s="31">
        <v>2</v>
      </c>
      <c r="K605" s="33"/>
      <c r="L605" s="27"/>
      <c r="M605" s="28"/>
    </row>
    <row r="606" spans="1:13" x14ac:dyDescent="0.25">
      <c r="A606" s="89" t="s">
        <v>424</v>
      </c>
      <c r="B606" s="29"/>
      <c r="C606" s="25"/>
      <c r="D606" s="26"/>
      <c r="E606" s="30" t="s">
        <v>206</v>
      </c>
      <c r="F606" s="31">
        <v>2</v>
      </c>
      <c r="G606" s="31">
        <v>0</v>
      </c>
      <c r="H606" s="31">
        <v>0</v>
      </c>
      <c r="I606" s="31">
        <v>0</v>
      </c>
      <c r="J606" s="31">
        <v>2</v>
      </c>
      <c r="K606" s="33"/>
      <c r="L606" s="27"/>
      <c r="M606" s="28"/>
    </row>
    <row r="607" spans="1:13" x14ac:dyDescent="0.25">
      <c r="A607" s="89" t="s">
        <v>424</v>
      </c>
      <c r="B607" s="29"/>
      <c r="C607" s="25"/>
      <c r="D607" s="26"/>
      <c r="E607" s="30" t="s">
        <v>207</v>
      </c>
      <c r="F607" s="31">
        <v>2</v>
      </c>
      <c r="G607" s="31">
        <v>0</v>
      </c>
      <c r="H607" s="31">
        <v>0</v>
      </c>
      <c r="I607" s="31">
        <v>0</v>
      </c>
      <c r="J607" s="31">
        <v>2</v>
      </c>
      <c r="K607" s="33"/>
      <c r="L607" s="27"/>
      <c r="M607" s="28"/>
    </row>
    <row r="608" spans="1:13" ht="15.75" thickBot="1" x14ac:dyDescent="0.3">
      <c r="A608" s="89" t="s">
        <v>424</v>
      </c>
      <c r="B608" s="29"/>
      <c r="C608" s="25"/>
      <c r="D608" s="26"/>
      <c r="E608" s="30" t="s">
        <v>208</v>
      </c>
      <c r="F608" s="31">
        <v>4</v>
      </c>
      <c r="G608" s="31">
        <v>0</v>
      </c>
      <c r="H608" s="31">
        <v>0</v>
      </c>
      <c r="I608" s="31">
        <v>0</v>
      </c>
      <c r="J608" s="31">
        <v>4</v>
      </c>
      <c r="K608" s="53"/>
      <c r="L608" s="34"/>
      <c r="M608" s="35"/>
    </row>
    <row r="609" spans="1:13" ht="15.75" thickBot="1" x14ac:dyDescent="0.3">
      <c r="A609" s="89" t="s">
        <v>424</v>
      </c>
      <c r="B609" s="36"/>
      <c r="C609" s="37" t="s">
        <v>264</v>
      </c>
      <c r="D609" s="22"/>
      <c r="E609" s="38"/>
      <c r="F609" s="39"/>
      <c r="G609" s="39"/>
      <c r="H609" s="39"/>
      <c r="I609" s="39"/>
      <c r="J609" s="40" t="s">
        <v>209</v>
      </c>
      <c r="K609" s="41"/>
      <c r="L609" s="42"/>
      <c r="M609" s="43">
        <f>SUM(M591:M608)</f>
        <v>0</v>
      </c>
    </row>
    <row r="610" spans="1:13" x14ac:dyDescent="0.25">
      <c r="A610" s="89" t="s">
        <v>424</v>
      </c>
      <c r="B610" s="15" t="s">
        <v>635</v>
      </c>
      <c r="C610" s="16" t="s">
        <v>12</v>
      </c>
      <c r="D610" s="17" t="s">
        <v>184</v>
      </c>
      <c r="E610" s="129" t="s">
        <v>210</v>
      </c>
      <c r="F610" s="130"/>
      <c r="G610" s="130"/>
      <c r="H610" s="130"/>
      <c r="I610" s="130"/>
      <c r="J610" s="131"/>
      <c r="K610" s="18"/>
      <c r="L610" s="18"/>
      <c r="M610" s="19"/>
    </row>
    <row r="611" spans="1:13" ht="56.25" customHeight="1" thickBot="1" x14ac:dyDescent="0.3">
      <c r="A611" s="89" t="s">
        <v>424</v>
      </c>
      <c r="B611" s="32"/>
      <c r="C611" s="25"/>
      <c r="D611" s="26"/>
      <c r="E611" s="102" t="s">
        <v>211</v>
      </c>
      <c r="F611" s="103"/>
      <c r="G611" s="103"/>
      <c r="H611" s="103"/>
      <c r="I611" s="103"/>
      <c r="J611" s="104"/>
      <c r="K611" s="27"/>
      <c r="L611" s="27"/>
      <c r="M611" s="28"/>
    </row>
    <row r="612" spans="1:13" x14ac:dyDescent="0.25">
      <c r="A612" s="89" t="s">
        <v>424</v>
      </c>
      <c r="B612" s="20" t="s">
        <v>361</v>
      </c>
      <c r="C612" s="21" t="s">
        <v>15</v>
      </c>
      <c r="D612" s="22" t="s">
        <v>36</v>
      </c>
      <c r="E612" s="99" t="s">
        <v>212</v>
      </c>
      <c r="F612" s="100"/>
      <c r="G612" s="100"/>
      <c r="H612" s="100"/>
      <c r="I612" s="100"/>
      <c r="J612" s="101"/>
      <c r="K612" s="23">
        <v>15</v>
      </c>
      <c r="L612" s="135"/>
      <c r="M612" s="24">
        <f>+ROUND(K612*L612,2)</f>
        <v>0</v>
      </c>
    </row>
    <row r="613" spans="1:13" x14ac:dyDescent="0.25">
      <c r="A613" s="89" t="s">
        <v>424</v>
      </c>
      <c r="B613" s="117"/>
      <c r="C613" s="118"/>
      <c r="D613" s="119"/>
      <c r="E613" s="96" t="s">
        <v>586</v>
      </c>
      <c r="F613" s="97"/>
      <c r="G613" s="97"/>
      <c r="H613" s="97"/>
      <c r="I613" s="97"/>
      <c r="J613" s="98"/>
      <c r="K613" s="111"/>
      <c r="L613" s="112"/>
      <c r="M613" s="113"/>
    </row>
    <row r="614" spans="1:13" x14ac:dyDescent="0.25">
      <c r="A614" s="89" t="s">
        <v>424</v>
      </c>
      <c r="B614" s="117"/>
      <c r="C614" s="118"/>
      <c r="D614" s="119"/>
      <c r="E614" s="114"/>
      <c r="F614" s="115"/>
      <c r="G614" s="115"/>
      <c r="H614" s="115"/>
      <c r="I614" s="115"/>
      <c r="J614" s="116"/>
      <c r="K614" s="111"/>
      <c r="L614" s="112"/>
      <c r="M614" s="113"/>
    </row>
    <row r="615" spans="1:13" x14ac:dyDescent="0.25">
      <c r="A615" s="89" t="s">
        <v>424</v>
      </c>
      <c r="B615" s="117"/>
      <c r="C615" s="118"/>
      <c r="D615" s="119"/>
      <c r="E615" s="96" t="s">
        <v>587</v>
      </c>
      <c r="F615" s="97"/>
      <c r="G615" s="97"/>
      <c r="H615" s="97"/>
      <c r="I615" s="97"/>
      <c r="J615" s="98"/>
      <c r="K615" s="111"/>
      <c r="L615" s="112"/>
      <c r="M615" s="113"/>
    </row>
    <row r="616" spans="1:13" x14ac:dyDescent="0.25">
      <c r="A616" s="89" t="s">
        <v>424</v>
      </c>
      <c r="B616" s="117"/>
      <c r="C616" s="118"/>
      <c r="D616" s="119"/>
      <c r="E616" s="114"/>
      <c r="F616" s="115"/>
      <c r="G616" s="115"/>
      <c r="H616" s="115"/>
      <c r="I616" s="115"/>
      <c r="J616" s="116"/>
      <c r="K616" s="111"/>
      <c r="L616" s="112"/>
      <c r="M616" s="113"/>
    </row>
    <row r="617" spans="1:13" x14ac:dyDescent="0.25">
      <c r="A617" s="89" t="s">
        <v>424</v>
      </c>
      <c r="B617" s="117"/>
      <c r="C617" s="118"/>
      <c r="D617" s="119"/>
      <c r="E617" s="96" t="s">
        <v>588</v>
      </c>
      <c r="F617" s="97"/>
      <c r="G617" s="97"/>
      <c r="H617" s="97"/>
      <c r="I617" s="97"/>
      <c r="J617" s="98"/>
      <c r="K617" s="111"/>
      <c r="L617" s="112"/>
      <c r="M617" s="113"/>
    </row>
    <row r="618" spans="1:13" x14ac:dyDescent="0.25">
      <c r="A618" s="89" t="s">
        <v>424</v>
      </c>
      <c r="B618" s="117"/>
      <c r="C618" s="118"/>
      <c r="D618" s="119"/>
      <c r="E618" s="114"/>
      <c r="F618" s="115"/>
      <c r="G618" s="115"/>
      <c r="H618" s="115"/>
      <c r="I618" s="115"/>
      <c r="J618" s="116"/>
      <c r="K618" s="111"/>
      <c r="L618" s="112"/>
      <c r="M618" s="113"/>
    </row>
    <row r="619" spans="1:13" ht="15.75" thickBot="1" x14ac:dyDescent="0.3">
      <c r="A619" s="89" t="s">
        <v>424</v>
      </c>
      <c r="B619" s="122"/>
      <c r="C619" s="123"/>
      <c r="D619" s="124"/>
      <c r="E619" s="102" t="s">
        <v>589</v>
      </c>
      <c r="F619" s="103"/>
      <c r="G619" s="103"/>
      <c r="H619" s="103"/>
      <c r="I619" s="103"/>
      <c r="J619" s="104"/>
      <c r="K619" s="125"/>
      <c r="L619" s="120"/>
      <c r="M619" s="121"/>
    </row>
    <row r="620" spans="1:13" x14ac:dyDescent="0.25">
      <c r="A620" s="89" t="s">
        <v>424</v>
      </c>
      <c r="B620" s="20" t="s">
        <v>362</v>
      </c>
      <c r="C620" s="21" t="s">
        <v>15</v>
      </c>
      <c r="D620" s="22" t="s">
        <v>36</v>
      </c>
      <c r="E620" s="99" t="s">
        <v>213</v>
      </c>
      <c r="F620" s="100"/>
      <c r="G620" s="100"/>
      <c r="H620" s="100"/>
      <c r="I620" s="100"/>
      <c r="J620" s="101"/>
      <c r="K620" s="23">
        <v>18</v>
      </c>
      <c r="L620" s="135"/>
      <c r="M620" s="24">
        <f>+ROUND(K620*L620,2)</f>
        <v>0</v>
      </c>
    </row>
    <row r="621" spans="1:13" x14ac:dyDescent="0.25">
      <c r="A621" s="89" t="s">
        <v>424</v>
      </c>
      <c r="B621" s="117"/>
      <c r="C621" s="118"/>
      <c r="D621" s="119"/>
      <c r="E621" s="96" t="s">
        <v>590</v>
      </c>
      <c r="F621" s="97"/>
      <c r="G621" s="97"/>
      <c r="H621" s="97"/>
      <c r="I621" s="97"/>
      <c r="J621" s="98"/>
      <c r="K621" s="111"/>
      <c r="L621" s="112"/>
      <c r="M621" s="113"/>
    </row>
    <row r="622" spans="1:13" x14ac:dyDescent="0.25">
      <c r="A622" s="89" t="s">
        <v>424</v>
      </c>
      <c r="B622" s="117"/>
      <c r="C622" s="118"/>
      <c r="D622" s="119"/>
      <c r="E622" s="114"/>
      <c r="F622" s="115"/>
      <c r="G622" s="115"/>
      <c r="H622" s="115"/>
      <c r="I622" s="115"/>
      <c r="J622" s="116"/>
      <c r="K622" s="111"/>
      <c r="L622" s="112"/>
      <c r="M622" s="113"/>
    </row>
    <row r="623" spans="1:13" x14ac:dyDescent="0.25">
      <c r="A623" s="89" t="s">
        <v>424</v>
      </c>
      <c r="B623" s="117"/>
      <c r="C623" s="118"/>
      <c r="D623" s="119"/>
      <c r="E623" s="96" t="s">
        <v>591</v>
      </c>
      <c r="F623" s="97"/>
      <c r="G623" s="97"/>
      <c r="H623" s="97"/>
      <c r="I623" s="97"/>
      <c r="J623" s="98"/>
      <c r="K623" s="111"/>
      <c r="L623" s="112"/>
      <c r="M623" s="113"/>
    </row>
    <row r="624" spans="1:13" x14ac:dyDescent="0.25">
      <c r="A624" s="89" t="s">
        <v>424</v>
      </c>
      <c r="B624" s="117"/>
      <c r="C624" s="118"/>
      <c r="D624" s="119"/>
      <c r="E624" s="114"/>
      <c r="F624" s="115"/>
      <c r="G624" s="115"/>
      <c r="H624" s="115"/>
      <c r="I624" s="115"/>
      <c r="J624" s="116"/>
      <c r="K624" s="111"/>
      <c r="L624" s="112"/>
      <c r="M624" s="113"/>
    </row>
    <row r="625" spans="1:13" x14ac:dyDescent="0.25">
      <c r="A625" s="89" t="s">
        <v>424</v>
      </c>
      <c r="B625" s="117"/>
      <c r="C625" s="118"/>
      <c r="D625" s="119"/>
      <c r="E625" s="96" t="s">
        <v>588</v>
      </c>
      <c r="F625" s="97"/>
      <c r="G625" s="97"/>
      <c r="H625" s="97"/>
      <c r="I625" s="97"/>
      <c r="J625" s="98"/>
      <c r="K625" s="111"/>
      <c r="L625" s="112"/>
      <c r="M625" s="113"/>
    </row>
    <row r="626" spans="1:13" x14ac:dyDescent="0.25">
      <c r="A626" s="89" t="s">
        <v>424</v>
      </c>
      <c r="B626" s="117"/>
      <c r="C626" s="118"/>
      <c r="D626" s="119"/>
      <c r="E626" s="114"/>
      <c r="F626" s="115"/>
      <c r="G626" s="115"/>
      <c r="H626" s="115"/>
      <c r="I626" s="115"/>
      <c r="J626" s="116"/>
      <c r="K626" s="111"/>
      <c r="L626" s="112"/>
      <c r="M626" s="113"/>
    </row>
    <row r="627" spans="1:13" ht="15.75" thickBot="1" x14ac:dyDescent="0.3">
      <c r="A627" s="89" t="s">
        <v>424</v>
      </c>
      <c r="B627" s="122"/>
      <c r="C627" s="123"/>
      <c r="D627" s="124"/>
      <c r="E627" s="102" t="s">
        <v>589</v>
      </c>
      <c r="F627" s="103"/>
      <c r="G627" s="103"/>
      <c r="H627" s="103"/>
      <c r="I627" s="103"/>
      <c r="J627" s="104"/>
      <c r="K627" s="125"/>
      <c r="L627" s="120"/>
      <c r="M627" s="121"/>
    </row>
    <row r="628" spans="1:13" x14ac:dyDescent="0.25">
      <c r="A628" s="89" t="s">
        <v>424</v>
      </c>
      <c r="B628" s="20" t="s">
        <v>363</v>
      </c>
      <c r="C628" s="21" t="s">
        <v>15</v>
      </c>
      <c r="D628" s="22" t="s">
        <v>36</v>
      </c>
      <c r="E628" s="99" t="s">
        <v>214</v>
      </c>
      <c r="F628" s="100"/>
      <c r="G628" s="100"/>
      <c r="H628" s="100"/>
      <c r="I628" s="100"/>
      <c r="J628" s="101"/>
      <c r="K628" s="23">
        <v>14</v>
      </c>
      <c r="L628" s="135"/>
      <c r="M628" s="24">
        <f>+ROUND(K628*L628,2)</f>
        <v>0</v>
      </c>
    </row>
    <row r="629" spans="1:13" x14ac:dyDescent="0.25">
      <c r="A629" s="89" t="s">
        <v>424</v>
      </c>
      <c r="B629" s="117"/>
      <c r="C629" s="118"/>
      <c r="D629" s="119"/>
      <c r="E629" s="96" t="s">
        <v>592</v>
      </c>
      <c r="F629" s="97"/>
      <c r="G629" s="97"/>
      <c r="H629" s="97"/>
      <c r="I629" s="97"/>
      <c r="J629" s="98"/>
      <c r="K629" s="111"/>
      <c r="L629" s="112"/>
      <c r="M629" s="113"/>
    </row>
    <row r="630" spans="1:13" x14ac:dyDescent="0.25">
      <c r="A630" s="89" t="s">
        <v>424</v>
      </c>
      <c r="B630" s="117"/>
      <c r="C630" s="118"/>
      <c r="D630" s="119"/>
      <c r="E630" s="114"/>
      <c r="F630" s="115"/>
      <c r="G630" s="115"/>
      <c r="H630" s="115"/>
      <c r="I630" s="115"/>
      <c r="J630" s="116"/>
      <c r="K630" s="111"/>
      <c r="L630" s="112"/>
      <c r="M630" s="113"/>
    </row>
    <row r="631" spans="1:13" x14ac:dyDescent="0.25">
      <c r="A631" s="89" t="s">
        <v>424</v>
      </c>
      <c r="B631" s="117"/>
      <c r="C631" s="118"/>
      <c r="D631" s="119"/>
      <c r="E631" s="96" t="s">
        <v>593</v>
      </c>
      <c r="F631" s="97"/>
      <c r="G631" s="97"/>
      <c r="H631" s="97"/>
      <c r="I631" s="97"/>
      <c r="J631" s="98"/>
      <c r="K631" s="111"/>
      <c r="L631" s="112"/>
      <c r="M631" s="113"/>
    </row>
    <row r="632" spans="1:13" x14ac:dyDescent="0.25">
      <c r="A632" s="89" t="s">
        <v>424</v>
      </c>
      <c r="B632" s="117"/>
      <c r="C632" s="118"/>
      <c r="D632" s="119"/>
      <c r="E632" s="114"/>
      <c r="F632" s="115"/>
      <c r="G632" s="115"/>
      <c r="H632" s="115"/>
      <c r="I632" s="115"/>
      <c r="J632" s="116"/>
      <c r="K632" s="111"/>
      <c r="L632" s="112"/>
      <c r="M632" s="113"/>
    </row>
    <row r="633" spans="1:13" x14ac:dyDescent="0.25">
      <c r="A633" s="89" t="s">
        <v>424</v>
      </c>
      <c r="B633" s="117"/>
      <c r="C633" s="118"/>
      <c r="D633" s="119"/>
      <c r="E633" s="96" t="s">
        <v>588</v>
      </c>
      <c r="F633" s="97"/>
      <c r="G633" s="97"/>
      <c r="H633" s="97"/>
      <c r="I633" s="97"/>
      <c r="J633" s="98"/>
      <c r="K633" s="111"/>
      <c r="L633" s="112"/>
      <c r="M633" s="113"/>
    </row>
    <row r="634" spans="1:13" x14ac:dyDescent="0.25">
      <c r="A634" s="89" t="s">
        <v>424</v>
      </c>
      <c r="B634" s="117"/>
      <c r="C634" s="118"/>
      <c r="D634" s="119"/>
      <c r="E634" s="114"/>
      <c r="F634" s="115"/>
      <c r="G634" s="115"/>
      <c r="H634" s="115"/>
      <c r="I634" s="115"/>
      <c r="J634" s="116"/>
      <c r="K634" s="111"/>
      <c r="L634" s="112"/>
      <c r="M634" s="113"/>
    </row>
    <row r="635" spans="1:13" ht="15.75" thickBot="1" x14ac:dyDescent="0.3">
      <c r="A635" s="89" t="s">
        <v>424</v>
      </c>
      <c r="B635" s="122"/>
      <c r="C635" s="123"/>
      <c r="D635" s="124"/>
      <c r="E635" s="102" t="s">
        <v>589</v>
      </c>
      <c r="F635" s="103"/>
      <c r="G635" s="103"/>
      <c r="H635" s="103"/>
      <c r="I635" s="103"/>
      <c r="J635" s="104"/>
      <c r="K635" s="125"/>
      <c r="L635" s="120"/>
      <c r="M635" s="121"/>
    </row>
    <row r="636" spans="1:13" x14ac:dyDescent="0.25">
      <c r="A636" s="89" t="s">
        <v>424</v>
      </c>
      <c r="B636" s="20" t="s">
        <v>364</v>
      </c>
      <c r="C636" s="21" t="s">
        <v>15</v>
      </c>
      <c r="D636" s="22" t="s">
        <v>36</v>
      </c>
      <c r="E636" s="99" t="s">
        <v>215</v>
      </c>
      <c r="F636" s="100"/>
      <c r="G636" s="100"/>
      <c r="H636" s="100"/>
      <c r="I636" s="100"/>
      <c r="J636" s="101"/>
      <c r="K636" s="23">
        <v>35</v>
      </c>
      <c r="L636" s="135"/>
      <c r="M636" s="24">
        <f>+ROUND(K636*L636,2)</f>
        <v>0</v>
      </c>
    </row>
    <row r="637" spans="1:13" x14ac:dyDescent="0.25">
      <c r="A637" s="89" t="s">
        <v>424</v>
      </c>
      <c r="B637" s="117"/>
      <c r="C637" s="118"/>
      <c r="D637" s="119"/>
      <c r="E637" s="96" t="s">
        <v>594</v>
      </c>
      <c r="F637" s="97"/>
      <c r="G637" s="97"/>
      <c r="H637" s="97"/>
      <c r="I637" s="97"/>
      <c r="J637" s="98"/>
      <c r="K637" s="111"/>
      <c r="L637" s="112"/>
      <c r="M637" s="113"/>
    </row>
    <row r="638" spans="1:13" x14ac:dyDescent="0.25">
      <c r="A638" s="89" t="s">
        <v>424</v>
      </c>
      <c r="B638" s="117"/>
      <c r="C638" s="118"/>
      <c r="D638" s="119"/>
      <c r="E638" s="114"/>
      <c r="F638" s="115"/>
      <c r="G638" s="115"/>
      <c r="H638" s="115"/>
      <c r="I638" s="115"/>
      <c r="J638" s="116"/>
      <c r="K638" s="111"/>
      <c r="L638" s="112"/>
      <c r="M638" s="113"/>
    </row>
    <row r="639" spans="1:13" x14ac:dyDescent="0.25">
      <c r="A639" s="89" t="s">
        <v>424</v>
      </c>
      <c r="B639" s="117"/>
      <c r="C639" s="118"/>
      <c r="D639" s="119"/>
      <c r="E639" s="96" t="s">
        <v>595</v>
      </c>
      <c r="F639" s="97"/>
      <c r="G639" s="97"/>
      <c r="H639" s="97"/>
      <c r="I639" s="97"/>
      <c r="J639" s="98"/>
      <c r="K639" s="111"/>
      <c r="L639" s="112"/>
      <c r="M639" s="113"/>
    </row>
    <row r="640" spans="1:13" x14ac:dyDescent="0.25">
      <c r="A640" s="89" t="s">
        <v>424</v>
      </c>
      <c r="B640" s="117"/>
      <c r="C640" s="118"/>
      <c r="D640" s="119"/>
      <c r="E640" s="114"/>
      <c r="F640" s="115"/>
      <c r="G640" s="115"/>
      <c r="H640" s="115"/>
      <c r="I640" s="115"/>
      <c r="J640" s="116"/>
      <c r="K640" s="111"/>
      <c r="L640" s="112"/>
      <c r="M640" s="113"/>
    </row>
    <row r="641" spans="1:13" x14ac:dyDescent="0.25">
      <c r="A641" s="89" t="s">
        <v>424</v>
      </c>
      <c r="B641" s="117"/>
      <c r="C641" s="118"/>
      <c r="D641" s="119"/>
      <c r="E641" s="96" t="s">
        <v>588</v>
      </c>
      <c r="F641" s="97"/>
      <c r="G641" s="97"/>
      <c r="H641" s="97"/>
      <c r="I641" s="97"/>
      <c r="J641" s="98"/>
      <c r="K641" s="111"/>
      <c r="L641" s="112"/>
      <c r="M641" s="113"/>
    </row>
    <row r="642" spans="1:13" x14ac:dyDescent="0.25">
      <c r="A642" s="89" t="s">
        <v>424</v>
      </c>
      <c r="B642" s="117"/>
      <c r="C642" s="118"/>
      <c r="D642" s="119"/>
      <c r="E642" s="114"/>
      <c r="F642" s="115"/>
      <c r="G642" s="115"/>
      <c r="H642" s="115"/>
      <c r="I642" s="115"/>
      <c r="J642" s="116"/>
      <c r="K642" s="111"/>
      <c r="L642" s="112"/>
      <c r="M642" s="113"/>
    </row>
    <row r="643" spans="1:13" ht="15.75" thickBot="1" x14ac:dyDescent="0.3">
      <c r="A643" s="89" t="s">
        <v>424</v>
      </c>
      <c r="B643" s="122"/>
      <c r="C643" s="123"/>
      <c r="D643" s="124"/>
      <c r="E643" s="102" t="s">
        <v>589</v>
      </c>
      <c r="F643" s="103"/>
      <c r="G643" s="103"/>
      <c r="H643" s="103"/>
      <c r="I643" s="103"/>
      <c r="J643" s="104"/>
      <c r="K643" s="125"/>
      <c r="L643" s="120"/>
      <c r="M643" s="121"/>
    </row>
    <row r="644" spans="1:13" x14ac:dyDescent="0.25">
      <c r="A644" s="89" t="s">
        <v>424</v>
      </c>
      <c r="B644" s="20" t="s">
        <v>365</v>
      </c>
      <c r="C644" s="21" t="s">
        <v>15</v>
      </c>
      <c r="D644" s="22" t="s">
        <v>36</v>
      </c>
      <c r="E644" s="99" t="s">
        <v>216</v>
      </c>
      <c r="F644" s="100"/>
      <c r="G644" s="100"/>
      <c r="H644" s="100"/>
      <c r="I644" s="100"/>
      <c r="J644" s="101"/>
      <c r="K644" s="23">
        <v>36</v>
      </c>
      <c r="L644" s="135"/>
      <c r="M644" s="24">
        <f>+ROUND(K644*L644,2)</f>
        <v>0</v>
      </c>
    </row>
    <row r="645" spans="1:13" x14ac:dyDescent="0.25">
      <c r="A645" s="89" t="s">
        <v>424</v>
      </c>
      <c r="B645" s="117"/>
      <c r="C645" s="118"/>
      <c r="D645" s="119"/>
      <c r="E645" s="96" t="s">
        <v>596</v>
      </c>
      <c r="F645" s="97"/>
      <c r="G645" s="97"/>
      <c r="H645" s="97"/>
      <c r="I645" s="97"/>
      <c r="J645" s="98"/>
      <c r="K645" s="111"/>
      <c r="L645" s="112"/>
      <c r="M645" s="113"/>
    </row>
    <row r="646" spans="1:13" x14ac:dyDescent="0.25">
      <c r="A646" s="89" t="s">
        <v>424</v>
      </c>
      <c r="B646" s="117"/>
      <c r="C646" s="118"/>
      <c r="D646" s="119"/>
      <c r="E646" s="114"/>
      <c r="F646" s="115"/>
      <c r="G646" s="115"/>
      <c r="H646" s="115"/>
      <c r="I646" s="115"/>
      <c r="J646" s="116"/>
      <c r="K646" s="111"/>
      <c r="L646" s="112"/>
      <c r="M646" s="113"/>
    </row>
    <row r="647" spans="1:13" x14ac:dyDescent="0.25">
      <c r="A647" s="89" t="s">
        <v>424</v>
      </c>
      <c r="B647" s="117"/>
      <c r="C647" s="118"/>
      <c r="D647" s="119"/>
      <c r="E647" s="96" t="s">
        <v>597</v>
      </c>
      <c r="F647" s="97"/>
      <c r="G647" s="97"/>
      <c r="H647" s="97"/>
      <c r="I647" s="97"/>
      <c r="J647" s="98"/>
      <c r="K647" s="111"/>
      <c r="L647" s="112"/>
      <c r="M647" s="113"/>
    </row>
    <row r="648" spans="1:13" x14ac:dyDescent="0.25">
      <c r="A648" s="89" t="s">
        <v>424</v>
      </c>
      <c r="B648" s="117"/>
      <c r="C648" s="118"/>
      <c r="D648" s="119"/>
      <c r="E648" s="114"/>
      <c r="F648" s="115"/>
      <c r="G648" s="115"/>
      <c r="H648" s="115"/>
      <c r="I648" s="115"/>
      <c r="J648" s="116"/>
      <c r="K648" s="111"/>
      <c r="L648" s="112"/>
      <c r="M648" s="113"/>
    </row>
    <row r="649" spans="1:13" x14ac:dyDescent="0.25">
      <c r="A649" s="89" t="s">
        <v>424</v>
      </c>
      <c r="B649" s="117"/>
      <c r="C649" s="118"/>
      <c r="D649" s="119"/>
      <c r="E649" s="96" t="s">
        <v>588</v>
      </c>
      <c r="F649" s="97"/>
      <c r="G649" s="97"/>
      <c r="H649" s="97"/>
      <c r="I649" s="97"/>
      <c r="J649" s="98"/>
      <c r="K649" s="111"/>
      <c r="L649" s="112"/>
      <c r="M649" s="113"/>
    </row>
    <row r="650" spans="1:13" x14ac:dyDescent="0.25">
      <c r="A650" s="89" t="s">
        <v>424</v>
      </c>
      <c r="B650" s="117"/>
      <c r="C650" s="118"/>
      <c r="D650" s="119"/>
      <c r="E650" s="114"/>
      <c r="F650" s="115"/>
      <c r="G650" s="115"/>
      <c r="H650" s="115"/>
      <c r="I650" s="115"/>
      <c r="J650" s="116"/>
      <c r="K650" s="111"/>
      <c r="L650" s="112"/>
      <c r="M650" s="113"/>
    </row>
    <row r="651" spans="1:13" ht="15.75" thickBot="1" x14ac:dyDescent="0.3">
      <c r="A651" s="89" t="s">
        <v>424</v>
      </c>
      <c r="B651" s="122"/>
      <c r="C651" s="123"/>
      <c r="D651" s="124"/>
      <c r="E651" s="102" t="s">
        <v>589</v>
      </c>
      <c r="F651" s="103"/>
      <c r="G651" s="103"/>
      <c r="H651" s="103"/>
      <c r="I651" s="103"/>
      <c r="J651" s="104"/>
      <c r="K651" s="125"/>
      <c r="L651" s="120"/>
      <c r="M651" s="121"/>
    </row>
    <row r="652" spans="1:13" x14ac:dyDescent="0.25">
      <c r="A652" s="89" t="s">
        <v>424</v>
      </c>
      <c r="B652" s="20" t="s">
        <v>366</v>
      </c>
      <c r="C652" s="21" t="s">
        <v>15</v>
      </c>
      <c r="D652" s="22" t="s">
        <v>36</v>
      </c>
      <c r="E652" s="99" t="s">
        <v>217</v>
      </c>
      <c r="F652" s="100"/>
      <c r="G652" s="100"/>
      <c r="H652" s="100"/>
      <c r="I652" s="100"/>
      <c r="J652" s="101"/>
      <c r="K652" s="23">
        <v>41</v>
      </c>
      <c r="L652" s="135"/>
      <c r="M652" s="24">
        <f>+ROUND(K652*L652,2)</f>
        <v>0</v>
      </c>
    </row>
    <row r="653" spans="1:13" x14ac:dyDescent="0.25">
      <c r="A653" s="89" t="s">
        <v>424</v>
      </c>
      <c r="B653" s="117"/>
      <c r="C653" s="118"/>
      <c r="D653" s="119"/>
      <c r="E653" s="96" t="s">
        <v>594</v>
      </c>
      <c r="F653" s="97"/>
      <c r="G653" s="97"/>
      <c r="H653" s="97"/>
      <c r="I653" s="97"/>
      <c r="J653" s="98"/>
      <c r="K653" s="111"/>
      <c r="L653" s="112"/>
      <c r="M653" s="113"/>
    </row>
    <row r="654" spans="1:13" x14ac:dyDescent="0.25">
      <c r="A654" s="89" t="s">
        <v>424</v>
      </c>
      <c r="B654" s="117"/>
      <c r="C654" s="118"/>
      <c r="D654" s="119"/>
      <c r="E654" s="114"/>
      <c r="F654" s="115"/>
      <c r="G654" s="115"/>
      <c r="H654" s="115"/>
      <c r="I654" s="115"/>
      <c r="J654" s="116"/>
      <c r="K654" s="111"/>
      <c r="L654" s="112"/>
      <c r="M654" s="113"/>
    </row>
    <row r="655" spans="1:13" x14ac:dyDescent="0.25">
      <c r="A655" s="89" t="s">
        <v>424</v>
      </c>
      <c r="B655" s="117"/>
      <c r="C655" s="118"/>
      <c r="D655" s="119"/>
      <c r="E655" s="96" t="s">
        <v>595</v>
      </c>
      <c r="F655" s="97"/>
      <c r="G655" s="97"/>
      <c r="H655" s="97"/>
      <c r="I655" s="97"/>
      <c r="J655" s="98"/>
      <c r="K655" s="111"/>
      <c r="L655" s="112"/>
      <c r="M655" s="113"/>
    </row>
    <row r="656" spans="1:13" x14ac:dyDescent="0.25">
      <c r="A656" s="89" t="s">
        <v>424</v>
      </c>
      <c r="B656" s="117"/>
      <c r="C656" s="118"/>
      <c r="D656" s="119"/>
      <c r="E656" s="114"/>
      <c r="F656" s="115"/>
      <c r="G656" s="115"/>
      <c r="H656" s="115"/>
      <c r="I656" s="115"/>
      <c r="J656" s="116"/>
      <c r="K656" s="111"/>
      <c r="L656" s="112"/>
      <c r="M656" s="113"/>
    </row>
    <row r="657" spans="1:13" x14ac:dyDescent="0.25">
      <c r="A657" s="89" t="s">
        <v>424</v>
      </c>
      <c r="B657" s="117"/>
      <c r="C657" s="118"/>
      <c r="D657" s="119"/>
      <c r="E657" s="96" t="s">
        <v>588</v>
      </c>
      <c r="F657" s="97"/>
      <c r="G657" s="97"/>
      <c r="H657" s="97"/>
      <c r="I657" s="97"/>
      <c r="J657" s="98"/>
      <c r="K657" s="111"/>
      <c r="L657" s="112"/>
      <c r="M657" s="113"/>
    </row>
    <row r="658" spans="1:13" x14ac:dyDescent="0.25">
      <c r="A658" s="89" t="s">
        <v>424</v>
      </c>
      <c r="B658" s="117"/>
      <c r="C658" s="118"/>
      <c r="D658" s="119"/>
      <c r="E658" s="114"/>
      <c r="F658" s="115"/>
      <c r="G658" s="115"/>
      <c r="H658" s="115"/>
      <c r="I658" s="115"/>
      <c r="J658" s="116"/>
      <c r="K658" s="111"/>
      <c r="L658" s="112"/>
      <c r="M658" s="113"/>
    </row>
    <row r="659" spans="1:13" ht="15.75" thickBot="1" x14ac:dyDescent="0.3">
      <c r="A659" s="89" t="s">
        <v>424</v>
      </c>
      <c r="B659" s="122"/>
      <c r="C659" s="123"/>
      <c r="D659" s="124"/>
      <c r="E659" s="102" t="s">
        <v>589</v>
      </c>
      <c r="F659" s="103"/>
      <c r="G659" s="103"/>
      <c r="H659" s="103"/>
      <c r="I659" s="103"/>
      <c r="J659" s="104"/>
      <c r="K659" s="125"/>
      <c r="L659" s="120"/>
      <c r="M659" s="121"/>
    </row>
    <row r="660" spans="1:13" x14ac:dyDescent="0.25">
      <c r="A660" s="89" t="s">
        <v>424</v>
      </c>
      <c r="B660" s="20" t="s">
        <v>367</v>
      </c>
      <c r="C660" s="21" t="s">
        <v>15</v>
      </c>
      <c r="D660" s="22" t="s">
        <v>36</v>
      </c>
      <c r="E660" s="99" t="s">
        <v>218</v>
      </c>
      <c r="F660" s="100"/>
      <c r="G660" s="100"/>
      <c r="H660" s="100"/>
      <c r="I660" s="100"/>
      <c r="J660" s="101"/>
      <c r="K660" s="23">
        <v>40</v>
      </c>
      <c r="L660" s="135"/>
      <c r="M660" s="24">
        <f>+ROUND(K660*L660,2)</f>
        <v>0</v>
      </c>
    </row>
    <row r="661" spans="1:13" x14ac:dyDescent="0.25">
      <c r="A661" s="89" t="s">
        <v>424</v>
      </c>
      <c r="B661" s="117"/>
      <c r="C661" s="118"/>
      <c r="D661" s="119"/>
      <c r="E661" s="96" t="s">
        <v>598</v>
      </c>
      <c r="F661" s="97"/>
      <c r="G661" s="97"/>
      <c r="H661" s="97"/>
      <c r="I661" s="97"/>
      <c r="J661" s="98"/>
      <c r="K661" s="111"/>
      <c r="L661" s="112"/>
      <c r="M661" s="113"/>
    </row>
    <row r="662" spans="1:13" x14ac:dyDescent="0.25">
      <c r="A662" s="89" t="s">
        <v>424</v>
      </c>
      <c r="B662" s="117"/>
      <c r="C662" s="118"/>
      <c r="D662" s="119"/>
      <c r="E662" s="114"/>
      <c r="F662" s="115"/>
      <c r="G662" s="115"/>
      <c r="H662" s="115"/>
      <c r="I662" s="115"/>
      <c r="J662" s="116"/>
      <c r="K662" s="111"/>
      <c r="L662" s="112"/>
      <c r="M662" s="113"/>
    </row>
    <row r="663" spans="1:13" x14ac:dyDescent="0.25">
      <c r="A663" s="89" t="s">
        <v>424</v>
      </c>
      <c r="B663" s="117"/>
      <c r="C663" s="118"/>
      <c r="D663" s="119"/>
      <c r="E663" s="96" t="s">
        <v>599</v>
      </c>
      <c r="F663" s="97"/>
      <c r="G663" s="97"/>
      <c r="H663" s="97"/>
      <c r="I663" s="97"/>
      <c r="J663" s="98"/>
      <c r="K663" s="111"/>
      <c r="L663" s="112"/>
      <c r="M663" s="113"/>
    </row>
    <row r="664" spans="1:13" x14ac:dyDescent="0.25">
      <c r="A664" s="89" t="s">
        <v>424</v>
      </c>
      <c r="B664" s="117"/>
      <c r="C664" s="118"/>
      <c r="D664" s="119"/>
      <c r="E664" s="114"/>
      <c r="F664" s="115"/>
      <c r="G664" s="115"/>
      <c r="H664" s="115"/>
      <c r="I664" s="115"/>
      <c r="J664" s="116"/>
      <c r="K664" s="111"/>
      <c r="L664" s="112"/>
      <c r="M664" s="113"/>
    </row>
    <row r="665" spans="1:13" ht="15.75" thickBot="1" x14ac:dyDescent="0.3">
      <c r="A665" s="89" t="s">
        <v>424</v>
      </c>
      <c r="B665" s="122"/>
      <c r="C665" s="123"/>
      <c r="D665" s="124"/>
      <c r="E665" s="102" t="s">
        <v>589</v>
      </c>
      <c r="F665" s="103"/>
      <c r="G665" s="103"/>
      <c r="H665" s="103"/>
      <c r="I665" s="103"/>
      <c r="J665" s="104"/>
      <c r="K665" s="125"/>
      <c r="L665" s="120"/>
      <c r="M665" s="121"/>
    </row>
    <row r="666" spans="1:13" x14ac:dyDescent="0.25">
      <c r="A666" s="89" t="s">
        <v>424</v>
      </c>
      <c r="B666" s="20" t="s">
        <v>368</v>
      </c>
      <c r="C666" s="21" t="s">
        <v>15</v>
      </c>
      <c r="D666" s="22" t="s">
        <v>36</v>
      </c>
      <c r="E666" s="99" t="s">
        <v>219</v>
      </c>
      <c r="F666" s="100"/>
      <c r="G666" s="100"/>
      <c r="H666" s="100"/>
      <c r="I666" s="100"/>
      <c r="J666" s="101"/>
      <c r="K666" s="23">
        <v>40</v>
      </c>
      <c r="L666" s="135"/>
      <c r="M666" s="24">
        <f>+ROUND(K666*L666,2)</f>
        <v>0</v>
      </c>
    </row>
    <row r="667" spans="1:13" ht="45" customHeight="1" x14ac:dyDescent="0.25">
      <c r="A667" s="89" t="s">
        <v>424</v>
      </c>
      <c r="B667" s="117"/>
      <c r="C667" s="118"/>
      <c r="D667" s="119"/>
      <c r="E667" s="96" t="s">
        <v>600</v>
      </c>
      <c r="F667" s="97"/>
      <c r="G667" s="97"/>
      <c r="H667" s="97"/>
      <c r="I667" s="97"/>
      <c r="J667" s="98"/>
      <c r="K667" s="111"/>
      <c r="L667" s="112"/>
      <c r="M667" s="113"/>
    </row>
    <row r="668" spans="1:13" x14ac:dyDescent="0.25">
      <c r="A668" s="89" t="s">
        <v>424</v>
      </c>
      <c r="B668" s="117"/>
      <c r="C668" s="118"/>
      <c r="D668" s="119"/>
      <c r="E668" s="114"/>
      <c r="F668" s="115"/>
      <c r="G668" s="115"/>
      <c r="H668" s="115"/>
      <c r="I668" s="115"/>
      <c r="J668" s="116"/>
      <c r="K668" s="111"/>
      <c r="L668" s="112"/>
      <c r="M668" s="113"/>
    </row>
    <row r="669" spans="1:13" x14ac:dyDescent="0.25">
      <c r="A669" s="89" t="s">
        <v>424</v>
      </c>
      <c r="B669" s="117"/>
      <c r="C669" s="118"/>
      <c r="D669" s="119"/>
      <c r="E669" s="96" t="s">
        <v>601</v>
      </c>
      <c r="F669" s="97"/>
      <c r="G669" s="97"/>
      <c r="H669" s="97"/>
      <c r="I669" s="97"/>
      <c r="J669" s="98"/>
      <c r="K669" s="111"/>
      <c r="L669" s="112"/>
      <c r="M669" s="113"/>
    </row>
    <row r="670" spans="1:13" x14ac:dyDescent="0.25">
      <c r="A670" s="89" t="s">
        <v>424</v>
      </c>
      <c r="B670" s="117"/>
      <c r="C670" s="118"/>
      <c r="D670" s="119"/>
      <c r="E670" s="114"/>
      <c r="F670" s="115"/>
      <c r="G670" s="115"/>
      <c r="H670" s="115"/>
      <c r="I670" s="115"/>
      <c r="J670" s="116"/>
      <c r="K670" s="111"/>
      <c r="L670" s="112"/>
      <c r="M670" s="113"/>
    </row>
    <row r="671" spans="1:13" ht="15.75" thickBot="1" x14ac:dyDescent="0.3">
      <c r="A671" s="89" t="s">
        <v>424</v>
      </c>
      <c r="B671" s="122"/>
      <c r="C671" s="123"/>
      <c r="D671" s="124"/>
      <c r="E671" s="102" t="s">
        <v>546</v>
      </c>
      <c r="F671" s="103"/>
      <c r="G671" s="103"/>
      <c r="H671" s="103"/>
      <c r="I671" s="103"/>
      <c r="J671" s="104"/>
      <c r="K671" s="125"/>
      <c r="L671" s="120"/>
      <c r="M671" s="121"/>
    </row>
    <row r="672" spans="1:13" x14ac:dyDescent="0.25">
      <c r="A672" s="89" t="s">
        <v>424</v>
      </c>
      <c r="B672" s="20" t="s">
        <v>369</v>
      </c>
      <c r="C672" s="21" t="s">
        <v>15</v>
      </c>
      <c r="D672" s="22" t="s">
        <v>36</v>
      </c>
      <c r="E672" s="99" t="s">
        <v>220</v>
      </c>
      <c r="F672" s="100"/>
      <c r="G672" s="100"/>
      <c r="H672" s="100"/>
      <c r="I672" s="100"/>
      <c r="J672" s="101"/>
      <c r="K672" s="23">
        <v>32</v>
      </c>
      <c r="L672" s="135"/>
      <c r="M672" s="24">
        <f>+ROUND(K672*L672,2)</f>
        <v>0</v>
      </c>
    </row>
    <row r="673" spans="1:13" ht="45" customHeight="1" x14ac:dyDescent="0.25">
      <c r="A673" s="89" t="s">
        <v>424</v>
      </c>
      <c r="B673" s="117"/>
      <c r="C673" s="118"/>
      <c r="D673" s="119"/>
      <c r="E673" s="96" t="s">
        <v>602</v>
      </c>
      <c r="F673" s="97"/>
      <c r="G673" s="97"/>
      <c r="H673" s="97"/>
      <c r="I673" s="97"/>
      <c r="J673" s="98"/>
      <c r="K673" s="111"/>
      <c r="L673" s="112"/>
      <c r="M673" s="113"/>
    </row>
    <row r="674" spans="1:13" x14ac:dyDescent="0.25">
      <c r="A674" s="89" t="s">
        <v>424</v>
      </c>
      <c r="B674" s="117"/>
      <c r="C674" s="118"/>
      <c r="D674" s="119"/>
      <c r="E674" s="114"/>
      <c r="F674" s="115"/>
      <c r="G674" s="115"/>
      <c r="H674" s="115"/>
      <c r="I674" s="115"/>
      <c r="J674" s="116"/>
      <c r="K674" s="111"/>
      <c r="L674" s="112"/>
      <c r="M674" s="113"/>
    </row>
    <row r="675" spans="1:13" ht="15.75" thickBot="1" x14ac:dyDescent="0.3">
      <c r="A675" s="89" t="s">
        <v>424</v>
      </c>
      <c r="B675" s="122"/>
      <c r="C675" s="123"/>
      <c r="D675" s="124"/>
      <c r="E675" s="102" t="s">
        <v>603</v>
      </c>
      <c r="F675" s="103"/>
      <c r="G675" s="103"/>
      <c r="H675" s="103"/>
      <c r="I675" s="103"/>
      <c r="J675" s="104"/>
      <c r="K675" s="125"/>
      <c r="L675" s="120"/>
      <c r="M675" s="121"/>
    </row>
    <row r="676" spans="1:13" x14ac:dyDescent="0.25">
      <c r="A676" s="89" t="s">
        <v>424</v>
      </c>
      <c r="B676" s="20" t="s">
        <v>370</v>
      </c>
      <c r="C676" s="21" t="s">
        <v>15</v>
      </c>
      <c r="D676" s="22" t="s">
        <v>36</v>
      </c>
      <c r="E676" s="99" t="s">
        <v>221</v>
      </c>
      <c r="F676" s="100"/>
      <c r="G676" s="100"/>
      <c r="H676" s="100"/>
      <c r="I676" s="100"/>
      <c r="J676" s="101"/>
      <c r="K676" s="23">
        <v>31</v>
      </c>
      <c r="L676" s="135"/>
      <c r="M676" s="24">
        <f>+ROUND(K676*L676,2)</f>
        <v>0</v>
      </c>
    </row>
    <row r="677" spans="1:13" ht="45" customHeight="1" x14ac:dyDescent="0.25">
      <c r="A677" s="89" t="s">
        <v>424</v>
      </c>
      <c r="B677" s="117"/>
      <c r="C677" s="118"/>
      <c r="D677" s="119"/>
      <c r="E677" s="96" t="s">
        <v>604</v>
      </c>
      <c r="F677" s="97"/>
      <c r="G677" s="97"/>
      <c r="H677" s="97"/>
      <c r="I677" s="97"/>
      <c r="J677" s="98"/>
      <c r="K677" s="111"/>
      <c r="L677" s="112"/>
      <c r="M677" s="113"/>
    </row>
    <row r="678" spans="1:13" x14ac:dyDescent="0.25">
      <c r="A678" s="89" t="s">
        <v>424</v>
      </c>
      <c r="B678" s="117"/>
      <c r="C678" s="118"/>
      <c r="D678" s="119"/>
      <c r="E678" s="114"/>
      <c r="F678" s="115"/>
      <c r="G678" s="115"/>
      <c r="H678" s="115"/>
      <c r="I678" s="115"/>
      <c r="J678" s="116"/>
      <c r="K678" s="111"/>
      <c r="L678" s="112"/>
      <c r="M678" s="113"/>
    </row>
    <row r="679" spans="1:13" ht="15.75" thickBot="1" x14ac:dyDescent="0.3">
      <c r="A679" s="89" t="s">
        <v>424</v>
      </c>
      <c r="B679" s="122"/>
      <c r="C679" s="123"/>
      <c r="D679" s="124"/>
      <c r="E679" s="102" t="s">
        <v>603</v>
      </c>
      <c r="F679" s="103"/>
      <c r="G679" s="103"/>
      <c r="H679" s="103"/>
      <c r="I679" s="103"/>
      <c r="J679" s="104"/>
      <c r="K679" s="125"/>
      <c r="L679" s="120"/>
      <c r="M679" s="121"/>
    </row>
    <row r="680" spans="1:13" x14ac:dyDescent="0.25">
      <c r="A680" s="89" t="s">
        <v>424</v>
      </c>
      <c r="B680" s="20" t="s">
        <v>371</v>
      </c>
      <c r="C680" s="21" t="s">
        <v>15</v>
      </c>
      <c r="D680" s="22" t="s">
        <v>36</v>
      </c>
      <c r="E680" s="99" t="s">
        <v>222</v>
      </c>
      <c r="F680" s="100"/>
      <c r="G680" s="100"/>
      <c r="H680" s="100"/>
      <c r="I680" s="100"/>
      <c r="J680" s="101"/>
      <c r="K680" s="23">
        <v>51</v>
      </c>
      <c r="L680" s="135"/>
      <c r="M680" s="24">
        <f>+ROUND(K680*L680,2)</f>
        <v>0</v>
      </c>
    </row>
    <row r="681" spans="1:13" x14ac:dyDescent="0.25">
      <c r="A681" s="89" t="s">
        <v>424</v>
      </c>
      <c r="B681" s="117"/>
      <c r="C681" s="118"/>
      <c r="D681" s="119"/>
      <c r="E681" s="96" t="s">
        <v>594</v>
      </c>
      <c r="F681" s="97"/>
      <c r="G681" s="97"/>
      <c r="H681" s="97"/>
      <c r="I681" s="97"/>
      <c r="J681" s="98"/>
      <c r="K681" s="111"/>
      <c r="L681" s="112"/>
      <c r="M681" s="113"/>
    </row>
    <row r="682" spans="1:13" x14ac:dyDescent="0.25">
      <c r="A682" s="89" t="s">
        <v>424</v>
      </c>
      <c r="B682" s="117"/>
      <c r="C682" s="118"/>
      <c r="D682" s="119"/>
      <c r="E682" s="114"/>
      <c r="F682" s="115"/>
      <c r="G682" s="115"/>
      <c r="H682" s="115"/>
      <c r="I682" s="115"/>
      <c r="J682" s="116"/>
      <c r="K682" s="111"/>
      <c r="L682" s="112"/>
      <c r="M682" s="113"/>
    </row>
    <row r="683" spans="1:13" x14ac:dyDescent="0.25">
      <c r="A683" s="89" t="s">
        <v>424</v>
      </c>
      <c r="B683" s="117"/>
      <c r="C683" s="118"/>
      <c r="D683" s="119"/>
      <c r="E683" s="96" t="s">
        <v>605</v>
      </c>
      <c r="F683" s="97"/>
      <c r="G683" s="97"/>
      <c r="H683" s="97"/>
      <c r="I683" s="97"/>
      <c r="J683" s="98"/>
      <c r="K683" s="111"/>
      <c r="L683" s="112"/>
      <c r="M683" s="113"/>
    </row>
    <row r="684" spans="1:13" x14ac:dyDescent="0.25">
      <c r="A684" s="89" t="s">
        <v>424</v>
      </c>
      <c r="B684" s="117"/>
      <c r="C684" s="118"/>
      <c r="D684" s="119"/>
      <c r="E684" s="114"/>
      <c r="F684" s="115"/>
      <c r="G684" s="115"/>
      <c r="H684" s="115"/>
      <c r="I684" s="115"/>
      <c r="J684" s="116"/>
      <c r="K684" s="111"/>
      <c r="L684" s="112"/>
      <c r="M684" s="113"/>
    </row>
    <row r="685" spans="1:13" x14ac:dyDescent="0.25">
      <c r="A685" s="89" t="s">
        <v>424</v>
      </c>
      <c r="B685" s="117"/>
      <c r="C685" s="118"/>
      <c r="D685" s="119"/>
      <c r="E685" s="96" t="s">
        <v>588</v>
      </c>
      <c r="F685" s="97"/>
      <c r="G685" s="97"/>
      <c r="H685" s="97"/>
      <c r="I685" s="97"/>
      <c r="J685" s="98"/>
      <c r="K685" s="111"/>
      <c r="L685" s="112"/>
      <c r="M685" s="113"/>
    </row>
    <row r="686" spans="1:13" x14ac:dyDescent="0.25">
      <c r="A686" s="89" t="s">
        <v>424</v>
      </c>
      <c r="B686" s="117"/>
      <c r="C686" s="118"/>
      <c r="D686" s="119"/>
      <c r="E686" s="114"/>
      <c r="F686" s="115"/>
      <c r="G686" s="115"/>
      <c r="H686" s="115"/>
      <c r="I686" s="115"/>
      <c r="J686" s="116"/>
      <c r="K686" s="111"/>
      <c r="L686" s="112"/>
      <c r="M686" s="113"/>
    </row>
    <row r="687" spans="1:13" ht="15.75" thickBot="1" x14ac:dyDescent="0.3">
      <c r="A687" s="89" t="s">
        <v>424</v>
      </c>
      <c r="B687" s="122"/>
      <c r="C687" s="123"/>
      <c r="D687" s="124"/>
      <c r="E687" s="102" t="s">
        <v>589</v>
      </c>
      <c r="F687" s="103"/>
      <c r="G687" s="103"/>
      <c r="H687" s="103"/>
      <c r="I687" s="103"/>
      <c r="J687" s="104"/>
      <c r="K687" s="125"/>
      <c r="L687" s="120"/>
      <c r="M687" s="121"/>
    </row>
    <row r="688" spans="1:13" ht="15.75" thickBot="1" x14ac:dyDescent="0.3">
      <c r="A688" s="89" t="s">
        <v>424</v>
      </c>
      <c r="B688" s="36"/>
      <c r="C688" s="37" t="s">
        <v>264</v>
      </c>
      <c r="D688" s="22"/>
      <c r="E688" s="52"/>
      <c r="F688" s="41"/>
      <c r="G688" s="41"/>
      <c r="H688" s="41"/>
      <c r="I688" s="41"/>
      <c r="J688" s="42" t="s">
        <v>223</v>
      </c>
      <c r="K688" s="41"/>
      <c r="L688" s="42"/>
      <c r="M688" s="43">
        <f>SUM(M612:M687)</f>
        <v>0</v>
      </c>
    </row>
    <row r="689" spans="1:13" ht="15.75" thickBot="1" x14ac:dyDescent="0.3">
      <c r="A689" s="89" t="s">
        <v>424</v>
      </c>
      <c r="B689" s="45"/>
      <c r="C689" s="46" t="s">
        <v>264</v>
      </c>
      <c r="D689" s="47"/>
      <c r="E689" s="48"/>
      <c r="F689" s="49"/>
      <c r="G689" s="49"/>
      <c r="H689" s="49"/>
      <c r="I689" s="49"/>
      <c r="J689" s="50" t="s">
        <v>224</v>
      </c>
      <c r="K689" s="49"/>
      <c r="L689" s="50"/>
      <c r="M689" s="51">
        <f>+M688+M609+M588</f>
        <v>0</v>
      </c>
    </row>
    <row r="690" spans="1:13" ht="15.75" thickBot="1" x14ac:dyDescent="0.3">
      <c r="A690" s="89" t="s">
        <v>424</v>
      </c>
      <c r="B690" s="10">
        <v>10</v>
      </c>
      <c r="C690" s="11" t="s">
        <v>12</v>
      </c>
      <c r="D690" s="12"/>
      <c r="E690" s="105" t="s">
        <v>225</v>
      </c>
      <c r="F690" s="106"/>
      <c r="G690" s="106"/>
      <c r="H690" s="106"/>
      <c r="I690" s="106"/>
      <c r="J690" s="107"/>
      <c r="K690" s="13"/>
      <c r="L690" s="13"/>
      <c r="M690" s="14"/>
    </row>
    <row r="691" spans="1:13" ht="15.75" thickBot="1" x14ac:dyDescent="0.3">
      <c r="A691" s="89" t="s">
        <v>424</v>
      </c>
      <c r="B691" s="15" t="s">
        <v>636</v>
      </c>
      <c r="C691" s="16" t="s">
        <v>12</v>
      </c>
      <c r="D691" s="17"/>
      <c r="E691" s="126" t="s">
        <v>226</v>
      </c>
      <c r="F691" s="127"/>
      <c r="G691" s="127"/>
      <c r="H691" s="127"/>
      <c r="I691" s="127"/>
      <c r="J691" s="128"/>
      <c r="K691" s="18"/>
      <c r="L691" s="18"/>
      <c r="M691" s="19"/>
    </row>
    <row r="692" spans="1:13" ht="22.5" customHeight="1" x14ac:dyDescent="0.25">
      <c r="A692" s="89" t="s">
        <v>424</v>
      </c>
      <c r="B692" s="20" t="s">
        <v>372</v>
      </c>
      <c r="C692" s="21" t="s">
        <v>15</v>
      </c>
      <c r="D692" s="22" t="s">
        <v>36</v>
      </c>
      <c r="E692" s="99" t="s">
        <v>227</v>
      </c>
      <c r="F692" s="100"/>
      <c r="G692" s="100"/>
      <c r="H692" s="100"/>
      <c r="I692" s="100"/>
      <c r="J692" s="101"/>
      <c r="K692" s="23">
        <v>38</v>
      </c>
      <c r="L692" s="135"/>
      <c r="M692" s="24">
        <f>+ROUND(K692*L692,2)</f>
        <v>0</v>
      </c>
    </row>
    <row r="693" spans="1:13" ht="33.75" customHeight="1" x14ac:dyDescent="0.25">
      <c r="A693" s="89" t="s">
        <v>424</v>
      </c>
      <c r="B693" s="117"/>
      <c r="C693" s="118"/>
      <c r="D693" s="119"/>
      <c r="E693" s="96" t="s">
        <v>606</v>
      </c>
      <c r="F693" s="97"/>
      <c r="G693" s="97"/>
      <c r="H693" s="97"/>
      <c r="I693" s="97"/>
      <c r="J693" s="98"/>
      <c r="K693" s="111"/>
      <c r="L693" s="112"/>
      <c r="M693" s="113"/>
    </row>
    <row r="694" spans="1:13" ht="22.5" customHeight="1" x14ac:dyDescent="0.25">
      <c r="A694" s="89" t="s">
        <v>424</v>
      </c>
      <c r="B694" s="117"/>
      <c r="C694" s="118"/>
      <c r="D694" s="119"/>
      <c r="E694" s="96" t="s">
        <v>607</v>
      </c>
      <c r="F694" s="97"/>
      <c r="G694" s="97"/>
      <c r="H694" s="97"/>
      <c r="I694" s="97"/>
      <c r="J694" s="98"/>
      <c r="K694" s="111"/>
      <c r="L694" s="112"/>
      <c r="M694" s="113"/>
    </row>
    <row r="695" spans="1:13" x14ac:dyDescent="0.25">
      <c r="A695" s="89" t="s">
        <v>424</v>
      </c>
      <c r="B695" s="117"/>
      <c r="C695" s="118"/>
      <c r="D695" s="119"/>
      <c r="E695" s="114"/>
      <c r="F695" s="115"/>
      <c r="G695" s="115"/>
      <c r="H695" s="115"/>
      <c r="I695" s="115"/>
      <c r="J695" s="116"/>
      <c r="K695" s="111"/>
      <c r="L695" s="112"/>
      <c r="M695" s="113"/>
    </row>
    <row r="696" spans="1:13" x14ac:dyDescent="0.25">
      <c r="A696" s="89" t="s">
        <v>424</v>
      </c>
      <c r="B696" s="117"/>
      <c r="C696" s="118"/>
      <c r="D696" s="119"/>
      <c r="E696" s="96" t="s">
        <v>546</v>
      </c>
      <c r="F696" s="97"/>
      <c r="G696" s="97"/>
      <c r="H696" s="97"/>
      <c r="I696" s="97"/>
      <c r="J696" s="98"/>
      <c r="K696" s="111"/>
      <c r="L696" s="112"/>
      <c r="M696" s="113"/>
    </row>
    <row r="697" spans="1:13" ht="15.75" thickBot="1" x14ac:dyDescent="0.3">
      <c r="A697" s="89" t="s">
        <v>424</v>
      </c>
      <c r="B697" s="29"/>
      <c r="C697" s="25"/>
      <c r="D697" s="26"/>
      <c r="E697" s="30" t="s">
        <v>228</v>
      </c>
      <c r="F697" s="31">
        <v>38</v>
      </c>
      <c r="G697" s="31">
        <v>0</v>
      </c>
      <c r="H697" s="31">
        <v>0</v>
      </c>
      <c r="I697" s="31">
        <v>0</v>
      </c>
      <c r="J697" s="31">
        <v>38</v>
      </c>
      <c r="K697" s="33"/>
      <c r="L697" s="27"/>
      <c r="M697" s="28"/>
    </row>
    <row r="698" spans="1:13" x14ac:dyDescent="0.25">
      <c r="A698" s="89" t="s">
        <v>424</v>
      </c>
      <c r="B698" s="20" t="s">
        <v>373</v>
      </c>
      <c r="C698" s="21" t="s">
        <v>15</v>
      </c>
      <c r="D698" s="22" t="s">
        <v>36</v>
      </c>
      <c r="E698" s="99" t="s">
        <v>229</v>
      </c>
      <c r="F698" s="100"/>
      <c r="G698" s="100"/>
      <c r="H698" s="100"/>
      <c r="I698" s="100"/>
      <c r="J698" s="101"/>
      <c r="K698" s="23">
        <v>36</v>
      </c>
      <c r="L698" s="135"/>
      <c r="M698" s="24">
        <f>+ROUND(K698*L698,2)</f>
        <v>0</v>
      </c>
    </row>
    <row r="699" spans="1:13" x14ac:dyDescent="0.25">
      <c r="A699" s="89" t="s">
        <v>424</v>
      </c>
      <c r="B699" s="117"/>
      <c r="C699" s="118"/>
      <c r="D699" s="119"/>
      <c r="E699" s="96" t="s">
        <v>608</v>
      </c>
      <c r="F699" s="97"/>
      <c r="G699" s="97"/>
      <c r="H699" s="97"/>
      <c r="I699" s="97"/>
      <c r="J699" s="98"/>
      <c r="K699" s="111"/>
      <c r="L699" s="112"/>
      <c r="M699" s="113"/>
    </row>
    <row r="700" spans="1:13" x14ac:dyDescent="0.25">
      <c r="A700" s="89" t="s">
        <v>424</v>
      </c>
      <c r="B700" s="117"/>
      <c r="C700" s="118"/>
      <c r="D700" s="119"/>
      <c r="E700" s="114"/>
      <c r="F700" s="115"/>
      <c r="G700" s="115"/>
      <c r="H700" s="115"/>
      <c r="I700" s="115"/>
      <c r="J700" s="116"/>
      <c r="K700" s="111"/>
      <c r="L700" s="112"/>
      <c r="M700" s="113"/>
    </row>
    <row r="701" spans="1:13" ht="33.75" customHeight="1" x14ac:dyDescent="0.25">
      <c r="A701" s="89" t="s">
        <v>424</v>
      </c>
      <c r="B701" s="117"/>
      <c r="C701" s="118"/>
      <c r="D701" s="119"/>
      <c r="E701" s="96" t="s">
        <v>609</v>
      </c>
      <c r="F701" s="97"/>
      <c r="G701" s="97"/>
      <c r="H701" s="97"/>
      <c r="I701" s="97"/>
      <c r="J701" s="98"/>
      <c r="K701" s="111"/>
      <c r="L701" s="112"/>
      <c r="M701" s="113"/>
    </row>
    <row r="702" spans="1:13" x14ac:dyDescent="0.25">
      <c r="A702" s="89" t="s">
        <v>424</v>
      </c>
      <c r="B702" s="117"/>
      <c r="C702" s="118"/>
      <c r="D702" s="119"/>
      <c r="E702" s="114"/>
      <c r="F702" s="115"/>
      <c r="G702" s="115"/>
      <c r="H702" s="115"/>
      <c r="I702" s="115"/>
      <c r="J702" s="116"/>
      <c r="K702" s="111"/>
      <c r="L702" s="112"/>
      <c r="M702" s="113"/>
    </row>
    <row r="703" spans="1:13" x14ac:dyDescent="0.25">
      <c r="A703" s="89" t="s">
        <v>424</v>
      </c>
      <c r="B703" s="117"/>
      <c r="C703" s="118"/>
      <c r="D703" s="119"/>
      <c r="E703" s="96" t="s">
        <v>603</v>
      </c>
      <c r="F703" s="97"/>
      <c r="G703" s="97"/>
      <c r="H703" s="97"/>
      <c r="I703" s="97"/>
      <c r="J703" s="98"/>
      <c r="K703" s="111"/>
      <c r="L703" s="112"/>
      <c r="M703" s="113"/>
    </row>
    <row r="704" spans="1:13" ht="15.75" thickBot="1" x14ac:dyDescent="0.3">
      <c r="A704" s="89" t="s">
        <v>424</v>
      </c>
      <c r="B704" s="29"/>
      <c r="C704" s="25"/>
      <c r="D704" s="26"/>
      <c r="E704" s="30" t="s">
        <v>230</v>
      </c>
      <c r="F704" s="31">
        <v>1</v>
      </c>
      <c r="G704" s="31">
        <v>36</v>
      </c>
      <c r="H704" s="31">
        <v>0</v>
      </c>
      <c r="I704" s="31">
        <v>0</v>
      </c>
      <c r="J704" s="31">
        <v>36</v>
      </c>
      <c r="K704" s="33"/>
      <c r="L704" s="27"/>
      <c r="M704" s="28"/>
    </row>
    <row r="705" spans="1:13" x14ac:dyDescent="0.25">
      <c r="A705" s="89" t="s">
        <v>424</v>
      </c>
      <c r="B705" s="20" t="s">
        <v>374</v>
      </c>
      <c r="C705" s="21" t="s">
        <v>15</v>
      </c>
      <c r="D705" s="22" t="s">
        <v>36</v>
      </c>
      <c r="E705" s="99" t="s">
        <v>231</v>
      </c>
      <c r="F705" s="100"/>
      <c r="G705" s="100"/>
      <c r="H705" s="100"/>
      <c r="I705" s="100"/>
      <c r="J705" s="101"/>
      <c r="K705" s="23">
        <v>144</v>
      </c>
      <c r="L705" s="135"/>
      <c r="M705" s="24">
        <f>+ROUND(K705*L705,2)</f>
        <v>0</v>
      </c>
    </row>
    <row r="706" spans="1:13" ht="56.25" customHeight="1" x14ac:dyDescent="0.25">
      <c r="A706" s="89" t="s">
        <v>424</v>
      </c>
      <c r="B706" s="117"/>
      <c r="C706" s="118"/>
      <c r="D706" s="119"/>
      <c r="E706" s="96" t="s">
        <v>610</v>
      </c>
      <c r="F706" s="97"/>
      <c r="G706" s="97"/>
      <c r="H706" s="97"/>
      <c r="I706" s="97"/>
      <c r="J706" s="98"/>
      <c r="K706" s="111"/>
      <c r="L706" s="112"/>
      <c r="M706" s="113"/>
    </row>
    <row r="707" spans="1:13" x14ac:dyDescent="0.25">
      <c r="A707" s="89" t="s">
        <v>424</v>
      </c>
      <c r="B707" s="117"/>
      <c r="C707" s="118"/>
      <c r="D707" s="119"/>
      <c r="E707" s="96" t="s">
        <v>611</v>
      </c>
      <c r="F707" s="97"/>
      <c r="G707" s="97"/>
      <c r="H707" s="97"/>
      <c r="I707" s="97"/>
      <c r="J707" s="98"/>
      <c r="K707" s="111"/>
      <c r="L707" s="112"/>
      <c r="M707" s="113"/>
    </row>
    <row r="708" spans="1:13" ht="22.5" customHeight="1" x14ac:dyDescent="0.25">
      <c r="A708" s="89" t="s">
        <v>424</v>
      </c>
      <c r="B708" s="117"/>
      <c r="C708" s="118"/>
      <c r="D708" s="119"/>
      <c r="E708" s="96" t="s">
        <v>607</v>
      </c>
      <c r="F708" s="97"/>
      <c r="G708" s="97"/>
      <c r="H708" s="97"/>
      <c r="I708" s="97"/>
      <c r="J708" s="98"/>
      <c r="K708" s="111"/>
      <c r="L708" s="112"/>
      <c r="M708" s="113"/>
    </row>
    <row r="709" spans="1:13" x14ac:dyDescent="0.25">
      <c r="A709" s="89" t="s">
        <v>424</v>
      </c>
      <c r="B709" s="117"/>
      <c r="C709" s="118"/>
      <c r="D709" s="119"/>
      <c r="E709" s="114"/>
      <c r="F709" s="115"/>
      <c r="G709" s="115"/>
      <c r="H709" s="115"/>
      <c r="I709" s="115"/>
      <c r="J709" s="116"/>
      <c r="K709" s="111"/>
      <c r="L709" s="112"/>
      <c r="M709" s="113"/>
    </row>
    <row r="710" spans="1:13" x14ac:dyDescent="0.25">
      <c r="A710" s="89" t="s">
        <v>424</v>
      </c>
      <c r="B710" s="117"/>
      <c r="C710" s="118"/>
      <c r="D710" s="119"/>
      <c r="E710" s="96" t="s">
        <v>546</v>
      </c>
      <c r="F710" s="97"/>
      <c r="G710" s="97"/>
      <c r="H710" s="97"/>
      <c r="I710" s="97"/>
      <c r="J710" s="98"/>
      <c r="K710" s="111"/>
      <c r="L710" s="112"/>
      <c r="M710" s="113"/>
    </row>
    <row r="711" spans="1:13" x14ac:dyDescent="0.25">
      <c r="A711" s="89" t="s">
        <v>424</v>
      </c>
      <c r="B711" s="29"/>
      <c r="C711" s="25"/>
      <c r="D711" s="26"/>
      <c r="E711" s="30" t="s">
        <v>232</v>
      </c>
      <c r="F711" s="31">
        <v>1</v>
      </c>
      <c r="G711" s="31">
        <v>36</v>
      </c>
      <c r="H711" s="31">
        <v>0</v>
      </c>
      <c r="I711" s="31">
        <v>0</v>
      </c>
      <c r="J711" s="31">
        <v>36</v>
      </c>
      <c r="K711" s="33"/>
      <c r="L711" s="27"/>
      <c r="M711" s="28"/>
    </row>
    <row r="712" spans="1:13" x14ac:dyDescent="0.25">
      <c r="A712" s="89" t="s">
        <v>424</v>
      </c>
      <c r="B712" s="29"/>
      <c r="C712" s="25"/>
      <c r="D712" s="26"/>
      <c r="E712" s="30" t="s">
        <v>233</v>
      </c>
      <c r="F712" s="31">
        <v>2</v>
      </c>
      <c r="G712" s="31">
        <v>36</v>
      </c>
      <c r="H712" s="31">
        <v>0</v>
      </c>
      <c r="I712" s="31">
        <v>0</v>
      </c>
      <c r="J712" s="31">
        <v>72</v>
      </c>
      <c r="K712" s="33"/>
      <c r="L712" s="27"/>
      <c r="M712" s="28"/>
    </row>
    <row r="713" spans="1:13" ht="15.75" thickBot="1" x14ac:dyDescent="0.3">
      <c r="A713" s="89" t="s">
        <v>424</v>
      </c>
      <c r="B713" s="29"/>
      <c r="C713" s="25"/>
      <c r="D713" s="26"/>
      <c r="E713" s="30" t="s">
        <v>234</v>
      </c>
      <c r="F713" s="31">
        <v>1</v>
      </c>
      <c r="G713" s="31">
        <v>36</v>
      </c>
      <c r="H713" s="31">
        <v>0</v>
      </c>
      <c r="I713" s="31">
        <v>0</v>
      </c>
      <c r="J713" s="31">
        <v>36</v>
      </c>
      <c r="K713" s="53"/>
      <c r="L713" s="34"/>
      <c r="M713" s="35"/>
    </row>
    <row r="714" spans="1:13" ht="15.75" thickBot="1" x14ac:dyDescent="0.3">
      <c r="A714" s="89" t="s">
        <v>424</v>
      </c>
      <c r="B714" s="36"/>
      <c r="C714" s="37" t="s">
        <v>264</v>
      </c>
      <c r="D714" s="22"/>
      <c r="E714" s="38"/>
      <c r="F714" s="39"/>
      <c r="G714" s="39"/>
      <c r="H714" s="39"/>
      <c r="I714" s="39"/>
      <c r="J714" s="40" t="s">
        <v>235</v>
      </c>
      <c r="K714" s="41"/>
      <c r="L714" s="42"/>
      <c r="M714" s="43">
        <f>SUM(M692:M713)</f>
        <v>0</v>
      </c>
    </row>
    <row r="715" spans="1:13" x14ac:dyDescent="0.25">
      <c r="A715" s="89" t="s">
        <v>424</v>
      </c>
      <c r="B715" s="20" t="s">
        <v>375</v>
      </c>
      <c r="C715" s="21" t="s">
        <v>15</v>
      </c>
      <c r="D715" s="22"/>
      <c r="E715" s="99" t="s">
        <v>236</v>
      </c>
      <c r="F715" s="100"/>
      <c r="G715" s="100"/>
      <c r="H715" s="100"/>
      <c r="I715" s="100"/>
      <c r="J715" s="101"/>
      <c r="K715" s="23">
        <v>1</v>
      </c>
      <c r="L715" s="135"/>
      <c r="M715" s="24">
        <f>+ROUND(K715*L715,2)</f>
        <v>0</v>
      </c>
    </row>
    <row r="716" spans="1:13" ht="22.5" customHeight="1" x14ac:dyDescent="0.25">
      <c r="A716" s="89" t="s">
        <v>424</v>
      </c>
      <c r="B716" s="117"/>
      <c r="C716" s="118"/>
      <c r="D716" s="119"/>
      <c r="E716" s="96" t="s">
        <v>612</v>
      </c>
      <c r="F716" s="97"/>
      <c r="G716" s="97"/>
      <c r="H716" s="97"/>
      <c r="I716" s="97"/>
      <c r="J716" s="98"/>
      <c r="K716" s="111"/>
      <c r="L716" s="112"/>
      <c r="M716" s="113"/>
    </row>
    <row r="717" spans="1:13" x14ac:dyDescent="0.25">
      <c r="A717" s="89" t="s">
        <v>424</v>
      </c>
      <c r="B717" s="117"/>
      <c r="C717" s="118"/>
      <c r="D717" s="119"/>
      <c r="E717" s="96" t="s">
        <v>613</v>
      </c>
      <c r="F717" s="97"/>
      <c r="G717" s="97"/>
      <c r="H717" s="97"/>
      <c r="I717" s="97"/>
      <c r="J717" s="98"/>
      <c r="K717" s="111"/>
      <c r="L717" s="112"/>
      <c r="M717" s="113"/>
    </row>
    <row r="718" spans="1:13" x14ac:dyDescent="0.25">
      <c r="A718" s="89" t="s">
        <v>424</v>
      </c>
      <c r="B718" s="117"/>
      <c r="C718" s="118"/>
      <c r="D718" s="119"/>
      <c r="E718" s="96" t="s">
        <v>614</v>
      </c>
      <c r="F718" s="97"/>
      <c r="G718" s="97"/>
      <c r="H718" s="97"/>
      <c r="I718" s="97"/>
      <c r="J718" s="98"/>
      <c r="K718" s="111"/>
      <c r="L718" s="112"/>
      <c r="M718" s="113"/>
    </row>
    <row r="719" spans="1:13" x14ac:dyDescent="0.25">
      <c r="A719" s="89" t="s">
        <v>424</v>
      </c>
      <c r="B719" s="117"/>
      <c r="C719" s="118"/>
      <c r="D719" s="119"/>
      <c r="E719" s="114"/>
      <c r="F719" s="115"/>
      <c r="G719" s="115"/>
      <c r="H719" s="115"/>
      <c r="I719" s="115"/>
      <c r="J719" s="116"/>
      <c r="K719" s="111"/>
      <c r="L719" s="112"/>
      <c r="M719" s="113"/>
    </row>
    <row r="720" spans="1:13" ht="15.75" thickBot="1" x14ac:dyDescent="0.3">
      <c r="A720" s="89" t="s">
        <v>424</v>
      </c>
      <c r="B720" s="122"/>
      <c r="C720" s="123"/>
      <c r="D720" s="124"/>
      <c r="E720" s="102" t="s">
        <v>438</v>
      </c>
      <c r="F720" s="103"/>
      <c r="G720" s="103"/>
      <c r="H720" s="103"/>
      <c r="I720" s="103"/>
      <c r="J720" s="104"/>
      <c r="K720" s="125"/>
      <c r="L720" s="120"/>
      <c r="M720" s="121"/>
    </row>
    <row r="721" spans="1:13" ht="15.75" thickBot="1" x14ac:dyDescent="0.3">
      <c r="A721" s="89" t="s">
        <v>424</v>
      </c>
      <c r="B721" s="36"/>
      <c r="C721" s="37" t="s">
        <v>264</v>
      </c>
      <c r="D721" s="22"/>
      <c r="E721" s="52"/>
      <c r="F721" s="41"/>
      <c r="G721" s="41"/>
      <c r="H721" s="41"/>
      <c r="I721" s="41"/>
      <c r="J721" s="42" t="s">
        <v>265</v>
      </c>
      <c r="K721" s="41"/>
      <c r="L721" s="42"/>
      <c r="M721" s="43">
        <f>SUM(M715:M720)</f>
        <v>0</v>
      </c>
    </row>
    <row r="722" spans="1:13" ht="15.75" thickBot="1" x14ac:dyDescent="0.3">
      <c r="A722" s="89" t="s">
        <v>424</v>
      </c>
      <c r="B722" s="45"/>
      <c r="C722" s="46" t="s">
        <v>264</v>
      </c>
      <c r="D722" s="47"/>
      <c r="E722" s="48"/>
      <c r="F722" s="49"/>
      <c r="G722" s="49"/>
      <c r="H722" s="49"/>
      <c r="I722" s="49"/>
      <c r="J722" s="50" t="s">
        <v>237</v>
      </c>
      <c r="K722" s="49"/>
      <c r="L722" s="50"/>
      <c r="M722" s="51">
        <f>+M721+M714</f>
        <v>0</v>
      </c>
    </row>
    <row r="723" spans="1:13" x14ac:dyDescent="0.25">
      <c r="A723" s="89" t="s">
        <v>424</v>
      </c>
      <c r="B723" s="10">
        <v>11</v>
      </c>
      <c r="C723" s="11" t="s">
        <v>12</v>
      </c>
      <c r="D723" s="12"/>
      <c r="E723" s="108" t="s">
        <v>238</v>
      </c>
      <c r="F723" s="109"/>
      <c r="G723" s="109"/>
      <c r="H723" s="109"/>
      <c r="I723" s="109"/>
      <c r="J723" s="110"/>
      <c r="K723" s="13"/>
      <c r="L723" s="13"/>
      <c r="M723" s="14"/>
    </row>
    <row r="724" spans="1:13" ht="15.75" thickBot="1" x14ac:dyDescent="0.3">
      <c r="A724" s="89" t="s">
        <v>424</v>
      </c>
      <c r="B724" s="32"/>
      <c r="C724" s="25"/>
      <c r="D724" s="26"/>
      <c r="E724" s="102" t="s">
        <v>238</v>
      </c>
      <c r="F724" s="103"/>
      <c r="G724" s="103"/>
      <c r="H724" s="103"/>
      <c r="I724" s="103"/>
      <c r="J724" s="104"/>
      <c r="K724" s="27"/>
      <c r="L724" s="27"/>
      <c r="M724" s="28"/>
    </row>
    <row r="725" spans="1:13" x14ac:dyDescent="0.25">
      <c r="A725" s="89" t="s">
        <v>424</v>
      </c>
      <c r="B725" s="20" t="s">
        <v>376</v>
      </c>
      <c r="C725" s="21" t="s">
        <v>15</v>
      </c>
      <c r="D725" s="22" t="s">
        <v>86</v>
      </c>
      <c r="E725" s="99" t="s">
        <v>239</v>
      </c>
      <c r="F725" s="100"/>
      <c r="G725" s="100"/>
      <c r="H725" s="100"/>
      <c r="I725" s="100"/>
      <c r="J725" s="101"/>
      <c r="K725" s="23">
        <v>1</v>
      </c>
      <c r="L725" s="135"/>
      <c r="M725" s="24">
        <f>+ROUND(K725*L725,2)</f>
        <v>0</v>
      </c>
    </row>
    <row r="726" spans="1:13" ht="45" customHeight="1" x14ac:dyDescent="0.25">
      <c r="A726" s="89" t="s">
        <v>424</v>
      </c>
      <c r="B726" s="32"/>
      <c r="C726" s="25"/>
      <c r="D726" s="26"/>
      <c r="E726" s="96" t="s">
        <v>240</v>
      </c>
      <c r="F726" s="97"/>
      <c r="G726" s="97"/>
      <c r="H726" s="97"/>
      <c r="I726" s="97"/>
      <c r="J726" s="98"/>
      <c r="K726" s="27"/>
      <c r="L726" s="27"/>
      <c r="M726" s="28"/>
    </row>
    <row r="727" spans="1:13" ht="15.75" thickBot="1" x14ac:dyDescent="0.3">
      <c r="A727" s="89" t="s">
        <v>424</v>
      </c>
      <c r="B727" s="29"/>
      <c r="C727" s="25"/>
      <c r="D727" s="26"/>
      <c r="E727" s="30" t="s">
        <v>241</v>
      </c>
      <c r="F727" s="31">
        <v>1</v>
      </c>
      <c r="G727" s="31">
        <v>0</v>
      </c>
      <c r="H727" s="31">
        <v>0</v>
      </c>
      <c r="I727" s="31">
        <v>0</v>
      </c>
      <c r="J727" s="31">
        <v>1</v>
      </c>
      <c r="K727" s="33"/>
      <c r="L727" s="27"/>
      <c r="M727" s="28"/>
    </row>
    <row r="728" spans="1:13" x14ac:dyDescent="0.25">
      <c r="A728" s="89" t="s">
        <v>424</v>
      </c>
      <c r="B728" s="20" t="s">
        <v>377</v>
      </c>
      <c r="C728" s="21" t="s">
        <v>15</v>
      </c>
      <c r="D728" s="22" t="s">
        <v>243</v>
      </c>
      <c r="E728" s="99" t="s">
        <v>242</v>
      </c>
      <c r="F728" s="100"/>
      <c r="G728" s="100"/>
      <c r="H728" s="100"/>
      <c r="I728" s="100"/>
      <c r="J728" s="101"/>
      <c r="K728" s="23">
        <v>1</v>
      </c>
      <c r="L728" s="83"/>
      <c r="M728" s="24">
        <f>+ROUND(K728*L728,2)</f>
        <v>0</v>
      </c>
    </row>
    <row r="729" spans="1:13" ht="45" customHeight="1" x14ac:dyDescent="0.25">
      <c r="A729" s="89" t="s">
        <v>424</v>
      </c>
      <c r="B729" s="117"/>
      <c r="C729" s="118"/>
      <c r="D729" s="119"/>
      <c r="E729" s="96" t="s">
        <v>615</v>
      </c>
      <c r="F729" s="97"/>
      <c r="G729" s="97"/>
      <c r="H729" s="97"/>
      <c r="I729" s="97"/>
      <c r="J729" s="98"/>
      <c r="K729" s="111"/>
      <c r="L729" s="112"/>
      <c r="M729" s="113"/>
    </row>
    <row r="730" spans="1:13" x14ac:dyDescent="0.25">
      <c r="A730" s="89" t="s">
        <v>424</v>
      </c>
      <c r="B730" s="117"/>
      <c r="C730" s="118"/>
      <c r="D730" s="119"/>
      <c r="E730" s="114"/>
      <c r="F730" s="115"/>
      <c r="G730" s="115"/>
      <c r="H730" s="115"/>
      <c r="I730" s="115"/>
      <c r="J730" s="116"/>
      <c r="K730" s="111"/>
      <c r="L730" s="112"/>
      <c r="M730" s="113"/>
    </row>
    <row r="731" spans="1:13" x14ac:dyDescent="0.25">
      <c r="A731" s="89" t="s">
        <v>424</v>
      </c>
      <c r="B731" s="117"/>
      <c r="C731" s="118"/>
      <c r="D731" s="119"/>
      <c r="E731" s="96" t="s">
        <v>616</v>
      </c>
      <c r="F731" s="97"/>
      <c r="G731" s="97"/>
      <c r="H731" s="97"/>
      <c r="I731" s="97"/>
      <c r="J731" s="98"/>
      <c r="K731" s="111"/>
      <c r="L731" s="112"/>
      <c r="M731" s="113"/>
    </row>
    <row r="732" spans="1:13" x14ac:dyDescent="0.25">
      <c r="A732" s="89" t="s">
        <v>424</v>
      </c>
      <c r="B732" s="117"/>
      <c r="C732" s="118"/>
      <c r="D732" s="119"/>
      <c r="E732" s="96" t="s">
        <v>617</v>
      </c>
      <c r="F732" s="97"/>
      <c r="G732" s="97"/>
      <c r="H732" s="97"/>
      <c r="I732" s="97"/>
      <c r="J732" s="98"/>
      <c r="K732" s="111"/>
      <c r="L732" s="112"/>
      <c r="M732" s="113"/>
    </row>
    <row r="733" spans="1:13" x14ac:dyDescent="0.25">
      <c r="A733" s="89" t="s">
        <v>424</v>
      </c>
      <c r="B733" s="117"/>
      <c r="C733" s="118"/>
      <c r="D733" s="119"/>
      <c r="E733" s="96" t="s">
        <v>618</v>
      </c>
      <c r="F733" s="97"/>
      <c r="G733" s="97"/>
      <c r="H733" s="97"/>
      <c r="I733" s="97"/>
      <c r="J733" s="98"/>
      <c r="K733" s="111"/>
      <c r="L733" s="112"/>
      <c r="M733" s="113"/>
    </row>
    <row r="734" spans="1:13" x14ac:dyDescent="0.25">
      <c r="A734" s="89" t="s">
        <v>424</v>
      </c>
      <c r="B734" s="117"/>
      <c r="C734" s="118"/>
      <c r="D734" s="119"/>
      <c r="E734" s="96" t="s">
        <v>619</v>
      </c>
      <c r="F734" s="97"/>
      <c r="G734" s="97"/>
      <c r="H734" s="97"/>
      <c r="I734" s="97"/>
      <c r="J734" s="98"/>
      <c r="K734" s="111"/>
      <c r="L734" s="112"/>
      <c r="M734" s="113"/>
    </row>
    <row r="735" spans="1:13" x14ac:dyDescent="0.25">
      <c r="A735" s="89" t="s">
        <v>424</v>
      </c>
      <c r="B735" s="117"/>
      <c r="C735" s="118"/>
      <c r="D735" s="119"/>
      <c r="E735" s="96" t="s">
        <v>620</v>
      </c>
      <c r="F735" s="97"/>
      <c r="G735" s="97"/>
      <c r="H735" s="97"/>
      <c r="I735" s="97"/>
      <c r="J735" s="98"/>
      <c r="K735" s="111"/>
      <c r="L735" s="112"/>
      <c r="M735" s="113"/>
    </row>
    <row r="736" spans="1:13" ht="15.75" thickBot="1" x14ac:dyDescent="0.3">
      <c r="A736" s="89" t="s">
        <v>424</v>
      </c>
      <c r="B736" s="29"/>
      <c r="C736" s="25"/>
      <c r="D736" s="26"/>
      <c r="E736" s="60"/>
      <c r="F736" s="31">
        <v>1</v>
      </c>
      <c r="G736" s="31">
        <v>0</v>
      </c>
      <c r="H736" s="31">
        <v>0</v>
      </c>
      <c r="I736" s="31">
        <v>0</v>
      </c>
      <c r="J736" s="31">
        <v>1</v>
      </c>
      <c r="K736" s="53"/>
      <c r="L736" s="34"/>
      <c r="M736" s="35"/>
    </row>
    <row r="737" spans="1:13" ht="15.75" thickBot="1" x14ac:dyDescent="0.3">
      <c r="A737" s="89" t="s">
        <v>424</v>
      </c>
      <c r="B737" s="36"/>
      <c r="C737" s="37" t="s">
        <v>264</v>
      </c>
      <c r="D737" s="22"/>
      <c r="E737" s="38"/>
      <c r="F737" s="39"/>
      <c r="G737" s="39"/>
      <c r="H737" s="39"/>
      <c r="I737" s="39"/>
      <c r="J737" s="40" t="s">
        <v>244</v>
      </c>
      <c r="K737" s="41"/>
      <c r="L737" s="42"/>
      <c r="M737" s="43">
        <f>SUM(M725:M736)</f>
        <v>0</v>
      </c>
    </row>
    <row r="738" spans="1:13" x14ac:dyDescent="0.25">
      <c r="A738" s="89" t="s">
        <v>424</v>
      </c>
      <c r="B738" s="54">
        <v>12</v>
      </c>
      <c r="C738" s="55" t="s">
        <v>12</v>
      </c>
      <c r="D738" s="56"/>
      <c r="E738" s="108" t="s">
        <v>245</v>
      </c>
      <c r="F738" s="109"/>
      <c r="G738" s="109"/>
      <c r="H738" s="109"/>
      <c r="I738" s="109"/>
      <c r="J738" s="110"/>
      <c r="K738" s="57"/>
      <c r="L738" s="57"/>
      <c r="M738" s="58"/>
    </row>
    <row r="739" spans="1:13" ht="15.75" thickBot="1" x14ac:dyDescent="0.3">
      <c r="A739" s="89" t="s">
        <v>424</v>
      </c>
      <c r="B739" s="32"/>
      <c r="C739" s="25"/>
      <c r="D739" s="26"/>
      <c r="E739" s="102" t="s">
        <v>246</v>
      </c>
      <c r="F739" s="103"/>
      <c r="G739" s="103"/>
      <c r="H739" s="103"/>
      <c r="I739" s="103"/>
      <c r="J739" s="104"/>
      <c r="K739" s="27"/>
      <c r="L739" s="27"/>
      <c r="M739" s="28"/>
    </row>
    <row r="740" spans="1:13" x14ac:dyDescent="0.25">
      <c r="A740" s="89" t="s">
        <v>424</v>
      </c>
      <c r="B740" s="20" t="s">
        <v>378</v>
      </c>
      <c r="C740" s="21" t="s">
        <v>15</v>
      </c>
      <c r="D740" s="22" t="s">
        <v>86</v>
      </c>
      <c r="E740" s="99" t="s">
        <v>247</v>
      </c>
      <c r="F740" s="100"/>
      <c r="G740" s="100"/>
      <c r="H740" s="100"/>
      <c r="I740" s="100"/>
      <c r="J740" s="101"/>
      <c r="K740" s="23">
        <v>1</v>
      </c>
      <c r="L740" s="83"/>
      <c r="M740" s="24">
        <f>+ROUND(K740*L740,2)</f>
        <v>0</v>
      </c>
    </row>
    <row r="741" spans="1:13" ht="22.5" customHeight="1" thickBot="1" x14ac:dyDescent="0.3">
      <c r="A741" s="89" t="s">
        <v>424</v>
      </c>
      <c r="B741" s="32"/>
      <c r="C741" s="25"/>
      <c r="D741" s="26"/>
      <c r="E741" s="102" t="s">
        <v>248</v>
      </c>
      <c r="F741" s="103"/>
      <c r="G741" s="103"/>
      <c r="H741" s="103"/>
      <c r="I741" s="103"/>
      <c r="J741" s="104"/>
      <c r="K741" s="27"/>
      <c r="L741" s="27"/>
      <c r="M741" s="28"/>
    </row>
    <row r="742" spans="1:13" x14ac:dyDescent="0.25">
      <c r="A742" s="89" t="s">
        <v>424</v>
      </c>
      <c r="B742" s="20" t="s">
        <v>379</v>
      </c>
      <c r="C742" s="21" t="s">
        <v>15</v>
      </c>
      <c r="D742" s="22" t="s">
        <v>86</v>
      </c>
      <c r="E742" s="99" t="s">
        <v>249</v>
      </c>
      <c r="F742" s="100"/>
      <c r="G742" s="100"/>
      <c r="H742" s="100"/>
      <c r="I742" s="100"/>
      <c r="J742" s="101"/>
      <c r="K742" s="23">
        <v>1</v>
      </c>
      <c r="L742" s="135"/>
      <c r="M742" s="24">
        <f>+ROUND(K742*L742,2)</f>
        <v>0</v>
      </c>
    </row>
    <row r="743" spans="1:13" ht="15.75" thickBot="1" x14ac:dyDescent="0.3">
      <c r="A743" s="89" t="s">
        <v>424</v>
      </c>
      <c r="B743" s="32"/>
      <c r="C743" s="25"/>
      <c r="D743" s="26"/>
      <c r="E743" s="102" t="s">
        <v>250</v>
      </c>
      <c r="F743" s="103"/>
      <c r="G743" s="103"/>
      <c r="H743" s="103"/>
      <c r="I743" s="103"/>
      <c r="J743" s="104"/>
      <c r="K743" s="27"/>
      <c r="L743" s="27"/>
      <c r="M743" s="28"/>
    </row>
    <row r="744" spans="1:13" x14ac:dyDescent="0.25">
      <c r="A744" s="89" t="s">
        <v>424</v>
      </c>
      <c r="B744" s="20" t="s">
        <v>380</v>
      </c>
      <c r="C744" s="21" t="s">
        <v>15</v>
      </c>
      <c r="D744" s="22"/>
      <c r="E744" s="99" t="s">
        <v>251</v>
      </c>
      <c r="F744" s="100"/>
      <c r="G744" s="100"/>
      <c r="H744" s="100"/>
      <c r="I744" s="100"/>
      <c r="J744" s="101"/>
      <c r="K744" s="23">
        <v>1</v>
      </c>
      <c r="L744" s="135"/>
      <c r="M744" s="24">
        <f>+ROUND(K744*L744,2)</f>
        <v>0</v>
      </c>
    </row>
    <row r="745" spans="1:13" ht="22.5" customHeight="1" thickBot="1" x14ac:dyDescent="0.3">
      <c r="A745" s="89" t="s">
        <v>424</v>
      </c>
      <c r="B745" s="32"/>
      <c r="C745" s="25"/>
      <c r="D745" s="26"/>
      <c r="E745" s="102" t="s">
        <v>252</v>
      </c>
      <c r="F745" s="103"/>
      <c r="G745" s="103"/>
      <c r="H745" s="103"/>
      <c r="I745" s="103"/>
      <c r="J745" s="104"/>
      <c r="K745" s="34"/>
      <c r="L745" s="34"/>
      <c r="M745" s="35"/>
    </row>
    <row r="746" spans="1:13" ht="15.75" thickBot="1" x14ac:dyDescent="0.3">
      <c r="A746" s="89" t="s">
        <v>424</v>
      </c>
      <c r="B746" s="36"/>
      <c r="C746" s="37" t="s">
        <v>264</v>
      </c>
      <c r="D746" s="22"/>
      <c r="E746" s="52"/>
      <c r="F746" s="41"/>
      <c r="G746" s="41"/>
      <c r="H746" s="41"/>
      <c r="I746" s="41"/>
      <c r="J746" s="42" t="s">
        <v>253</v>
      </c>
      <c r="K746" s="41"/>
      <c r="L746" s="42"/>
      <c r="M746" s="43">
        <f>SUM(M740:M745)</f>
        <v>0</v>
      </c>
    </row>
    <row r="747" spans="1:13" ht="15.75" thickBot="1" x14ac:dyDescent="0.3">
      <c r="A747" s="89" t="s">
        <v>424</v>
      </c>
      <c r="B747" s="54">
        <v>13</v>
      </c>
      <c r="C747" s="55" t="s">
        <v>12</v>
      </c>
      <c r="D747" s="56"/>
      <c r="E747" s="105" t="s">
        <v>254</v>
      </c>
      <c r="F747" s="106"/>
      <c r="G747" s="106"/>
      <c r="H747" s="106"/>
      <c r="I747" s="106"/>
      <c r="J747" s="107"/>
      <c r="K747" s="57"/>
      <c r="L747" s="57"/>
      <c r="M747" s="58"/>
    </row>
    <row r="748" spans="1:13" x14ac:dyDescent="0.25">
      <c r="A748" s="89" t="s">
        <v>424</v>
      </c>
      <c r="B748" s="20" t="s">
        <v>381</v>
      </c>
      <c r="C748" s="21" t="s">
        <v>15</v>
      </c>
      <c r="D748" s="22" t="s">
        <v>86</v>
      </c>
      <c r="E748" s="99" t="s">
        <v>255</v>
      </c>
      <c r="F748" s="100"/>
      <c r="G748" s="100"/>
      <c r="H748" s="100"/>
      <c r="I748" s="100"/>
      <c r="J748" s="101"/>
      <c r="K748" s="23">
        <v>1</v>
      </c>
      <c r="L748" s="135"/>
      <c r="M748" s="24">
        <f>+ROUND(K748*L748,2)</f>
        <v>0</v>
      </c>
    </row>
    <row r="749" spans="1:13" ht="78.75" customHeight="1" thickBot="1" x14ac:dyDescent="0.3">
      <c r="A749" s="89" t="s">
        <v>424</v>
      </c>
      <c r="B749" s="32"/>
      <c r="C749" s="25"/>
      <c r="D749" s="26"/>
      <c r="E749" s="102" t="s">
        <v>256</v>
      </c>
      <c r="F749" s="103"/>
      <c r="G749" s="103"/>
      <c r="H749" s="103"/>
      <c r="I749" s="103"/>
      <c r="J749" s="104"/>
      <c r="K749" s="27"/>
      <c r="L749" s="27"/>
      <c r="M749" s="28"/>
    </row>
    <row r="750" spans="1:13" x14ac:dyDescent="0.25">
      <c r="A750" s="89" t="s">
        <v>424</v>
      </c>
      <c r="B750" s="20" t="s">
        <v>382</v>
      </c>
      <c r="C750" s="21" t="s">
        <v>15</v>
      </c>
      <c r="D750" s="22" t="s">
        <v>86</v>
      </c>
      <c r="E750" s="99" t="s">
        <v>257</v>
      </c>
      <c r="F750" s="100"/>
      <c r="G750" s="100"/>
      <c r="H750" s="100"/>
      <c r="I750" s="100"/>
      <c r="J750" s="101"/>
      <c r="K750" s="23">
        <v>1</v>
      </c>
      <c r="L750" s="135"/>
      <c r="M750" s="24">
        <f>+ROUND(K750*L750,2)</f>
        <v>0</v>
      </c>
    </row>
    <row r="751" spans="1:13" ht="78.75" customHeight="1" x14ac:dyDescent="0.25">
      <c r="A751" s="89" t="s">
        <v>424</v>
      </c>
      <c r="B751" s="32"/>
      <c r="C751" s="25"/>
      <c r="D751" s="26"/>
      <c r="E751" s="96" t="s">
        <v>258</v>
      </c>
      <c r="F751" s="97"/>
      <c r="G751" s="97"/>
      <c r="H751" s="97"/>
      <c r="I751" s="97"/>
      <c r="J751" s="98"/>
      <c r="K751" s="27"/>
      <c r="L751" s="27"/>
      <c r="M751" s="28"/>
    </row>
    <row r="752" spans="1:13" ht="15.75" thickBot="1" x14ac:dyDescent="0.3">
      <c r="A752" s="89" t="s">
        <v>424</v>
      </c>
      <c r="B752" s="29"/>
      <c r="C752" s="25"/>
      <c r="D752" s="26"/>
      <c r="E752" s="60"/>
      <c r="F752" s="31">
        <v>1</v>
      </c>
      <c r="G752" s="31">
        <v>1</v>
      </c>
      <c r="H752" s="31">
        <v>0</v>
      </c>
      <c r="I752" s="31">
        <v>0</v>
      </c>
      <c r="J752" s="31">
        <v>1</v>
      </c>
      <c r="K752" s="33"/>
      <c r="L752" s="27"/>
      <c r="M752" s="28"/>
    </row>
    <row r="753" spans="1:13" x14ac:dyDescent="0.25">
      <c r="A753" s="89" t="s">
        <v>424</v>
      </c>
      <c r="B753" s="20" t="s">
        <v>383</v>
      </c>
      <c r="C753" s="21" t="s">
        <v>15</v>
      </c>
      <c r="D753" s="22"/>
      <c r="E753" s="99" t="s">
        <v>259</v>
      </c>
      <c r="F753" s="100"/>
      <c r="G753" s="100"/>
      <c r="H753" s="100"/>
      <c r="I753" s="100"/>
      <c r="J753" s="101"/>
      <c r="K753" s="23">
        <v>1</v>
      </c>
      <c r="L753" s="135"/>
      <c r="M753" s="24">
        <f>+ROUND(K753*L753,2)</f>
        <v>0</v>
      </c>
    </row>
    <row r="754" spans="1:13" ht="22.5" customHeight="1" thickBot="1" x14ac:dyDescent="0.3">
      <c r="A754" s="89" t="s">
        <v>424</v>
      </c>
      <c r="B754" s="32"/>
      <c r="C754" s="25"/>
      <c r="D754" s="26"/>
      <c r="E754" s="102" t="s">
        <v>260</v>
      </c>
      <c r="F754" s="103"/>
      <c r="G754" s="103"/>
      <c r="H754" s="103"/>
      <c r="I754" s="103"/>
      <c r="J754" s="104"/>
      <c r="K754" s="27"/>
      <c r="L754" s="27"/>
      <c r="M754" s="28"/>
    </row>
    <row r="755" spans="1:13" x14ac:dyDescent="0.25">
      <c r="A755" s="89" t="s">
        <v>424</v>
      </c>
      <c r="B755" s="20" t="s">
        <v>384</v>
      </c>
      <c r="C755" s="21" t="s">
        <v>15</v>
      </c>
      <c r="D755" s="22" t="s">
        <v>243</v>
      </c>
      <c r="E755" s="99" t="s">
        <v>261</v>
      </c>
      <c r="F755" s="100"/>
      <c r="G755" s="100"/>
      <c r="H755" s="100"/>
      <c r="I755" s="100"/>
      <c r="J755" s="101"/>
      <c r="K755" s="23">
        <v>1</v>
      </c>
      <c r="L755" s="83"/>
      <c r="M755" s="24">
        <f>+ROUND(K755*L755,2)</f>
        <v>0</v>
      </c>
    </row>
    <row r="756" spans="1:13" ht="22.5" customHeight="1" thickBot="1" x14ac:dyDescent="0.3">
      <c r="A756" s="89" t="s">
        <v>424</v>
      </c>
      <c r="B756" s="61"/>
      <c r="C756" s="62"/>
      <c r="D756" s="63"/>
      <c r="E756" s="102" t="s">
        <v>262</v>
      </c>
      <c r="F756" s="103"/>
      <c r="G756" s="103"/>
      <c r="H756" s="103"/>
      <c r="I756" s="103"/>
      <c r="J756" s="104"/>
      <c r="K756" s="34"/>
      <c r="L756" s="34"/>
      <c r="M756" s="35"/>
    </row>
    <row r="757" spans="1:13" ht="15.75" thickBot="1" x14ac:dyDescent="0.3">
      <c r="A757" s="89" t="s">
        <v>424</v>
      </c>
      <c r="B757" s="64"/>
      <c r="C757" s="65" t="s">
        <v>264</v>
      </c>
      <c r="D757" s="63"/>
      <c r="E757" s="66"/>
      <c r="F757" s="67"/>
      <c r="G757" s="67"/>
      <c r="H757" s="67"/>
      <c r="I757" s="67"/>
      <c r="J757" s="68" t="s">
        <v>263</v>
      </c>
      <c r="K757" s="67"/>
      <c r="L757" s="68"/>
      <c r="M757" s="69">
        <f>SUM(M748:M756)</f>
        <v>0</v>
      </c>
    </row>
    <row r="758" spans="1:13" ht="15.75" thickBot="1" x14ac:dyDescent="0.3">
      <c r="A758" s="89" t="s">
        <v>424</v>
      </c>
      <c r="B758" s="70"/>
      <c r="C758" s="71" t="s">
        <v>264</v>
      </c>
      <c r="D758" s="72"/>
      <c r="E758" s="92" t="s">
        <v>277</v>
      </c>
      <c r="F758" s="92"/>
      <c r="G758" s="92"/>
      <c r="H758" s="92"/>
      <c r="I758" s="92"/>
      <c r="J758" s="92"/>
      <c r="K758" s="41"/>
      <c r="L758" s="42"/>
      <c r="M758" s="43">
        <f>+M757+M746+M737+M722+M689+M575+M332+M229+M221+M178+M164+M125+M41</f>
        <v>0</v>
      </c>
    </row>
    <row r="759" spans="1:13" ht="15.75" thickBot="1" x14ac:dyDescent="0.3">
      <c r="A759" s="89" t="s">
        <v>424</v>
      </c>
      <c r="B759" s="73"/>
      <c r="C759" s="74"/>
      <c r="D759" s="75"/>
      <c r="E759" s="92" t="s">
        <v>621</v>
      </c>
      <c r="F759" s="92"/>
      <c r="G759" s="92"/>
      <c r="H759" s="92"/>
      <c r="I759" s="92"/>
      <c r="J759" s="92"/>
      <c r="K759" s="84" t="s">
        <v>282</v>
      </c>
      <c r="L759" s="50"/>
      <c r="M759" s="90"/>
    </row>
    <row r="760" spans="1:13" ht="15.75" thickBot="1" x14ac:dyDescent="0.3">
      <c r="A760" s="89" t="s">
        <v>424</v>
      </c>
      <c r="B760" s="76"/>
      <c r="C760" s="77"/>
      <c r="D760" s="78"/>
      <c r="E760" s="92" t="s">
        <v>278</v>
      </c>
      <c r="F760" s="92"/>
      <c r="G760" s="92"/>
      <c r="H760" s="92"/>
      <c r="I760" s="92"/>
      <c r="J760" s="92"/>
      <c r="K760" s="85" t="s">
        <v>282</v>
      </c>
      <c r="L760" s="68"/>
      <c r="M760" s="91"/>
    </row>
    <row r="761" spans="1:13" ht="15.75" thickBot="1" x14ac:dyDescent="0.3">
      <c r="A761" s="89" t="s">
        <v>424</v>
      </c>
      <c r="B761" s="76"/>
      <c r="C761" s="77"/>
      <c r="D761" s="78"/>
      <c r="E761" s="92" t="s">
        <v>279</v>
      </c>
      <c r="F761" s="92"/>
      <c r="G761" s="92"/>
      <c r="H761" s="92"/>
      <c r="I761" s="92"/>
      <c r="J761" s="92"/>
      <c r="K761" s="67"/>
      <c r="L761" s="68"/>
      <c r="M761" s="69">
        <f>+SUM(M758:M760)</f>
        <v>0</v>
      </c>
    </row>
    <row r="762" spans="1:13" s="1" customFormat="1" x14ac:dyDescent="0.25">
      <c r="A762" s="89" t="s">
        <v>424</v>
      </c>
      <c r="B762" s="79"/>
      <c r="C762" s="80"/>
      <c r="D762" s="80"/>
    </row>
    <row r="763" spans="1:13" s="1" customFormat="1" ht="30" customHeight="1" x14ac:dyDescent="0.25">
      <c r="A763" s="89" t="s">
        <v>424</v>
      </c>
      <c r="B763" s="93" t="s">
        <v>280</v>
      </c>
      <c r="C763" s="93"/>
      <c r="D763" s="93"/>
      <c r="E763" s="93"/>
      <c r="F763" s="93"/>
      <c r="G763" s="93"/>
      <c r="H763" s="93"/>
      <c r="I763" s="93"/>
      <c r="J763" s="93"/>
      <c r="K763" s="93"/>
      <c r="L763" s="93"/>
      <c r="M763" s="93"/>
    </row>
    <row r="764" spans="1:13" s="1" customFormat="1" x14ac:dyDescent="0.25">
      <c r="A764" s="89" t="s">
        <v>424</v>
      </c>
      <c r="B764" s="79"/>
      <c r="C764" s="80"/>
      <c r="D764" s="80"/>
    </row>
    <row r="765" spans="1:13" s="1" customFormat="1" ht="45" customHeight="1" x14ac:dyDescent="0.25">
      <c r="A765" s="89" t="s">
        <v>424</v>
      </c>
      <c r="B765" s="94" t="s">
        <v>281</v>
      </c>
      <c r="C765" s="94"/>
      <c r="D765" s="94"/>
      <c r="E765" s="94"/>
      <c r="F765" s="94"/>
      <c r="G765" s="94"/>
      <c r="H765" s="94"/>
      <c r="I765" s="94"/>
      <c r="J765" s="94"/>
      <c r="K765" s="94"/>
      <c r="L765" s="94"/>
      <c r="M765" s="94"/>
    </row>
    <row r="766" spans="1:13" s="1" customFormat="1" x14ac:dyDescent="0.25">
      <c r="A766" s="89" t="s">
        <v>424</v>
      </c>
      <c r="B766" s="79"/>
      <c r="C766" s="80"/>
      <c r="D766" s="80"/>
    </row>
    <row r="767" spans="1:13" x14ac:dyDescent="0.25">
      <c r="A767" s="89" t="s">
        <v>424</v>
      </c>
      <c r="B767" s="86" t="s">
        <v>637</v>
      </c>
    </row>
  </sheetData>
  <sheetProtection algorithmName="SHA-512" hashValue="wz7IZfxUfAdq3wBUNHV9ZTn4iW2Uj74xlZ4KBn9aRPiBBpX/viw7XOGpV3aPFtUBN4oOHYWVinNREG8uvQ21qA==" saltValue="m6ot04nTErAL/WsnyFHWLg==" spinCount="100000" sheet="1" objects="1" scenarios="1" selectLockedCells="1" autoFilter="0"/>
  <autoFilter ref="B6:M767" xr:uid="{30F90158-C624-4EA8-AF37-048E8778FE7B}"/>
  <mergeCells count="958">
    <mergeCell ref="B1:M1"/>
    <mergeCell ref="E7:J7"/>
    <mergeCell ref="E8:J8"/>
    <mergeCell ref="E9:J9"/>
    <mergeCell ref="E10:J10"/>
    <mergeCell ref="E12:J12"/>
    <mergeCell ref="B20:B24"/>
    <mergeCell ref="C20:C24"/>
    <mergeCell ref="D20:D24"/>
    <mergeCell ref="E20:J20"/>
    <mergeCell ref="K20:K24"/>
    <mergeCell ref="B13:B15"/>
    <mergeCell ref="C13:C15"/>
    <mergeCell ref="D13:D15"/>
    <mergeCell ref="E13:J13"/>
    <mergeCell ref="K13:K15"/>
    <mergeCell ref="L20:L24"/>
    <mergeCell ref="M20:M24"/>
    <mergeCell ref="E21:J21"/>
    <mergeCell ref="E22:J22"/>
    <mergeCell ref="E23:J23"/>
    <mergeCell ref="E24:J24"/>
    <mergeCell ref="M13:M15"/>
    <mergeCell ref="E14:J14"/>
    <mergeCell ref="E15:J15"/>
    <mergeCell ref="E18:J18"/>
    <mergeCell ref="E19:J19"/>
    <mergeCell ref="L13:L15"/>
    <mergeCell ref="E26:J26"/>
    <mergeCell ref="B27:B38"/>
    <mergeCell ref="C27:C38"/>
    <mergeCell ref="D27:D38"/>
    <mergeCell ref="E27:J27"/>
    <mergeCell ref="K27:K38"/>
    <mergeCell ref="E36:J36"/>
    <mergeCell ref="E37:J37"/>
    <mergeCell ref="E38:J38"/>
    <mergeCell ref="E42:J42"/>
    <mergeCell ref="E43:J43"/>
    <mergeCell ref="E44:J44"/>
    <mergeCell ref="E45:J45"/>
    <mergeCell ref="E47:J47"/>
    <mergeCell ref="E48:J48"/>
    <mergeCell ref="L27:L38"/>
    <mergeCell ref="M27:M38"/>
    <mergeCell ref="E28:J28"/>
    <mergeCell ref="E29:J29"/>
    <mergeCell ref="E30:J30"/>
    <mergeCell ref="E31:J31"/>
    <mergeCell ref="E32:J32"/>
    <mergeCell ref="E33:J33"/>
    <mergeCell ref="E34:J34"/>
    <mergeCell ref="E35:J35"/>
    <mergeCell ref="M49:M51"/>
    <mergeCell ref="E50:J50"/>
    <mergeCell ref="E51:J51"/>
    <mergeCell ref="E53:J53"/>
    <mergeCell ref="B54:B56"/>
    <mergeCell ref="C54:C56"/>
    <mergeCell ref="D54:D56"/>
    <mergeCell ref="E54:J54"/>
    <mergeCell ref="K54:K56"/>
    <mergeCell ref="L54:L56"/>
    <mergeCell ref="B49:B51"/>
    <mergeCell ref="C49:C51"/>
    <mergeCell ref="D49:D51"/>
    <mergeCell ref="E49:J49"/>
    <mergeCell ref="K49:K51"/>
    <mergeCell ref="L49:L51"/>
    <mergeCell ref="M54:M56"/>
    <mergeCell ref="E55:J55"/>
    <mergeCell ref="E56:J56"/>
    <mergeCell ref="E58:J58"/>
    <mergeCell ref="B59:B61"/>
    <mergeCell ref="C59:C61"/>
    <mergeCell ref="D59:D61"/>
    <mergeCell ref="E59:J59"/>
    <mergeCell ref="K59:K61"/>
    <mergeCell ref="L59:L61"/>
    <mergeCell ref="M59:M61"/>
    <mergeCell ref="E60:J60"/>
    <mergeCell ref="E61:J61"/>
    <mergeCell ref="E64:J64"/>
    <mergeCell ref="B65:B67"/>
    <mergeCell ref="C65:C67"/>
    <mergeCell ref="D65:D67"/>
    <mergeCell ref="E65:J65"/>
    <mergeCell ref="K65:K67"/>
    <mergeCell ref="L65:L67"/>
    <mergeCell ref="M65:M67"/>
    <mergeCell ref="E66:J66"/>
    <mergeCell ref="E67:J67"/>
    <mergeCell ref="E70:J70"/>
    <mergeCell ref="B71:B73"/>
    <mergeCell ref="C71:C73"/>
    <mergeCell ref="D71:D73"/>
    <mergeCell ref="E71:J71"/>
    <mergeCell ref="K71:K73"/>
    <mergeCell ref="L71:L73"/>
    <mergeCell ref="M71:M73"/>
    <mergeCell ref="E72:J72"/>
    <mergeCell ref="E73:J73"/>
    <mergeCell ref="E78:J78"/>
    <mergeCell ref="B79:B81"/>
    <mergeCell ref="C79:C81"/>
    <mergeCell ref="D79:D81"/>
    <mergeCell ref="E79:J79"/>
    <mergeCell ref="K79:K81"/>
    <mergeCell ref="L79:L81"/>
    <mergeCell ref="M79:M81"/>
    <mergeCell ref="E80:J80"/>
    <mergeCell ref="E81:J81"/>
    <mergeCell ref="E88:J88"/>
    <mergeCell ref="B89:B91"/>
    <mergeCell ref="C89:C91"/>
    <mergeCell ref="D89:D91"/>
    <mergeCell ref="E89:J89"/>
    <mergeCell ref="K89:K91"/>
    <mergeCell ref="L89:L91"/>
    <mergeCell ref="B107:B109"/>
    <mergeCell ref="C107:C109"/>
    <mergeCell ref="D107:D109"/>
    <mergeCell ref="E107:J107"/>
    <mergeCell ref="K107:K109"/>
    <mergeCell ref="M89:M91"/>
    <mergeCell ref="E90:J90"/>
    <mergeCell ref="E91:J91"/>
    <mergeCell ref="E98:J98"/>
    <mergeCell ref="B99:B101"/>
    <mergeCell ref="C99:C101"/>
    <mergeCell ref="D99:D101"/>
    <mergeCell ref="E99:J99"/>
    <mergeCell ref="K99:K101"/>
    <mergeCell ref="L99:L101"/>
    <mergeCell ref="L107:L109"/>
    <mergeCell ref="M107:M109"/>
    <mergeCell ref="E108:J108"/>
    <mergeCell ref="E109:J109"/>
    <mergeCell ref="E111:J111"/>
    <mergeCell ref="E112:J112"/>
    <mergeCell ref="M99:M101"/>
    <mergeCell ref="E100:J100"/>
    <mergeCell ref="E101:J101"/>
    <mergeCell ref="E105:J105"/>
    <mergeCell ref="E106:J106"/>
    <mergeCell ref="M113:M115"/>
    <mergeCell ref="E114:J114"/>
    <mergeCell ref="E115:J115"/>
    <mergeCell ref="E117:J117"/>
    <mergeCell ref="E118:J118"/>
    <mergeCell ref="E119:J119"/>
    <mergeCell ref="B113:B115"/>
    <mergeCell ref="C113:C115"/>
    <mergeCell ref="D113:D115"/>
    <mergeCell ref="E113:J113"/>
    <mergeCell ref="K113:K115"/>
    <mergeCell ref="L113:L115"/>
    <mergeCell ref="E121:J121"/>
    <mergeCell ref="E122:J122"/>
    <mergeCell ref="E123:J123"/>
    <mergeCell ref="E126:J126"/>
    <mergeCell ref="E127:J127"/>
    <mergeCell ref="B128:B155"/>
    <mergeCell ref="C128:C155"/>
    <mergeCell ref="D128:D155"/>
    <mergeCell ref="E128:J128"/>
    <mergeCell ref="E136:J136"/>
    <mergeCell ref="E137:J137"/>
    <mergeCell ref="E138:J138"/>
    <mergeCell ref="E139:J139"/>
    <mergeCell ref="E140:J140"/>
    <mergeCell ref="E141:J141"/>
    <mergeCell ref="E142:J142"/>
    <mergeCell ref="K128:K155"/>
    <mergeCell ref="L128:L155"/>
    <mergeCell ref="M128:M155"/>
    <mergeCell ref="E129:J129"/>
    <mergeCell ref="E130:J130"/>
    <mergeCell ref="E131:J131"/>
    <mergeCell ref="E132:J132"/>
    <mergeCell ref="E133:J133"/>
    <mergeCell ref="E134:J134"/>
    <mergeCell ref="E135:J135"/>
    <mergeCell ref="E149:J149"/>
    <mergeCell ref="E150:J150"/>
    <mergeCell ref="E151:J151"/>
    <mergeCell ref="E152:J152"/>
    <mergeCell ref="E153:J153"/>
    <mergeCell ref="E154:J154"/>
    <mergeCell ref="E143:J143"/>
    <mergeCell ref="E144:J144"/>
    <mergeCell ref="E145:J145"/>
    <mergeCell ref="E146:J146"/>
    <mergeCell ref="E147:J147"/>
    <mergeCell ref="E148:J148"/>
    <mergeCell ref="M159:M161"/>
    <mergeCell ref="E160:J160"/>
    <mergeCell ref="E161:J161"/>
    <mergeCell ref="E165:J165"/>
    <mergeCell ref="E155:J155"/>
    <mergeCell ref="E156:J156"/>
    <mergeCell ref="E157:J157"/>
    <mergeCell ref="E158:J158"/>
    <mergeCell ref="B159:B161"/>
    <mergeCell ref="C159:C161"/>
    <mergeCell ref="D159:D161"/>
    <mergeCell ref="E159:J159"/>
    <mergeCell ref="E166:J166"/>
    <mergeCell ref="B167:B176"/>
    <mergeCell ref="C167:C176"/>
    <mergeCell ref="D167:D176"/>
    <mergeCell ref="E167:J167"/>
    <mergeCell ref="K167:K176"/>
    <mergeCell ref="E176:J176"/>
    <mergeCell ref="K159:K161"/>
    <mergeCell ref="L159:L161"/>
    <mergeCell ref="B182:B184"/>
    <mergeCell ref="C182:C184"/>
    <mergeCell ref="D182:D184"/>
    <mergeCell ref="E182:J182"/>
    <mergeCell ref="L167:L176"/>
    <mergeCell ref="M167:M176"/>
    <mergeCell ref="E168:J168"/>
    <mergeCell ref="E169:J169"/>
    <mergeCell ref="E170:J170"/>
    <mergeCell ref="E171:J171"/>
    <mergeCell ref="E172:J172"/>
    <mergeCell ref="E173:J173"/>
    <mergeCell ref="E174:J174"/>
    <mergeCell ref="E175:J175"/>
    <mergeCell ref="K182:K184"/>
    <mergeCell ref="L182:L184"/>
    <mergeCell ref="M182:M184"/>
    <mergeCell ref="E183:J183"/>
    <mergeCell ref="E184:J184"/>
    <mergeCell ref="E185:J185"/>
    <mergeCell ref="E179:J179"/>
    <mergeCell ref="E180:J180"/>
    <mergeCell ref="E181:J181"/>
    <mergeCell ref="E186:J186"/>
    <mergeCell ref="B187:B206"/>
    <mergeCell ref="C187:C206"/>
    <mergeCell ref="D187:D206"/>
    <mergeCell ref="E187:J187"/>
    <mergeCell ref="K187:K206"/>
    <mergeCell ref="E196:J196"/>
    <mergeCell ref="E197:J197"/>
    <mergeCell ref="E198:J198"/>
    <mergeCell ref="E199:J199"/>
    <mergeCell ref="E200:J200"/>
    <mergeCell ref="E201:J201"/>
    <mergeCell ref="E202:J202"/>
    <mergeCell ref="E203:J203"/>
    <mergeCell ref="E204:J204"/>
    <mergeCell ref="E205:J205"/>
    <mergeCell ref="L187:L206"/>
    <mergeCell ref="M187:M206"/>
    <mergeCell ref="E188:J188"/>
    <mergeCell ref="E189:J189"/>
    <mergeCell ref="E190:J190"/>
    <mergeCell ref="E191:J191"/>
    <mergeCell ref="E192:J192"/>
    <mergeCell ref="E193:J193"/>
    <mergeCell ref="E194:J194"/>
    <mergeCell ref="E195:J195"/>
    <mergeCell ref="E206:J206"/>
    <mergeCell ref="E207:J207"/>
    <mergeCell ref="E208:J208"/>
    <mergeCell ref="B209:B220"/>
    <mergeCell ref="C209:C220"/>
    <mergeCell ref="D209:D220"/>
    <mergeCell ref="E209:J209"/>
    <mergeCell ref="E217:J217"/>
    <mergeCell ref="E218:J218"/>
    <mergeCell ref="E219:J219"/>
    <mergeCell ref="B224:B227"/>
    <mergeCell ref="C224:C227"/>
    <mergeCell ref="D224:D227"/>
    <mergeCell ref="E224:J224"/>
    <mergeCell ref="K209:K220"/>
    <mergeCell ref="L209:L220"/>
    <mergeCell ref="M209:M220"/>
    <mergeCell ref="E210:J210"/>
    <mergeCell ref="E211:J211"/>
    <mergeCell ref="E212:J212"/>
    <mergeCell ref="E213:J213"/>
    <mergeCell ref="E214:J214"/>
    <mergeCell ref="E215:J215"/>
    <mergeCell ref="E216:J216"/>
    <mergeCell ref="K224:K227"/>
    <mergeCell ref="L224:L227"/>
    <mergeCell ref="M224:M227"/>
    <mergeCell ref="E225:J225"/>
    <mergeCell ref="E226:J226"/>
    <mergeCell ref="E227:J227"/>
    <mergeCell ref="E220:J220"/>
    <mergeCell ref="E222:J222"/>
    <mergeCell ref="E223:J223"/>
    <mergeCell ref="E230:J230"/>
    <mergeCell ref="E231:J231"/>
    <mergeCell ref="B232:B288"/>
    <mergeCell ref="C232:C288"/>
    <mergeCell ref="D232:D288"/>
    <mergeCell ref="E232:J232"/>
    <mergeCell ref="E240:J240"/>
    <mergeCell ref="E241:J241"/>
    <mergeCell ref="E242:J242"/>
    <mergeCell ref="E243:J243"/>
    <mergeCell ref="E244:J244"/>
    <mergeCell ref="E245:J245"/>
    <mergeCell ref="E246:J246"/>
    <mergeCell ref="E247:J247"/>
    <mergeCell ref="E248:J248"/>
    <mergeCell ref="E249:J249"/>
    <mergeCell ref="K232:K288"/>
    <mergeCell ref="L232:L288"/>
    <mergeCell ref="M232:M288"/>
    <mergeCell ref="E233:J233"/>
    <mergeCell ref="E234:J234"/>
    <mergeCell ref="E235:J235"/>
    <mergeCell ref="E236:J236"/>
    <mergeCell ref="E237:J237"/>
    <mergeCell ref="E238:J238"/>
    <mergeCell ref="E239:J239"/>
    <mergeCell ref="E256:J256"/>
    <mergeCell ref="E257:J257"/>
    <mergeCell ref="E258:J258"/>
    <mergeCell ref="E259:J259"/>
    <mergeCell ref="E260:J260"/>
    <mergeCell ref="E261:J261"/>
    <mergeCell ref="E250:J250"/>
    <mergeCell ref="E251:J251"/>
    <mergeCell ref="E252:J252"/>
    <mergeCell ref="E253:J253"/>
    <mergeCell ref="E254:J254"/>
    <mergeCell ref="E255:J255"/>
    <mergeCell ref="E268:J268"/>
    <mergeCell ref="E269:J269"/>
    <mergeCell ref="E270:J270"/>
    <mergeCell ref="E271:J271"/>
    <mergeCell ref="E272:J272"/>
    <mergeCell ref="E273:J273"/>
    <mergeCell ref="E262:J262"/>
    <mergeCell ref="E263:J263"/>
    <mergeCell ref="E264:J264"/>
    <mergeCell ref="E265:J265"/>
    <mergeCell ref="E266:J266"/>
    <mergeCell ref="E267:J267"/>
    <mergeCell ref="E280:J280"/>
    <mergeCell ref="E281:J281"/>
    <mergeCell ref="E282:J282"/>
    <mergeCell ref="E283:J283"/>
    <mergeCell ref="E284:J284"/>
    <mergeCell ref="E285:J285"/>
    <mergeCell ref="E274:J274"/>
    <mergeCell ref="E275:J275"/>
    <mergeCell ref="E276:J276"/>
    <mergeCell ref="E277:J277"/>
    <mergeCell ref="E278:J278"/>
    <mergeCell ref="E279:J279"/>
    <mergeCell ref="E286:J286"/>
    <mergeCell ref="E287:J287"/>
    <mergeCell ref="E288:J288"/>
    <mergeCell ref="E289:J289"/>
    <mergeCell ref="B290:B324"/>
    <mergeCell ref="C290:C324"/>
    <mergeCell ref="D290:D324"/>
    <mergeCell ref="E290:J290"/>
    <mergeCell ref="E298:J298"/>
    <mergeCell ref="E299:J299"/>
    <mergeCell ref="E300:J300"/>
    <mergeCell ref="E301:J301"/>
    <mergeCell ref="E302:J302"/>
    <mergeCell ref="E303:J303"/>
    <mergeCell ref="E304:J304"/>
    <mergeCell ref="E305:J305"/>
    <mergeCell ref="K290:K324"/>
    <mergeCell ref="L290:L324"/>
    <mergeCell ref="M290:M324"/>
    <mergeCell ref="E291:J291"/>
    <mergeCell ref="E292:J292"/>
    <mergeCell ref="E293:J293"/>
    <mergeCell ref="E294:J294"/>
    <mergeCell ref="E295:J295"/>
    <mergeCell ref="E296:J296"/>
    <mergeCell ref="E297:J297"/>
    <mergeCell ref="E312:J312"/>
    <mergeCell ref="E313:J313"/>
    <mergeCell ref="E314:J314"/>
    <mergeCell ref="E315:J315"/>
    <mergeCell ref="E316:J316"/>
    <mergeCell ref="E317:J317"/>
    <mergeCell ref="E306:J306"/>
    <mergeCell ref="E307:J307"/>
    <mergeCell ref="E308:J308"/>
    <mergeCell ref="E309:J309"/>
    <mergeCell ref="E310:J310"/>
    <mergeCell ref="E311:J311"/>
    <mergeCell ref="E324:J324"/>
    <mergeCell ref="E326:J326"/>
    <mergeCell ref="B327:B331"/>
    <mergeCell ref="C327:C331"/>
    <mergeCell ref="D327:D331"/>
    <mergeCell ref="E327:J327"/>
    <mergeCell ref="E318:J318"/>
    <mergeCell ref="E319:J319"/>
    <mergeCell ref="E320:J320"/>
    <mergeCell ref="E321:J321"/>
    <mergeCell ref="E322:J322"/>
    <mergeCell ref="E323:J323"/>
    <mergeCell ref="B335:B340"/>
    <mergeCell ref="C335:C340"/>
    <mergeCell ref="D335:D340"/>
    <mergeCell ref="E335:J335"/>
    <mergeCell ref="K327:K331"/>
    <mergeCell ref="L327:L331"/>
    <mergeCell ref="M327:M331"/>
    <mergeCell ref="E328:J328"/>
    <mergeCell ref="E329:J329"/>
    <mergeCell ref="E330:J330"/>
    <mergeCell ref="E331:J331"/>
    <mergeCell ref="K335:K340"/>
    <mergeCell ref="L335:L340"/>
    <mergeCell ref="M335:M340"/>
    <mergeCell ref="E336:J336"/>
    <mergeCell ref="E337:J337"/>
    <mergeCell ref="E338:J338"/>
    <mergeCell ref="E339:J339"/>
    <mergeCell ref="E340:J340"/>
    <mergeCell ref="E333:J333"/>
    <mergeCell ref="E334:J334"/>
    <mergeCell ref="L347:L352"/>
    <mergeCell ref="M347:M352"/>
    <mergeCell ref="E348:J348"/>
    <mergeCell ref="E349:J349"/>
    <mergeCell ref="E350:J350"/>
    <mergeCell ref="E351:J351"/>
    <mergeCell ref="E352:J352"/>
    <mergeCell ref="E346:J346"/>
    <mergeCell ref="B347:B352"/>
    <mergeCell ref="C347:C352"/>
    <mergeCell ref="D347:D352"/>
    <mergeCell ref="E347:J347"/>
    <mergeCell ref="K347:K352"/>
    <mergeCell ref="L356:L361"/>
    <mergeCell ref="M356:M361"/>
    <mergeCell ref="E357:J357"/>
    <mergeCell ref="E358:J358"/>
    <mergeCell ref="E359:J359"/>
    <mergeCell ref="E360:J360"/>
    <mergeCell ref="E361:J361"/>
    <mergeCell ref="E355:J355"/>
    <mergeCell ref="B356:B361"/>
    <mergeCell ref="C356:C361"/>
    <mergeCell ref="D356:D361"/>
    <mergeCell ref="E356:J356"/>
    <mergeCell ref="K356:K361"/>
    <mergeCell ref="L367:L372"/>
    <mergeCell ref="M367:M372"/>
    <mergeCell ref="E368:J368"/>
    <mergeCell ref="E369:J369"/>
    <mergeCell ref="E370:J370"/>
    <mergeCell ref="E371:J371"/>
    <mergeCell ref="E372:J372"/>
    <mergeCell ref="E366:J366"/>
    <mergeCell ref="B367:B372"/>
    <mergeCell ref="C367:C372"/>
    <mergeCell ref="D367:D372"/>
    <mergeCell ref="E367:J367"/>
    <mergeCell ref="K367:K372"/>
    <mergeCell ref="L376:L381"/>
    <mergeCell ref="M376:M381"/>
    <mergeCell ref="E377:J377"/>
    <mergeCell ref="E378:J378"/>
    <mergeCell ref="E379:J379"/>
    <mergeCell ref="E380:J380"/>
    <mergeCell ref="E381:J381"/>
    <mergeCell ref="E375:J375"/>
    <mergeCell ref="B376:B381"/>
    <mergeCell ref="C376:C381"/>
    <mergeCell ref="D376:D381"/>
    <mergeCell ref="E376:J376"/>
    <mergeCell ref="K376:K381"/>
    <mergeCell ref="L389:L394"/>
    <mergeCell ref="M389:M394"/>
    <mergeCell ref="E390:J390"/>
    <mergeCell ref="E391:J391"/>
    <mergeCell ref="E392:J392"/>
    <mergeCell ref="E393:J393"/>
    <mergeCell ref="E394:J394"/>
    <mergeCell ref="E388:J388"/>
    <mergeCell ref="B389:B394"/>
    <mergeCell ref="C389:C394"/>
    <mergeCell ref="D389:D394"/>
    <mergeCell ref="E389:J389"/>
    <mergeCell ref="K389:K394"/>
    <mergeCell ref="L400:L405"/>
    <mergeCell ref="M400:M405"/>
    <mergeCell ref="E401:J401"/>
    <mergeCell ref="E402:J402"/>
    <mergeCell ref="E403:J403"/>
    <mergeCell ref="E404:J404"/>
    <mergeCell ref="E405:J405"/>
    <mergeCell ref="E399:J399"/>
    <mergeCell ref="B400:B405"/>
    <mergeCell ref="C400:C405"/>
    <mergeCell ref="D400:D405"/>
    <mergeCell ref="E400:J400"/>
    <mergeCell ref="K400:K405"/>
    <mergeCell ref="L411:L416"/>
    <mergeCell ref="M411:M416"/>
    <mergeCell ref="E412:J412"/>
    <mergeCell ref="E413:J413"/>
    <mergeCell ref="E414:J414"/>
    <mergeCell ref="E415:J415"/>
    <mergeCell ref="E416:J416"/>
    <mergeCell ref="E410:J410"/>
    <mergeCell ref="B411:B416"/>
    <mergeCell ref="C411:C416"/>
    <mergeCell ref="D411:D416"/>
    <mergeCell ref="E411:J411"/>
    <mergeCell ref="K411:K416"/>
    <mergeCell ref="L420:L425"/>
    <mergeCell ref="M420:M425"/>
    <mergeCell ref="E421:J421"/>
    <mergeCell ref="E422:J422"/>
    <mergeCell ref="E423:J423"/>
    <mergeCell ref="E424:J424"/>
    <mergeCell ref="E425:J425"/>
    <mergeCell ref="E419:J419"/>
    <mergeCell ref="B420:B425"/>
    <mergeCell ref="C420:C425"/>
    <mergeCell ref="D420:D425"/>
    <mergeCell ref="E420:J420"/>
    <mergeCell ref="K420:K425"/>
    <mergeCell ref="L428:L433"/>
    <mergeCell ref="M428:M433"/>
    <mergeCell ref="E429:J429"/>
    <mergeCell ref="E430:J430"/>
    <mergeCell ref="E431:J431"/>
    <mergeCell ref="E432:J432"/>
    <mergeCell ref="E433:J433"/>
    <mergeCell ref="E427:J427"/>
    <mergeCell ref="B428:B433"/>
    <mergeCell ref="C428:C433"/>
    <mergeCell ref="D428:D433"/>
    <mergeCell ref="E428:J428"/>
    <mergeCell ref="K428:K433"/>
    <mergeCell ref="E444:J444"/>
    <mergeCell ref="E445:J445"/>
    <mergeCell ref="E447:J447"/>
    <mergeCell ref="E448:J448"/>
    <mergeCell ref="E450:J450"/>
    <mergeCell ref="E451:J451"/>
    <mergeCell ref="E435:J435"/>
    <mergeCell ref="E436:J436"/>
    <mergeCell ref="E438:J438"/>
    <mergeCell ref="E439:J439"/>
    <mergeCell ref="E441:J441"/>
    <mergeCell ref="E442:J442"/>
    <mergeCell ref="E463:J463"/>
    <mergeCell ref="E464:J464"/>
    <mergeCell ref="E466:J466"/>
    <mergeCell ref="E467:J467"/>
    <mergeCell ref="E473:J473"/>
    <mergeCell ref="E474:J474"/>
    <mergeCell ref="E453:J453"/>
    <mergeCell ref="E454:J454"/>
    <mergeCell ref="E456:J456"/>
    <mergeCell ref="E457:J457"/>
    <mergeCell ref="E459:J459"/>
    <mergeCell ref="E460:J460"/>
    <mergeCell ref="E495:J495"/>
    <mergeCell ref="E496:J496"/>
    <mergeCell ref="E505:J505"/>
    <mergeCell ref="B506:B507"/>
    <mergeCell ref="C506:C507"/>
    <mergeCell ref="D506:D507"/>
    <mergeCell ref="E506:J506"/>
    <mergeCell ref="E477:J477"/>
    <mergeCell ref="E478:J478"/>
    <mergeCell ref="E481:J481"/>
    <mergeCell ref="E482:J482"/>
    <mergeCell ref="E489:J489"/>
    <mergeCell ref="E490:J490"/>
    <mergeCell ref="K506:K507"/>
    <mergeCell ref="L506:L507"/>
    <mergeCell ref="M506:M507"/>
    <mergeCell ref="E507:J507"/>
    <mergeCell ref="E510:J510"/>
    <mergeCell ref="B511:B515"/>
    <mergeCell ref="C511:C515"/>
    <mergeCell ref="D511:D515"/>
    <mergeCell ref="E511:J511"/>
    <mergeCell ref="K511:K515"/>
    <mergeCell ref="E517:J517"/>
    <mergeCell ref="B518:B524"/>
    <mergeCell ref="C518:C524"/>
    <mergeCell ref="D518:D524"/>
    <mergeCell ref="E518:J518"/>
    <mergeCell ref="K518:K524"/>
    <mergeCell ref="L511:L515"/>
    <mergeCell ref="M511:M515"/>
    <mergeCell ref="E512:J512"/>
    <mergeCell ref="E513:J513"/>
    <mergeCell ref="E514:J514"/>
    <mergeCell ref="E515:J515"/>
    <mergeCell ref="E526:J526"/>
    <mergeCell ref="B527:B529"/>
    <mergeCell ref="C527:C529"/>
    <mergeCell ref="D527:D529"/>
    <mergeCell ref="E527:J527"/>
    <mergeCell ref="K527:K529"/>
    <mergeCell ref="L518:L524"/>
    <mergeCell ref="M518:M524"/>
    <mergeCell ref="E519:J519"/>
    <mergeCell ref="E520:J520"/>
    <mergeCell ref="E521:J521"/>
    <mergeCell ref="E522:J522"/>
    <mergeCell ref="E523:J523"/>
    <mergeCell ref="E524:J524"/>
    <mergeCell ref="L527:L529"/>
    <mergeCell ref="M527:M529"/>
    <mergeCell ref="E528:J528"/>
    <mergeCell ref="E529:J529"/>
    <mergeCell ref="E531:J531"/>
    <mergeCell ref="B532:B534"/>
    <mergeCell ref="C532:C534"/>
    <mergeCell ref="D532:D534"/>
    <mergeCell ref="E532:J532"/>
    <mergeCell ref="K532:K534"/>
    <mergeCell ref="L532:L534"/>
    <mergeCell ref="M532:M534"/>
    <mergeCell ref="E533:J533"/>
    <mergeCell ref="E534:J534"/>
    <mergeCell ref="E539:J539"/>
    <mergeCell ref="B540:B542"/>
    <mergeCell ref="C540:C542"/>
    <mergeCell ref="D540:D542"/>
    <mergeCell ref="E540:J540"/>
    <mergeCell ref="K540:K542"/>
    <mergeCell ref="L540:L542"/>
    <mergeCell ref="M540:M542"/>
    <mergeCell ref="E541:J541"/>
    <mergeCell ref="E542:J542"/>
    <mergeCell ref="E545:J545"/>
    <mergeCell ref="B546:B548"/>
    <mergeCell ref="C546:C548"/>
    <mergeCell ref="D546:D548"/>
    <mergeCell ref="E546:J546"/>
    <mergeCell ref="K546:K548"/>
    <mergeCell ref="L546:L548"/>
    <mergeCell ref="M546:M548"/>
    <mergeCell ref="E547:J547"/>
    <mergeCell ref="E548:J548"/>
    <mergeCell ref="E551:J551"/>
    <mergeCell ref="B552:B554"/>
    <mergeCell ref="C552:C554"/>
    <mergeCell ref="D552:D554"/>
    <mergeCell ref="E552:J552"/>
    <mergeCell ref="K552:K554"/>
    <mergeCell ref="L552:L554"/>
    <mergeCell ref="M552:M554"/>
    <mergeCell ref="E553:J553"/>
    <mergeCell ref="E554:J554"/>
    <mergeCell ref="E557:J557"/>
    <mergeCell ref="B558:B560"/>
    <mergeCell ref="C558:C560"/>
    <mergeCell ref="D558:D560"/>
    <mergeCell ref="E558:J558"/>
    <mergeCell ref="K558:K560"/>
    <mergeCell ref="B570:B572"/>
    <mergeCell ref="C570:C572"/>
    <mergeCell ref="D570:D572"/>
    <mergeCell ref="E570:J570"/>
    <mergeCell ref="K570:K572"/>
    <mergeCell ref="L558:L560"/>
    <mergeCell ref="M558:M560"/>
    <mergeCell ref="E559:J559"/>
    <mergeCell ref="E560:J560"/>
    <mergeCell ref="E563:J563"/>
    <mergeCell ref="B564:B566"/>
    <mergeCell ref="C564:C566"/>
    <mergeCell ref="D564:D566"/>
    <mergeCell ref="E564:J564"/>
    <mergeCell ref="K564:K566"/>
    <mergeCell ref="L570:L572"/>
    <mergeCell ref="M570:M572"/>
    <mergeCell ref="E571:J571"/>
    <mergeCell ref="E572:J572"/>
    <mergeCell ref="E576:J576"/>
    <mergeCell ref="E577:J577"/>
    <mergeCell ref="L564:L566"/>
    <mergeCell ref="M564:M566"/>
    <mergeCell ref="E565:J565"/>
    <mergeCell ref="E566:J566"/>
    <mergeCell ref="E569:J569"/>
    <mergeCell ref="E584:J584"/>
    <mergeCell ref="E585:J585"/>
    <mergeCell ref="E586:J586"/>
    <mergeCell ref="E587:J587"/>
    <mergeCell ref="E589:J589"/>
    <mergeCell ref="E590:J590"/>
    <mergeCell ref="E578:J578"/>
    <mergeCell ref="E579:J579"/>
    <mergeCell ref="E580:J580"/>
    <mergeCell ref="E581:J581"/>
    <mergeCell ref="E582:J582"/>
    <mergeCell ref="E583:J583"/>
    <mergeCell ref="E597:J597"/>
    <mergeCell ref="E598:J598"/>
    <mergeCell ref="E599:J599"/>
    <mergeCell ref="E600:J600"/>
    <mergeCell ref="E601:J601"/>
    <mergeCell ref="E602:J602"/>
    <mergeCell ref="E591:J591"/>
    <mergeCell ref="E592:J592"/>
    <mergeCell ref="E593:J593"/>
    <mergeCell ref="E594:J594"/>
    <mergeCell ref="E595:J595"/>
    <mergeCell ref="E596:J596"/>
    <mergeCell ref="E603:J603"/>
    <mergeCell ref="E604:J604"/>
    <mergeCell ref="E610:J610"/>
    <mergeCell ref="E611:J611"/>
    <mergeCell ref="E612:J612"/>
    <mergeCell ref="B613:B619"/>
    <mergeCell ref="C613:C619"/>
    <mergeCell ref="D613:D619"/>
    <mergeCell ref="E613:J613"/>
    <mergeCell ref="E620:J620"/>
    <mergeCell ref="B621:B627"/>
    <mergeCell ref="C621:C627"/>
    <mergeCell ref="D621:D627"/>
    <mergeCell ref="E621:J621"/>
    <mergeCell ref="K621:K627"/>
    <mergeCell ref="K613:K619"/>
    <mergeCell ref="L613:L619"/>
    <mergeCell ref="M613:M619"/>
    <mergeCell ref="E614:J614"/>
    <mergeCell ref="E615:J615"/>
    <mergeCell ref="E616:J616"/>
    <mergeCell ref="E617:J617"/>
    <mergeCell ref="E618:J618"/>
    <mergeCell ref="E619:J619"/>
    <mergeCell ref="E628:J628"/>
    <mergeCell ref="B629:B635"/>
    <mergeCell ref="C629:C635"/>
    <mergeCell ref="D629:D635"/>
    <mergeCell ref="E629:J629"/>
    <mergeCell ref="K629:K635"/>
    <mergeCell ref="L621:L627"/>
    <mergeCell ref="M621:M627"/>
    <mergeCell ref="E622:J622"/>
    <mergeCell ref="E623:J623"/>
    <mergeCell ref="E624:J624"/>
    <mergeCell ref="E625:J625"/>
    <mergeCell ref="E626:J626"/>
    <mergeCell ref="E627:J627"/>
    <mergeCell ref="E636:J636"/>
    <mergeCell ref="B637:B643"/>
    <mergeCell ref="C637:C643"/>
    <mergeCell ref="D637:D643"/>
    <mergeCell ref="E637:J637"/>
    <mergeCell ref="K637:K643"/>
    <mergeCell ref="L629:L635"/>
    <mergeCell ref="M629:M635"/>
    <mergeCell ref="E630:J630"/>
    <mergeCell ref="E631:J631"/>
    <mergeCell ref="E632:J632"/>
    <mergeCell ref="E633:J633"/>
    <mergeCell ref="E634:J634"/>
    <mergeCell ref="E635:J635"/>
    <mergeCell ref="E644:J644"/>
    <mergeCell ref="B645:B651"/>
    <mergeCell ref="C645:C651"/>
    <mergeCell ref="D645:D651"/>
    <mergeCell ref="E645:J645"/>
    <mergeCell ref="K645:K651"/>
    <mergeCell ref="L637:L643"/>
    <mergeCell ref="M637:M643"/>
    <mergeCell ref="E638:J638"/>
    <mergeCell ref="E639:J639"/>
    <mergeCell ref="E640:J640"/>
    <mergeCell ref="E641:J641"/>
    <mergeCell ref="E642:J642"/>
    <mergeCell ref="E643:J643"/>
    <mergeCell ref="E652:J652"/>
    <mergeCell ref="B653:B659"/>
    <mergeCell ref="C653:C659"/>
    <mergeCell ref="D653:D659"/>
    <mergeCell ref="E653:J653"/>
    <mergeCell ref="K653:K659"/>
    <mergeCell ref="L645:L651"/>
    <mergeCell ref="M645:M651"/>
    <mergeCell ref="E646:J646"/>
    <mergeCell ref="E647:J647"/>
    <mergeCell ref="E648:J648"/>
    <mergeCell ref="E649:J649"/>
    <mergeCell ref="E650:J650"/>
    <mergeCell ref="E651:J651"/>
    <mergeCell ref="E660:J660"/>
    <mergeCell ref="B661:B665"/>
    <mergeCell ref="C661:C665"/>
    <mergeCell ref="D661:D665"/>
    <mergeCell ref="E661:J661"/>
    <mergeCell ref="K661:K665"/>
    <mergeCell ref="L653:L659"/>
    <mergeCell ref="M653:M659"/>
    <mergeCell ref="E654:J654"/>
    <mergeCell ref="E655:J655"/>
    <mergeCell ref="E656:J656"/>
    <mergeCell ref="E657:J657"/>
    <mergeCell ref="E658:J658"/>
    <mergeCell ref="E659:J659"/>
    <mergeCell ref="E666:J666"/>
    <mergeCell ref="B667:B671"/>
    <mergeCell ref="C667:C671"/>
    <mergeCell ref="D667:D671"/>
    <mergeCell ref="E667:J667"/>
    <mergeCell ref="K667:K671"/>
    <mergeCell ref="L661:L665"/>
    <mergeCell ref="M661:M665"/>
    <mergeCell ref="E662:J662"/>
    <mergeCell ref="E663:J663"/>
    <mergeCell ref="E664:J664"/>
    <mergeCell ref="E665:J665"/>
    <mergeCell ref="E672:J672"/>
    <mergeCell ref="B673:B675"/>
    <mergeCell ref="C673:C675"/>
    <mergeCell ref="D673:D675"/>
    <mergeCell ref="E673:J673"/>
    <mergeCell ref="K673:K675"/>
    <mergeCell ref="L667:L671"/>
    <mergeCell ref="M667:M671"/>
    <mergeCell ref="E668:J668"/>
    <mergeCell ref="E669:J669"/>
    <mergeCell ref="E670:J670"/>
    <mergeCell ref="E671:J671"/>
    <mergeCell ref="L673:L675"/>
    <mergeCell ref="M673:M675"/>
    <mergeCell ref="E674:J674"/>
    <mergeCell ref="E675:J675"/>
    <mergeCell ref="E676:J676"/>
    <mergeCell ref="B677:B679"/>
    <mergeCell ref="C677:C679"/>
    <mergeCell ref="D677:D679"/>
    <mergeCell ref="E677:J677"/>
    <mergeCell ref="K677:K679"/>
    <mergeCell ref="L677:L679"/>
    <mergeCell ref="M677:M679"/>
    <mergeCell ref="E678:J678"/>
    <mergeCell ref="E679:J679"/>
    <mergeCell ref="E680:J680"/>
    <mergeCell ref="B681:B687"/>
    <mergeCell ref="C681:C687"/>
    <mergeCell ref="D681:D687"/>
    <mergeCell ref="E681:J681"/>
    <mergeCell ref="K681:K687"/>
    <mergeCell ref="B693:B696"/>
    <mergeCell ref="C693:C696"/>
    <mergeCell ref="D693:D696"/>
    <mergeCell ref="E693:J693"/>
    <mergeCell ref="L681:L687"/>
    <mergeCell ref="M681:M687"/>
    <mergeCell ref="E682:J682"/>
    <mergeCell ref="E683:J683"/>
    <mergeCell ref="E684:J684"/>
    <mergeCell ref="E685:J685"/>
    <mergeCell ref="E686:J686"/>
    <mergeCell ref="E687:J687"/>
    <mergeCell ref="K693:K696"/>
    <mergeCell ref="L693:L696"/>
    <mergeCell ref="M693:M696"/>
    <mergeCell ref="E694:J694"/>
    <mergeCell ref="E695:J695"/>
    <mergeCell ref="E696:J696"/>
    <mergeCell ref="E690:J690"/>
    <mergeCell ref="E691:J691"/>
    <mergeCell ref="E692:J692"/>
    <mergeCell ref="L699:L703"/>
    <mergeCell ref="M699:M703"/>
    <mergeCell ref="E700:J700"/>
    <mergeCell ref="E701:J701"/>
    <mergeCell ref="E702:J702"/>
    <mergeCell ref="E703:J703"/>
    <mergeCell ref="E698:J698"/>
    <mergeCell ref="B699:B703"/>
    <mergeCell ref="C699:C703"/>
    <mergeCell ref="D699:D703"/>
    <mergeCell ref="E699:J699"/>
    <mergeCell ref="K699:K703"/>
    <mergeCell ref="L706:L710"/>
    <mergeCell ref="M706:M710"/>
    <mergeCell ref="E707:J707"/>
    <mergeCell ref="E708:J708"/>
    <mergeCell ref="E709:J709"/>
    <mergeCell ref="E710:J710"/>
    <mergeCell ref="E705:J705"/>
    <mergeCell ref="B706:B710"/>
    <mergeCell ref="C706:C710"/>
    <mergeCell ref="D706:D710"/>
    <mergeCell ref="E706:J706"/>
    <mergeCell ref="K706:K710"/>
    <mergeCell ref="L716:L720"/>
    <mergeCell ref="M716:M720"/>
    <mergeCell ref="E717:J717"/>
    <mergeCell ref="E718:J718"/>
    <mergeCell ref="E719:J719"/>
    <mergeCell ref="E720:J720"/>
    <mergeCell ref="E715:J715"/>
    <mergeCell ref="B716:B720"/>
    <mergeCell ref="C716:C720"/>
    <mergeCell ref="D716:D720"/>
    <mergeCell ref="E716:J716"/>
    <mergeCell ref="K716:K720"/>
    <mergeCell ref="E723:J723"/>
    <mergeCell ref="E724:J724"/>
    <mergeCell ref="E725:J725"/>
    <mergeCell ref="E726:J726"/>
    <mergeCell ref="E728:J728"/>
    <mergeCell ref="B729:B735"/>
    <mergeCell ref="C729:C735"/>
    <mergeCell ref="D729:D735"/>
    <mergeCell ref="E729:J729"/>
    <mergeCell ref="K729:K735"/>
    <mergeCell ref="L729:L735"/>
    <mergeCell ref="M729:M735"/>
    <mergeCell ref="E730:J730"/>
    <mergeCell ref="E731:J731"/>
    <mergeCell ref="E732:J732"/>
    <mergeCell ref="E733:J733"/>
    <mergeCell ref="E734:J734"/>
    <mergeCell ref="E735:J735"/>
    <mergeCell ref="E759:J759"/>
    <mergeCell ref="E760:J760"/>
    <mergeCell ref="E761:J761"/>
    <mergeCell ref="B763:M763"/>
    <mergeCell ref="B765:M765"/>
    <mergeCell ref="B3:M3"/>
    <mergeCell ref="E751:J751"/>
    <mergeCell ref="E753:J753"/>
    <mergeCell ref="E754:J754"/>
    <mergeCell ref="E755:J755"/>
    <mergeCell ref="E756:J756"/>
    <mergeCell ref="E758:J758"/>
    <mergeCell ref="E744:J744"/>
    <mergeCell ref="E745:J745"/>
    <mergeCell ref="E747:J747"/>
    <mergeCell ref="E748:J748"/>
    <mergeCell ref="E749:J749"/>
    <mergeCell ref="E750:J750"/>
    <mergeCell ref="E738:J738"/>
    <mergeCell ref="E739:J739"/>
    <mergeCell ref="E740:J740"/>
    <mergeCell ref="E741:J741"/>
    <mergeCell ref="E742:J742"/>
    <mergeCell ref="E743:J743"/>
  </mergeCells>
  <dataValidations count="1">
    <dataValidation type="list" allowBlank="1" showInputMessage="1" showErrorMessage="1" sqref="C11:C409" xr:uid="{69FF8C4C-6848-4DBA-8856-B26DE9B7CD8A}">
      <formula1>"Capítulo,Partida,Mano de obra,Maquinaria,Material,Otros,"</formula1>
    </dataValidation>
  </dataValidations>
  <pageMargins left="0.70866141732283472" right="0.39370078740157483" top="0.39370078740157483" bottom="0.59055118110236227" header="0.31496062992125984" footer="0.31496062992125984"/>
  <pageSetup paperSize="9" scale="73" fitToHeight="100" orientation="portrait" r:id="rId1"/>
  <headerFooter>
    <oddFooter>&amp;R&amp;P  / &amp;N</oddFooter>
  </headerFooter>
  <ignoredErrors>
    <ignoredError sqref="M9:M755"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ppto ciego 5406</vt:lpstr>
      <vt:lpstr>'ppto ciego 5406'!Área_de_impresión</vt:lpstr>
      <vt:lpstr>'ppto ciego 5406'!Títulos_a_imprimir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LPF Ingenieros Outlook</dc:creator>
  <cp:lastModifiedBy>.</cp:lastModifiedBy>
  <cp:lastPrinted>2022-03-14T11:23:59Z</cp:lastPrinted>
  <dcterms:created xsi:type="dcterms:W3CDTF">2022-03-04T09:15:02Z</dcterms:created>
  <dcterms:modified xsi:type="dcterms:W3CDTF">2022-03-14T15:33:25Z</dcterms:modified>
</cp:coreProperties>
</file>