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filterPrivacy="1"/>
  <xr:revisionPtr revIDLastSave="0" documentId="13_ncr:1_{887D6044-C23B-45FD-A787-C00695FEC916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Anexo I pag 1 oferta" sheetId="2" r:id="rId1"/>
    <sheet name="Anexo I Tabla Desglose Precio" sheetId="1" r:id="rId2"/>
  </sheets>
  <definedNames>
    <definedName name="_xlnm._FilterDatabase" localSheetId="1" hidden="1">'Anexo I Tabla Desglose Precio'!$A$6:$G$234</definedName>
    <definedName name="_xlnm.Print_Area" localSheetId="0">'Anexo I pag 1 oferta'!$A$3:$I$47</definedName>
    <definedName name="_xlnm.Print_Area" localSheetId="1">'Anexo I Tabla Desglose Precio'!$A$4:$G$236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1" i="1" l="1"/>
  <c r="G96" i="1" l="1"/>
  <c r="G19" i="1" l="1"/>
  <c r="G229" i="1" l="1"/>
  <c r="G230" i="1" s="1"/>
  <c r="G226" i="1"/>
  <c r="G227" i="1" s="1"/>
  <c r="G223" i="1"/>
  <c r="G224" i="1" s="1"/>
  <c r="G218" i="1"/>
  <c r="G217" i="1"/>
  <c r="G216" i="1"/>
  <c r="G213" i="1"/>
  <c r="G212" i="1"/>
  <c r="G211" i="1"/>
  <c r="G210" i="1"/>
  <c r="G209" i="1"/>
  <c r="G208" i="1"/>
  <c r="G207" i="1"/>
  <c r="G206" i="1"/>
  <c r="G205" i="1"/>
  <c r="G204" i="1"/>
  <c r="G201" i="1"/>
  <c r="G200" i="1"/>
  <c r="G199" i="1"/>
  <c r="G198" i="1"/>
  <c r="G197" i="1"/>
  <c r="G196" i="1"/>
  <c r="G202" i="1" s="1"/>
  <c r="G193" i="1"/>
  <c r="G192" i="1"/>
  <c r="G191" i="1"/>
  <c r="G190" i="1"/>
  <c r="G189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1" i="1"/>
  <c r="G170" i="1"/>
  <c r="G169" i="1"/>
  <c r="G168" i="1"/>
  <c r="G165" i="1"/>
  <c r="G164" i="1"/>
  <c r="G163" i="1"/>
  <c r="G166" i="1" s="1"/>
  <c r="G160" i="1"/>
  <c r="G159" i="1"/>
  <c r="G158" i="1"/>
  <c r="G157" i="1"/>
  <c r="G154" i="1"/>
  <c r="G153" i="1"/>
  <c r="G152" i="1"/>
  <c r="G149" i="1"/>
  <c r="G148" i="1"/>
  <c r="G145" i="1"/>
  <c r="G144" i="1"/>
  <c r="G143" i="1"/>
  <c r="G142" i="1"/>
  <c r="G141" i="1"/>
  <c r="G140" i="1"/>
  <c r="G139" i="1"/>
  <c r="G138" i="1"/>
  <c r="G137" i="1"/>
  <c r="G136" i="1"/>
  <c r="G135" i="1"/>
  <c r="G132" i="1"/>
  <c r="G131" i="1"/>
  <c r="G126" i="1"/>
  <c r="G125" i="1"/>
  <c r="G124" i="1"/>
  <c r="G121" i="1"/>
  <c r="G120" i="1"/>
  <c r="G119" i="1"/>
  <c r="G122" i="1" s="1"/>
  <c r="G116" i="1"/>
  <c r="G115" i="1"/>
  <c r="G114" i="1"/>
  <c r="G111" i="1"/>
  <c r="G110" i="1"/>
  <c r="G109" i="1"/>
  <c r="G108" i="1"/>
  <c r="G105" i="1"/>
  <c r="G104" i="1"/>
  <c r="G103" i="1"/>
  <c r="G102" i="1"/>
  <c r="G101" i="1"/>
  <c r="G100" i="1"/>
  <c r="G99" i="1"/>
  <c r="G98" i="1"/>
  <c r="G97" i="1"/>
  <c r="G95" i="1"/>
  <c r="G92" i="1"/>
  <c r="G91" i="1"/>
  <c r="G90" i="1"/>
  <c r="G87" i="1"/>
  <c r="G86" i="1"/>
  <c r="G85" i="1"/>
  <c r="G82" i="1"/>
  <c r="G81" i="1"/>
  <c r="G80" i="1"/>
  <c r="G77" i="1"/>
  <c r="G76" i="1"/>
  <c r="G75" i="1"/>
  <c r="G74" i="1"/>
  <c r="G71" i="1"/>
  <c r="G72" i="1" s="1"/>
  <c r="G68" i="1"/>
  <c r="G67" i="1"/>
  <c r="G66" i="1"/>
  <c r="G65" i="1"/>
  <c r="G64" i="1"/>
  <c r="G63" i="1"/>
  <c r="G62" i="1"/>
  <c r="G61" i="1"/>
  <c r="G60" i="1"/>
  <c r="G59" i="1"/>
  <c r="G58" i="1"/>
  <c r="G57" i="1"/>
  <c r="G54" i="1"/>
  <c r="G53" i="1"/>
  <c r="G48" i="1"/>
  <c r="G47" i="1"/>
  <c r="G44" i="1"/>
  <c r="G43" i="1"/>
  <c r="G40" i="1"/>
  <c r="G39" i="1"/>
  <c r="G38" i="1"/>
  <c r="G37" i="1"/>
  <c r="G36" i="1"/>
  <c r="G35" i="1"/>
  <c r="G34" i="1"/>
  <c r="G33" i="1"/>
  <c r="G32" i="1"/>
  <c r="G29" i="1"/>
  <c r="G28" i="1"/>
  <c r="G27" i="1"/>
  <c r="G24" i="1"/>
  <c r="G23" i="1"/>
  <c r="G20" i="1"/>
  <c r="G21" i="1" s="1"/>
  <c r="G16" i="1"/>
  <c r="G17" i="1" s="1"/>
  <c r="G13" i="1"/>
  <c r="G14" i="1" s="1"/>
  <c r="G9" i="1"/>
  <c r="G45" i="1" l="1"/>
  <c r="G219" i="1"/>
  <c r="G155" i="1"/>
  <c r="G161" i="1"/>
  <c r="G117" i="1"/>
  <c r="G133" i="1"/>
  <c r="G172" i="1"/>
  <c r="G146" i="1"/>
  <c r="G194" i="1"/>
  <c r="G93" i="1"/>
  <c r="G127" i="1"/>
  <c r="G150" i="1"/>
  <c r="G187" i="1"/>
  <c r="G214" i="1"/>
  <c r="G83" i="1"/>
  <c r="G106" i="1"/>
  <c r="G25" i="1"/>
  <c r="G88" i="1"/>
  <c r="G78" i="1"/>
  <c r="G112" i="1"/>
  <c r="G69" i="1"/>
  <c r="G55" i="1"/>
  <c r="G41" i="1"/>
  <c r="G49" i="1"/>
  <c r="G30" i="1"/>
  <c r="G220" i="1" l="1"/>
  <c r="G128" i="1"/>
  <c r="G10" i="1"/>
  <c r="G11" i="1" s="1"/>
  <c r="G50" i="1" s="1"/>
  <c r="G231" i="1" l="1"/>
  <c r="G234" i="1" s="1"/>
  <c r="B29" i="2" s="1"/>
</calcChain>
</file>

<file path=xl/sharedStrings.xml><?xml version="1.0" encoding="utf-8"?>
<sst xmlns="http://schemas.openxmlformats.org/spreadsheetml/2006/main" count="823" uniqueCount="376">
  <si>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</si>
  <si>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</si>
  <si>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</si>
  <si>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</si>
  <si>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</si>
  <si>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</si>
  <si>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</si>
  <si>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</si>
  <si>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</si>
  <si>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</si>
  <si>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ACTUACIONES P.BAJA</t>
  </si>
  <si>
    <t>ACTUACIONES PREVIAS</t>
  </si>
  <si>
    <t>Partida</t>
  </si>
  <si>
    <t>m2</t>
  </si>
  <si>
    <t>PROTECCIÓN DE ZONAS COLINDANTES AL ÁREA DE INTERVENCIÓN</t>
  </si>
  <si>
    <t>PROTECCIÓN, DESPEJE, DESPLAZAMIENTO Y/O RETIRADA DE MOBILIARIO</t>
  </si>
  <si>
    <t>Total 01.01</t>
  </si>
  <si>
    <t>DEMOLICIONES Y DESMONTAJES</t>
  </si>
  <si>
    <t>DESMONTAJE DE INSTALACIONES Y RECOLOCACIÓN</t>
  </si>
  <si>
    <t>Total 01.02</t>
  </si>
  <si>
    <t>ALBAÑILERÍA, CERRAMIENTOS Y DIVISIONES</t>
  </si>
  <si>
    <t>AYUDAS ALBAÑILERÍA</t>
  </si>
  <si>
    <t>Total 01.03</t>
  </si>
  <si>
    <t>PAVIMENTOS</t>
  </si>
  <si>
    <t>REPARACIÓN, PULIDO Y ABRILLANTADO TERRAZO</t>
  </si>
  <si>
    <t>ud</t>
  </si>
  <si>
    <t>RECUPERACIÓN RODAPIE MUEBLE CUBRE FANCOIL</t>
  </si>
  <si>
    <t>Total 01.04</t>
  </si>
  <si>
    <t>PINTURA, VINILADOS Y ACABADOS</t>
  </si>
  <si>
    <t>PINTURA PLÁSTICA AL AGUA EN PARAMENTOS HORIZ. Y VERT. INTERIORES</t>
  </si>
  <si>
    <t>BARNIZ AL AGUA PROTECTOR LASUR ACUOSO SAT INCOL/COLOR</t>
  </si>
  <si>
    <t>Total 01.05</t>
  </si>
  <si>
    <t>CARPINTERÍA Y CERRAJERÍA</t>
  </si>
  <si>
    <t>TOPE METÁLICO PROTECCIÓN PUERTAS</t>
  </si>
  <si>
    <t>CAJEADO MUEBLE CUBREFANCOIL</t>
  </si>
  <si>
    <t>ml</t>
  </si>
  <si>
    <t>REPARACION MUEBLES CUBRE FANCOILS</t>
  </si>
  <si>
    <t>Total 01.06</t>
  </si>
  <si>
    <t>ELECTRICIDAD</t>
  </si>
  <si>
    <t>LINEA ELECTRICA RZ1 0,6/1KV 3G2.5 mm2 LIBRE HALÓGENOS</t>
  </si>
  <si>
    <t>LINEA ELECTRICA 3G1.5 mm2 LIBRE HALÓGENOS</t>
  </si>
  <si>
    <t>CANALIZ. TUBO FLEXIBLE CORRUG. REFORZADO LIBRE HALÓGENOS D=25 mm</t>
  </si>
  <si>
    <t>PUNTO LUZ EMERGENCIA ES-4G1.5</t>
  </si>
  <si>
    <t>BASE ENCHUFE SCHUCKO BLANCO</t>
  </si>
  <si>
    <t>MECANISMO SENCILLO</t>
  </si>
  <si>
    <t>TOMA DE ANTENA TV/R-SAT</t>
  </si>
  <si>
    <t>CANAL DE ALUMINIO 100mm ANCHO y 60mm CON TAPA</t>
  </si>
  <si>
    <t>BANDEJA DE REJILLA 100x200 mm C7</t>
  </si>
  <si>
    <t>Total 01.07</t>
  </si>
  <si>
    <t>CABLEADO ESTRUCTURADO</t>
  </si>
  <si>
    <t>CABLE 4 PARES 6A NO APANTALLADO</t>
  </si>
  <si>
    <t>TOMA RJ45 DOBLE DE SUPERFICIE</t>
  </si>
  <si>
    <t>Total 01.08</t>
  </si>
  <si>
    <t>CLIMATIZACIÓN Y VENTILACIÓN</t>
  </si>
  <si>
    <t>LIMPIEZA Y PUESTA A PUNTO DE FAN COIL</t>
  </si>
  <si>
    <t>DESMONTAJE Y RECOLOCACIÓN DE SONDA DE TEMPERATURA</t>
  </si>
  <si>
    <t>Total 01.09</t>
  </si>
  <si>
    <t>Total 01</t>
  </si>
  <si>
    <t>02</t>
  </si>
  <si>
    <t>ACTUACIONES P.PRIMERA</t>
  </si>
  <si>
    <t>Total 02.01</t>
  </si>
  <si>
    <t>DESMONTAJE SIN RECUP. FALSO TECHO REGISTRABLE</t>
  </si>
  <si>
    <t>DESMONTAJE PERSIANAS CON O SIN RECUPERACIÓN</t>
  </si>
  <si>
    <t>DESMONTAJE DE RODAPIE</t>
  </si>
  <si>
    <t>DEMOLICIÓN FÁBRICA CERÁMICA REVESTIDA A AMBAS CARAS</t>
  </si>
  <si>
    <t>DESMONTAJE DE LUMINARIAS EN FALSO TECHO SIN RECUPERACIÓN</t>
  </si>
  <si>
    <t>DESMONTAJE APARATOS SANITARIOS</t>
  </si>
  <si>
    <t>DESMONTAJE TERMO ELÉCTRICO</t>
  </si>
  <si>
    <t>DESMONTAJE INSTALACIÓN FONTANERÍA Y SANEAMIENTO</t>
  </si>
  <si>
    <t>DEMOLICIÓN PAVIMENTO CERÁMICO</t>
  </si>
  <si>
    <t>CORTE Y LEVANTADO DE TERRAZO PARA REPARACIÓN</t>
  </si>
  <si>
    <t>LIMPIEZA Y SANEADO CARA INFERIOR DE FORJADO</t>
  </si>
  <si>
    <t>Total 02.02</t>
  </si>
  <si>
    <t>Total 02.03</t>
  </si>
  <si>
    <t>RODAPIÉ O  ZÓCALO</t>
  </si>
  <si>
    <t>REPOSICIÓN TERRAZO U/NORMAL MICROGRANO</t>
  </si>
  <si>
    <t>Total 02.04</t>
  </si>
  <si>
    <t>FALSOS TECHOS</t>
  </si>
  <si>
    <t>FALSO TECHO FIBRA MINERAL 60x60x25 P.V</t>
  </si>
  <si>
    <t>FAJA/FOSA/TABICA PERIMETRAL CON AISLAMIENTO</t>
  </si>
  <si>
    <t>TRASDOSADO FORJADO P.Y.L. SOBRE ESTRUCTURA</t>
  </si>
  <si>
    <t>Total 02.05</t>
  </si>
  <si>
    <t>INSTALACIÓN PERSIANA RECUPERADA</t>
  </si>
  <si>
    <t>Total 02.06</t>
  </si>
  <si>
    <t>Total 02.07</t>
  </si>
  <si>
    <t>DESPLAZAMIENTO DE MECANISMOS</t>
  </si>
  <si>
    <t>DESMONTAJE DE MECANISMOS</t>
  </si>
  <si>
    <t>Total 02.08</t>
  </si>
  <si>
    <t>ALUMBRADO</t>
  </si>
  <si>
    <t>LUMINARIA EMPOTRABLE LED UGR&lt;19</t>
  </si>
  <si>
    <t>LUMINARIA EMPOTRABLE LED UGR&lt;19 DALI</t>
  </si>
  <si>
    <t>LUMINARIA EMERGENCIA NOVA  LD EMPOTRADA</t>
  </si>
  <si>
    <t>REGULACION POR APORTE DE LUZ NATURAL</t>
  </si>
  <si>
    <t>Total 02.09</t>
  </si>
  <si>
    <t>PAU DE FIBRA OPTICA 80x80x25 mm c/ 2 ADAPTADORES SC+ HEMBRA</t>
  </si>
  <si>
    <t>Total 02.10</t>
  </si>
  <si>
    <t>DESMONTAJE Y MONTAJE DE REJILLAS/DISFUSORES RECUPERADOS</t>
  </si>
  <si>
    <t>Total 02.11</t>
  </si>
  <si>
    <t>PROTECCIÓN CONTRA INCENDIOS</t>
  </si>
  <si>
    <t>DETECTOR DE INCENDIOS</t>
  </si>
  <si>
    <t>INSTALACIÓN LAZO ANALÓGICO 2x1,5-LHR BAJO TUBO RÍGIDO PVC</t>
  </si>
  <si>
    <t>INTEGRACIÓN PCI EN SISTEMA DE CONTROL</t>
  </si>
  <si>
    <t>Total 02.12</t>
  </si>
  <si>
    <t>Total 02</t>
  </si>
  <si>
    <t>03</t>
  </si>
  <si>
    <t>ACTUACIONES P.TERCERA Y P.CUARTA</t>
  </si>
  <si>
    <t>Total 03.01</t>
  </si>
  <si>
    <t>DEMOLICIÓN DE FALSO TECHO LISO SIN RECUPERACIÓN</t>
  </si>
  <si>
    <t>DESMONTAJE CON RECUPERACIÓN PLACAS DE FALSO TECHO Y ESTRUCTURA</t>
  </si>
  <si>
    <t>DESMONTAJE DE MAMPARA CON O SIN RECUPERACIÓN</t>
  </si>
  <si>
    <t>DESMONTAJE DE PUERTA CON RECUPERACIÓN</t>
  </si>
  <si>
    <t>DESMONTAJE DE LUMINARIA EN FALSO TECHO CON RECUPERACIÓN</t>
  </si>
  <si>
    <t>DESMONTAJE DE LUMINARIA EN FALSO TECHO SIN RECUPERACIÓN</t>
  </si>
  <si>
    <t>Total 03.02</t>
  </si>
  <si>
    <t>INSTALACIÓN MAMPARA RECUPERADA</t>
  </si>
  <si>
    <t>Total 03.03</t>
  </si>
  <si>
    <t>Total 03.04</t>
  </si>
  <si>
    <t>MONTAJE DE PLACAS RETIRADAS Y ACOPIADAS</t>
  </si>
  <si>
    <t>Total 03.05</t>
  </si>
  <si>
    <t>Total 03.06</t>
  </si>
  <si>
    <t>REPOSICIÓN DE PUERTA DE MAMPARA</t>
  </si>
  <si>
    <t>Total 03.07</t>
  </si>
  <si>
    <t>CANALETA DE SUPERFICIE PVC BLANCO 20X10mm</t>
  </si>
  <si>
    <t>m</t>
  </si>
  <si>
    <t>BANDEJA SOPORTE Y SUJECCIÓN CUBIERTA</t>
  </si>
  <si>
    <t>Total 03.08</t>
  </si>
  <si>
    <t>MONTAJE DE LUMINARIA RECUPERADA EN FALSO TECHO</t>
  </si>
  <si>
    <t>Total 03.09</t>
  </si>
  <si>
    <t>CONTROL Y COMUNICACIONES</t>
  </si>
  <si>
    <t>CABLE 4 PARES CAT6A NO APANTALLADO</t>
  </si>
  <si>
    <t>TOMA RJ45 HEMBRA CAT6A PATCH PANEL</t>
  </si>
  <si>
    <t>PATCH PANEL 19" 24 PUERTOS RJ45 CON GUÍA</t>
  </si>
  <si>
    <t>CAJA TERMINAL MURAL F.O. 12 CONECTOR LC DUPLEX CON 12 ADAPTADORES LC DUPLEX MULTIMODO</t>
  </si>
  <si>
    <t>CAJA EMPALME F.O. RACK 19" 1U CON 12 ADAPTADORES LC DUPLEX MULTIMODO</t>
  </si>
  <si>
    <t>Total 03.10</t>
  </si>
  <si>
    <t>REJILLA DE RETORNO 600x600</t>
  </si>
  <si>
    <t>SISTEMA AIRE SPLIT 1x1</t>
  </si>
  <si>
    <t>TUBERÍA PP-R COMPUESTO NIRON CLIMA SDR11/SERIE5 D=25 mm + AISLAMIENTO FRÍO INTERIOR</t>
  </si>
  <si>
    <t>TUBERÍA PP-R COMPUESTO NIRON CLIMA SDR11/SERIE5 D=25 mm + AISLAMIENTO CALOR INTERIOR</t>
  </si>
  <si>
    <t>VACIADO DE INSTALACIONES</t>
  </si>
  <si>
    <t>RECOGIDA DE CONDENSADOS SPLIT</t>
  </si>
  <si>
    <t>CONTROLADOR IQeco32+ SONDA RD-WMB-T+CABLEADO+PROGRAMACION</t>
  </si>
  <si>
    <t>Total 03.11</t>
  </si>
  <si>
    <t>Total 03.12</t>
  </si>
  <si>
    <t>Total 03</t>
  </si>
  <si>
    <t>04</t>
  </si>
  <si>
    <t>CONTROL DE CALIDAD</t>
  </si>
  <si>
    <t>%</t>
  </si>
  <si>
    <t>Total 04</t>
  </si>
  <si>
    <t>05</t>
  </si>
  <si>
    <t>GESTIÓN DE RESIDUOS</t>
  </si>
  <si>
    <t>Total 05</t>
  </si>
  <si>
    <t>06</t>
  </si>
  <si>
    <t>SEGURIDAD Y SALUD</t>
  </si>
  <si>
    <t>Total 06</t>
  </si>
  <si>
    <t>NOTA IMPORTANTE: 
ESTE ANEXO I Y LA TABLA DE DESGLOSE DE MEDICIONES SE PRESENTARAN EN FORMATO PDF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</si>
  <si>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</si>
  <si>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</si>
  <si>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</si>
  <si>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</si>
  <si>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</si>
  <si>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</si>
  <si>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</si>
  <si>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</si>
  <si>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</si>
  <si>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</si>
  <si>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</si>
  <si>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</si>
  <si>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</si>
  <si>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</si>
  <si>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</si>
  <si>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</si>
  <si>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</si>
  <si>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</si>
  <si>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II, apartado 3.</t>
  </si>
  <si>
    <t>B.  Desglose Precio:</t>
  </si>
  <si>
    <t>(tabla desglose precio se incluye en páginas siguientes)</t>
  </si>
  <si>
    <t>Expediente n.º S/03142/2022</t>
  </si>
  <si>
    <t xml:space="preserve">“Obras de adecuación de espacios en  </t>
  </si>
  <si>
    <t>edificio Casa de la Radio de Prado del Rey”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</si>
  <si>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incluidas como “ANEXO: Documentación técnica” en Pliego Técnico.</t>
    </r>
  </si>
  <si>
    <t>S-04132-2022 - Obras de adecuación de espacios en edificio Casa de la Radio de Prado del Rey</t>
  </si>
  <si>
    <t xml:space="preserve">ESTA TABLA DE DESGLOSE DE MEDICIONES DE OFERTA SE PRESENTARA EN FORMATO PDF
</t>
  </si>
  <si>
    <t>Total PEM</t>
  </si>
  <si>
    <r>
      <t xml:space="preserve">Gastos generales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</si>
  <si>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XX %</t>
  </si>
  <si>
    <r>
      <t xml:space="preserve">Beneficio industrial </t>
    </r>
    <r>
      <rPr>
        <b/>
        <sz val="8"/>
        <color rgb="FFFF0000"/>
        <rFont val="Calibri"/>
        <family val="2"/>
      </rPr>
      <t>XX</t>
    </r>
    <r>
      <rPr>
        <b/>
        <sz val="8"/>
        <color theme="1"/>
        <rFont val="Calibri"/>
        <family val="2"/>
      </rPr>
      <t xml:space="preserve"> %  (*)</t>
    </r>
  </si>
  <si>
    <t>IMPORTE OFERTA</t>
  </si>
  <si>
    <t>(*) Cuando no se indiquen otros porcentajes se entenderá que, quedan incluidos en el precio de la oferta el 13% de Gastos Generales y el 6% de Beneficio Industrial</t>
  </si>
  <si>
    <t>Las proposiciones económicas no podrán superar el valor estimado del contrato indicado en el Anexo II apartado 3 del Pliego de Condiciones Generales.</t>
  </si>
  <si>
    <r>
      <t>Esta tabla se indica como</t>
    </r>
    <r>
      <rPr>
        <sz val="11"/>
        <color rgb="FFFF0000"/>
        <rFont val="Calibri"/>
        <family val="2"/>
        <scheme val="minor"/>
      </rPr>
      <t xml:space="preserve"> formato válido para la presentación de las ofertas</t>
    </r>
    <r>
      <rPr>
        <sz val="11"/>
        <color theme="1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</t>
    </r>
    <r>
      <rPr>
        <sz val="11"/>
        <color rgb="FFFF0000"/>
        <rFont val="Calibri"/>
        <family val="2"/>
        <scheme val="minor"/>
      </rPr>
      <t>Las propuestas deberán presentarse exclusivamente con desglose de capítulos, partidas, subtotales y totales indicado y sin desglose descriptivo de cada partida.</t>
    </r>
  </si>
  <si>
    <t>LA TABLA OBTENIDA CON ESTA HOJA DE CALCULO DEBERA PRESENTARSE EN DOCUMENTO PDF</t>
  </si>
  <si>
    <t>NO ES VALIDA LA PRESENTACION DE OFERTA EN FICHERO EXCEL</t>
  </si>
  <si>
    <t>01_01</t>
  </si>
  <si>
    <t>01_01_01</t>
  </si>
  <si>
    <t>01_01_02</t>
  </si>
  <si>
    <t>01_02</t>
  </si>
  <si>
    <t>01_02_01</t>
  </si>
  <si>
    <t>01_03</t>
  </si>
  <si>
    <t>01_03_01</t>
  </si>
  <si>
    <t>01_04</t>
  </si>
  <si>
    <t>01_04_01</t>
  </si>
  <si>
    <t>01_04_02</t>
  </si>
  <si>
    <t>01_05</t>
  </si>
  <si>
    <t>01_05_01</t>
  </si>
  <si>
    <t>01_05_02</t>
  </si>
  <si>
    <t>01_06</t>
  </si>
  <si>
    <t>01_06_01</t>
  </si>
  <si>
    <t>01_06_02</t>
  </si>
  <si>
    <t>01_06_03</t>
  </si>
  <si>
    <t>01_07</t>
  </si>
  <si>
    <t>01_07_01</t>
  </si>
  <si>
    <t>01_07_02</t>
  </si>
  <si>
    <t>01_07_03</t>
  </si>
  <si>
    <t>01_07_04</t>
  </si>
  <si>
    <t>01_07_05</t>
  </si>
  <si>
    <t>01_07_06</t>
  </si>
  <si>
    <t>01_07_07</t>
  </si>
  <si>
    <t>01_07_08</t>
  </si>
  <si>
    <t>01_07_09</t>
  </si>
  <si>
    <t>01_08</t>
  </si>
  <si>
    <t>01_08_01</t>
  </si>
  <si>
    <t>01_08_02</t>
  </si>
  <si>
    <t>01_09</t>
  </si>
  <si>
    <t>01_09_01</t>
  </si>
  <si>
    <t>01_09_02</t>
  </si>
  <si>
    <t>02_01</t>
  </si>
  <si>
    <t>02_01_01</t>
  </si>
  <si>
    <t>02_01_02</t>
  </si>
  <si>
    <t>02_02</t>
  </si>
  <si>
    <t>02_02_01</t>
  </si>
  <si>
    <t>02_02_02</t>
  </si>
  <si>
    <t>02_02_03</t>
  </si>
  <si>
    <t>02_02_04</t>
  </si>
  <si>
    <t>02_02_05</t>
  </si>
  <si>
    <t>02_02_06</t>
  </si>
  <si>
    <t>02_02_07</t>
  </si>
  <si>
    <t>02_02_08</t>
  </si>
  <si>
    <t>02_02_09</t>
  </si>
  <si>
    <t>02_02_10</t>
  </si>
  <si>
    <t>02_02_11</t>
  </si>
  <si>
    <t>02_02_12</t>
  </si>
  <si>
    <t>02_03</t>
  </si>
  <si>
    <t>02_03_01</t>
  </si>
  <si>
    <t>02_04</t>
  </si>
  <si>
    <t>02_04_01</t>
  </si>
  <si>
    <t>02_04_02</t>
  </si>
  <si>
    <t>02_04_03</t>
  </si>
  <si>
    <t>02_04_04</t>
  </si>
  <si>
    <t>02_05</t>
  </si>
  <si>
    <t>02_05_01</t>
  </si>
  <si>
    <t>02_05_02</t>
  </si>
  <si>
    <t>02_05_03</t>
  </si>
  <si>
    <t>02_06</t>
  </si>
  <si>
    <t>02_06_01</t>
  </si>
  <si>
    <t>02_06_02</t>
  </si>
  <si>
    <t>02_06_03</t>
  </si>
  <si>
    <t>02_07</t>
  </si>
  <si>
    <t>02_07_01</t>
  </si>
  <si>
    <t>02_07_02</t>
  </si>
  <si>
    <t>02_07_03</t>
  </si>
  <si>
    <t>02_08</t>
  </si>
  <si>
    <t>02_08_01</t>
  </si>
  <si>
    <t>02_08_02</t>
  </si>
  <si>
    <t>02_08_03</t>
  </si>
  <si>
    <t>02_08_04</t>
  </si>
  <si>
    <t>02_08_05</t>
  </si>
  <si>
    <t>02_08_06</t>
  </si>
  <si>
    <t>02_08_07</t>
  </si>
  <si>
    <t>02_08_08</t>
  </si>
  <si>
    <t>02_08_09</t>
  </si>
  <si>
    <t>02_08_10</t>
  </si>
  <si>
    <t>02_08_11</t>
  </si>
  <si>
    <t>02_09</t>
  </si>
  <si>
    <t>02_09_01</t>
  </si>
  <si>
    <t>02_09_02</t>
  </si>
  <si>
    <t>02_09_03</t>
  </si>
  <si>
    <t>02_09_04</t>
  </si>
  <si>
    <t>02_10</t>
  </si>
  <si>
    <t>02_10_01</t>
  </si>
  <si>
    <t>02_10_02</t>
  </si>
  <si>
    <t>02_10_03</t>
  </si>
  <si>
    <t>02_11</t>
  </si>
  <si>
    <t>02_11_01</t>
  </si>
  <si>
    <t>02_11_02</t>
  </si>
  <si>
    <t>02_11_03</t>
  </si>
  <si>
    <t>02_12</t>
  </si>
  <si>
    <t>02_12_01</t>
  </si>
  <si>
    <t>02_12_02</t>
  </si>
  <si>
    <t>02_12_03</t>
  </si>
  <si>
    <t>03_01</t>
  </si>
  <si>
    <t>03_01_01</t>
  </si>
  <si>
    <t>03_01_02</t>
  </si>
  <si>
    <t>03_02</t>
  </si>
  <si>
    <t>03_02_01</t>
  </si>
  <si>
    <t>03_02_02</t>
  </si>
  <si>
    <t>03_02_03</t>
  </si>
  <si>
    <t>03_02_04</t>
  </si>
  <si>
    <t>03_02_05</t>
  </si>
  <si>
    <t>03_02_06</t>
  </si>
  <si>
    <t>03_02_07</t>
  </si>
  <si>
    <t>03_02_08</t>
  </si>
  <si>
    <t>03_02_09</t>
  </si>
  <si>
    <t>03_02_10</t>
  </si>
  <si>
    <t>03_02_11</t>
  </si>
  <si>
    <t>03_03</t>
  </si>
  <si>
    <t>03_03_01</t>
  </si>
  <si>
    <t>03_03_02</t>
  </si>
  <si>
    <t>03_04</t>
  </si>
  <si>
    <t>03_04_01</t>
  </si>
  <si>
    <t>03_04_02</t>
  </si>
  <si>
    <t>03_04_03</t>
  </si>
  <si>
    <t>03_05</t>
  </si>
  <si>
    <t>03_05_01</t>
  </si>
  <si>
    <t>03_05_02</t>
  </si>
  <si>
    <t>03_05_03</t>
  </si>
  <si>
    <t>03_05_04</t>
  </si>
  <si>
    <t>03_06</t>
  </si>
  <si>
    <t>03_06_01</t>
  </si>
  <si>
    <t>03_06_02</t>
  </si>
  <si>
    <t>03_06_03</t>
  </si>
  <si>
    <t>03_07</t>
  </si>
  <si>
    <t>03_07_01</t>
  </si>
  <si>
    <t>03_07_02</t>
  </si>
  <si>
    <t>03_07_03</t>
  </si>
  <si>
    <t>03_07_04</t>
  </si>
  <si>
    <t>03_08</t>
  </si>
  <si>
    <t>03_08_01</t>
  </si>
  <si>
    <t>03_08_02</t>
  </si>
  <si>
    <t>03_08_03</t>
  </si>
  <si>
    <t>03_08_04</t>
  </si>
  <si>
    <t>03_08_05</t>
  </si>
  <si>
    <t>03_08_06</t>
  </si>
  <si>
    <t>03_08_07</t>
  </si>
  <si>
    <t>03_08_08</t>
  </si>
  <si>
    <t>03_08_09</t>
  </si>
  <si>
    <t>03_08_10</t>
  </si>
  <si>
    <t>03_08_11</t>
  </si>
  <si>
    <t>03_08_12</t>
  </si>
  <si>
    <t>03_08_13</t>
  </si>
  <si>
    <t>03_09</t>
  </si>
  <si>
    <t>03_09_01</t>
  </si>
  <si>
    <t>03_09_02</t>
  </si>
  <si>
    <t>03_09_03</t>
  </si>
  <si>
    <t>03_09_04</t>
  </si>
  <si>
    <t>03_09_05</t>
  </si>
  <si>
    <t>03_10</t>
  </si>
  <si>
    <t>03_10_01</t>
  </si>
  <si>
    <t>03_10_02</t>
  </si>
  <si>
    <t>03_10_03</t>
  </si>
  <si>
    <t>03_10_04</t>
  </si>
  <si>
    <t>03_10_05</t>
  </si>
  <si>
    <t>03_10_06</t>
  </si>
  <si>
    <t>03_11</t>
  </si>
  <si>
    <t>03_11_01</t>
  </si>
  <si>
    <t>03_11_02</t>
  </si>
  <si>
    <t>03_11_03</t>
  </si>
  <si>
    <t>03_11_04</t>
  </si>
  <si>
    <t>03_11_05</t>
  </si>
  <si>
    <t>03_11_06</t>
  </si>
  <si>
    <t>03_11_07</t>
  </si>
  <si>
    <t>03_11_08</t>
  </si>
  <si>
    <t>03_11_09</t>
  </si>
  <si>
    <t>03_11_10</t>
  </si>
  <si>
    <t>03_12</t>
  </si>
  <si>
    <t>03_12_01</t>
  </si>
  <si>
    <t>03_12_02</t>
  </si>
  <si>
    <t>03_12_03</t>
  </si>
  <si>
    <t>04_01</t>
  </si>
  <si>
    <t>05_01</t>
  </si>
  <si>
    <t>06_01</t>
  </si>
  <si>
    <t>CONTROL DE CALIDAD (**)</t>
  </si>
  <si>
    <t>GESTIÓN DE RESIDUOS (**)</t>
  </si>
  <si>
    <t>SEGURIDAD Y SALUD (**)</t>
  </si>
  <si>
    <t>SUMA PARCIAL EJECUCIÓN TRABAJOS (Partida 1 -3)</t>
  </si>
  <si>
    <t xml:space="preserve">(**)  Los capítulos 4, 5 y 6 se obtienen como porcentaje fijo y predeterminado de la suma de las partidas a ejecutar (capítulos 1 a 3, ambos inclusive).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</si>
</sst>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rgb="FFFF00FF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7" fillId="0" borderId="0" xfId="0" applyFont="1" applyProtection="1"/>
    <xf numFmtId="0" fontId="8" fillId="0" borderId="0" xfId="0" applyFont="1" applyProtection="1"/>
    <xf numFmtId="0" fontId="9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0" fillId="5" borderId="0" xfId="0" applyFill="1" applyAlignment="1" applyProtection="1">
      <alignment vertical="top" shrinkToFit="1"/>
      <protection locked="0"/>
    </xf>
    <xf numFmtId="0" fontId="11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5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13" fillId="0" borderId="0" xfId="0" applyFont="1" applyAlignment="1" applyProtection="1"/>
    <xf numFmtId="0" fontId="3" fillId="0" borderId="0" xfId="0" applyFont="1" applyAlignment="1" applyProtection="1">
      <alignment vertical="top"/>
    </xf>
    <xf numFmtId="0" fontId="14" fillId="0" borderId="0" xfId="0" applyFont="1" applyProtection="1"/>
    <xf numFmtId="0" fontId="13" fillId="0" borderId="5" xfId="0" applyFont="1" applyBorder="1" applyAlignment="1" applyProtection="1">
      <alignment horizontal="center" vertical="top"/>
    </xf>
    <xf numFmtId="0" fontId="13" fillId="0" borderId="6" xfId="0" applyFont="1" applyBorder="1" applyAlignment="1" applyProtection="1">
      <alignment horizontal="center" vertical="top"/>
    </xf>
    <xf numFmtId="0" fontId="13" fillId="0" borderId="7" xfId="0" applyFont="1" applyBorder="1" applyAlignment="1" applyProtection="1">
      <alignment vertical="top" wrapText="1"/>
    </xf>
    <xf numFmtId="0" fontId="16" fillId="0" borderId="6" xfId="0" applyFont="1" applyBorder="1" applyAlignment="1" applyProtection="1">
      <alignment horizontal="center" vertical="top"/>
    </xf>
    <xf numFmtId="4" fontId="19" fillId="5" borderId="11" xfId="0" applyNumberFormat="1" applyFont="1" applyFill="1" applyBorder="1" applyAlignment="1" applyProtection="1">
      <alignment vertical="top"/>
      <protection locked="0"/>
    </xf>
    <xf numFmtId="4" fontId="20" fillId="5" borderId="6" xfId="0" applyNumberFormat="1" applyFont="1" applyFill="1" applyBorder="1" applyAlignment="1" applyProtection="1">
      <alignment vertical="top"/>
    </xf>
    <xf numFmtId="4" fontId="20" fillId="5" borderId="11" xfId="0" applyNumberFormat="1" applyFont="1" applyFill="1" applyBorder="1" applyAlignment="1" applyProtection="1">
      <alignment vertical="top"/>
    </xf>
    <xf numFmtId="4" fontId="21" fillId="5" borderId="11" xfId="0" applyNumberFormat="1" applyFont="1" applyFill="1" applyBorder="1" applyAlignment="1" applyProtection="1">
      <alignment vertical="top"/>
    </xf>
    <xf numFmtId="4" fontId="21" fillId="5" borderId="6" xfId="0" applyNumberFormat="1" applyFont="1" applyFill="1" applyBorder="1" applyAlignment="1" applyProtection="1">
      <alignment vertical="top"/>
    </xf>
    <xf numFmtId="0" fontId="4" fillId="0" borderId="9" xfId="0" applyFont="1" applyBorder="1" applyProtection="1"/>
    <xf numFmtId="49" fontId="17" fillId="0" borderId="9" xfId="0" applyNumberFormat="1" applyFont="1" applyBorder="1" applyAlignment="1" applyProtection="1">
      <alignment vertical="top" wrapText="1"/>
    </xf>
    <xf numFmtId="4" fontId="17" fillId="2" borderId="8" xfId="0" applyNumberFormat="1" applyFont="1" applyFill="1" applyBorder="1" applyAlignment="1" applyProtection="1">
      <alignment vertical="top"/>
    </xf>
    <xf numFmtId="4" fontId="17" fillId="2" borderId="9" xfId="0" applyNumberFormat="1" applyFont="1" applyFill="1" applyBorder="1" applyAlignment="1" applyProtection="1">
      <alignment vertical="top"/>
    </xf>
    <xf numFmtId="4" fontId="17" fillId="2" borderId="9" xfId="0" applyNumberFormat="1" applyFont="1" applyFill="1" applyBorder="1" applyAlignment="1" applyProtection="1">
      <alignment vertical="top" wrapText="1"/>
    </xf>
    <xf numFmtId="4" fontId="18" fillId="2" borderId="9" xfId="0" applyNumberFormat="1" applyFont="1" applyFill="1" applyBorder="1" applyAlignment="1" applyProtection="1">
      <alignment vertical="top"/>
    </xf>
    <xf numFmtId="4" fontId="17" fillId="2" borderId="10" xfId="0" applyNumberFormat="1" applyFont="1" applyFill="1" applyBorder="1" applyAlignment="1" applyProtection="1">
      <alignment vertical="top"/>
    </xf>
    <xf numFmtId="49" fontId="19" fillId="4" borderId="11" xfId="0" applyNumberFormat="1" applyFont="1" applyFill="1" applyBorder="1" applyAlignment="1" applyProtection="1">
      <alignment vertical="top"/>
    </xf>
    <xf numFmtId="49" fontId="19" fillId="0" borderId="11" xfId="0" applyNumberFormat="1" applyFont="1" applyBorder="1" applyAlignment="1" applyProtection="1">
      <alignment vertical="top"/>
    </xf>
    <xf numFmtId="49" fontId="19" fillId="0" borderId="11" xfId="0" applyNumberFormat="1" applyFont="1" applyBorder="1" applyAlignment="1" applyProtection="1">
      <alignment vertical="top" wrapText="1"/>
    </xf>
    <xf numFmtId="4" fontId="19" fillId="0" borderId="11" xfId="0" applyNumberFormat="1" applyFont="1" applyBorder="1" applyAlignment="1" applyProtection="1">
      <alignment vertical="top"/>
    </xf>
    <xf numFmtId="4" fontId="19" fillId="5" borderId="11" xfId="0" applyNumberFormat="1" applyFont="1" applyFill="1" applyBorder="1" applyAlignment="1" applyProtection="1">
      <alignment vertical="top"/>
    </xf>
    <xf numFmtId="0" fontId="0" fillId="0" borderId="8" xfId="0" applyFont="1" applyBorder="1" applyAlignment="1" applyProtection="1">
      <alignment vertical="top"/>
    </xf>
    <xf numFmtId="0" fontId="0" fillId="0" borderId="0" xfId="0" applyFont="1" applyAlignment="1" applyProtection="1">
      <alignment vertical="top"/>
    </xf>
    <xf numFmtId="49" fontId="4" fillId="0" borderId="0" xfId="0" applyNumberFormat="1" applyFont="1" applyAlignment="1" applyProtection="1">
      <alignment vertical="top" wrapText="1"/>
    </xf>
    <xf numFmtId="4" fontId="0" fillId="0" borderId="0" xfId="0" applyNumberFormat="1" applyFont="1" applyAlignment="1" applyProtection="1">
      <alignment vertical="top"/>
    </xf>
    <xf numFmtId="4" fontId="5" fillId="0" borderId="0" xfId="0" applyNumberFormat="1" applyFont="1" applyAlignment="1" applyProtection="1">
      <alignment vertical="top"/>
    </xf>
    <xf numFmtId="49" fontId="4" fillId="3" borderId="8" xfId="0" applyNumberFormat="1" applyFont="1" applyFill="1" applyBorder="1" applyAlignment="1" applyProtection="1">
      <alignment vertical="top"/>
    </xf>
    <xf numFmtId="49" fontId="4" fillId="3" borderId="9" xfId="0" applyNumberFormat="1" applyFont="1" applyFill="1" applyBorder="1" applyAlignment="1" applyProtection="1">
      <alignment vertical="top"/>
    </xf>
    <xf numFmtId="49" fontId="4" fillId="3" borderId="9" xfId="0" applyNumberFormat="1" applyFont="1" applyFill="1" applyBorder="1" applyAlignment="1" applyProtection="1">
      <alignment vertical="top" wrapText="1"/>
    </xf>
    <xf numFmtId="4" fontId="5" fillId="3" borderId="9" xfId="0" applyNumberFormat="1" applyFont="1" applyFill="1" applyBorder="1" applyAlignment="1" applyProtection="1">
      <alignment vertical="top"/>
    </xf>
    <xf numFmtId="4" fontId="5" fillId="3" borderId="10" xfId="0" applyNumberFormat="1" applyFont="1" applyFill="1" applyBorder="1" applyAlignment="1" applyProtection="1">
      <alignment vertical="top"/>
    </xf>
    <xf numFmtId="0" fontId="0" fillId="0" borderId="5" xfId="0" applyFont="1" applyBorder="1" applyAlignment="1" applyProtection="1">
      <alignment vertical="top"/>
    </xf>
    <xf numFmtId="0" fontId="0" fillId="0" borderId="9" xfId="0" applyFont="1" applyBorder="1" applyAlignment="1" applyProtection="1">
      <alignment vertical="top"/>
    </xf>
    <xf numFmtId="49" fontId="4" fillId="0" borderId="9" xfId="0" applyNumberFormat="1" applyFont="1" applyBorder="1" applyAlignment="1" applyProtection="1">
      <alignment vertical="top" wrapText="1"/>
    </xf>
    <xf numFmtId="4" fontId="0" fillId="0" borderId="9" xfId="0" applyNumberFormat="1" applyFont="1" applyBorder="1" applyAlignment="1" applyProtection="1">
      <alignment vertical="top"/>
    </xf>
    <xf numFmtId="4" fontId="5" fillId="0" borderId="10" xfId="0" applyNumberFormat="1" applyFont="1" applyBorder="1" applyAlignment="1" applyProtection="1">
      <alignment vertical="top"/>
    </xf>
    <xf numFmtId="3" fontId="0" fillId="0" borderId="9" xfId="0" applyNumberFormat="1" applyFont="1" applyBorder="1" applyAlignment="1" applyProtection="1">
      <alignment vertical="top"/>
    </xf>
    <xf numFmtId="0" fontId="0" fillId="0" borderId="7" xfId="0" applyFont="1" applyBorder="1" applyAlignment="1" applyProtection="1">
      <alignment vertical="top"/>
    </xf>
    <xf numFmtId="49" fontId="4" fillId="0" borderId="7" xfId="0" applyNumberFormat="1" applyFont="1" applyBorder="1" applyAlignment="1" applyProtection="1">
      <alignment vertical="top" wrapText="1"/>
    </xf>
    <xf numFmtId="4" fontId="0" fillId="0" borderId="7" xfId="0" applyNumberFormat="1" applyFont="1" applyBorder="1" applyAlignment="1" applyProtection="1">
      <alignment vertical="top"/>
    </xf>
    <xf numFmtId="4" fontId="5" fillId="0" borderId="7" xfId="0" applyNumberFormat="1" applyFont="1" applyBorder="1" applyAlignment="1" applyProtection="1">
      <alignment vertical="top"/>
    </xf>
    <xf numFmtId="4" fontId="5" fillId="0" borderId="12" xfId="0" applyNumberFormat="1" applyFont="1" applyBorder="1" applyAlignment="1" applyProtection="1">
      <alignment vertical="top"/>
    </xf>
    <xf numFmtId="10" fontId="19" fillId="5" borderId="11" xfId="0" applyNumberFormat="1" applyFont="1" applyFill="1" applyBorder="1" applyAlignment="1" applyProtection="1">
      <alignment vertical="top"/>
    </xf>
    <xf numFmtId="3" fontId="0" fillId="0" borderId="0" xfId="0" applyNumberFormat="1" applyFont="1" applyAlignment="1" applyProtection="1">
      <alignment vertical="top"/>
    </xf>
    <xf numFmtId="0" fontId="0" fillId="0" borderId="8" xfId="0" applyBorder="1" applyProtection="1"/>
    <xf numFmtId="0" fontId="0" fillId="0" borderId="9" xfId="0" applyBorder="1" applyProtection="1"/>
    <xf numFmtId="0" fontId="0" fillId="5" borderId="0" xfId="0" applyFill="1" applyAlignment="1" applyProtection="1">
      <alignment horizontal="left" vertical="top" shrinkToFit="1"/>
      <protection locked="0"/>
    </xf>
    <xf numFmtId="0" fontId="11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wrapText="1"/>
    </xf>
    <xf numFmtId="9" fontId="23" fillId="5" borderId="9" xfId="1" applyFont="1" applyFill="1" applyBorder="1" applyAlignment="1" applyProtection="1">
      <alignment horizontal="right"/>
      <protection locked="0"/>
    </xf>
    <xf numFmtId="4" fontId="20" fillId="5" borderId="1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center" vertical="top" wrapText="1"/>
    </xf>
    <xf numFmtId="0" fontId="10" fillId="0" borderId="0" xfId="0" applyFont="1" applyAlignment="1" applyProtection="1">
      <alignment horizontal="center"/>
    </xf>
    <xf numFmtId="0" fontId="0" fillId="5" borderId="0" xfId="0" applyFill="1" applyAlignment="1" applyProtection="1">
      <alignment horizontal="left" vertical="top" shrinkToFit="1"/>
      <protection locked="0"/>
    </xf>
    <xf numFmtId="0" fontId="11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5" borderId="0" xfId="0" applyFill="1" applyAlignment="1" applyProtection="1">
      <alignment horizontal="center" vertical="top" shrinkToFit="1"/>
      <protection locked="0"/>
    </xf>
    <xf numFmtId="0" fontId="0" fillId="5" borderId="0" xfId="0" applyFill="1" applyAlignment="1" applyProtection="1">
      <alignment horizontal="left" shrinkToFit="1"/>
      <protection locked="0"/>
    </xf>
    <xf numFmtId="4" fontId="0" fillId="6" borderId="0" xfId="0" applyNumberFormat="1" applyFill="1" applyAlignment="1" applyProtection="1">
      <alignment horizontal="center" vertical="top" shrinkToFit="1"/>
      <protection locked="0"/>
    </xf>
    <xf numFmtId="0" fontId="0" fillId="6" borderId="0" xfId="0" applyFill="1" applyAlignment="1" applyProtection="1">
      <alignment horizontal="center" vertical="top" shrinkToFit="1"/>
      <protection locked="0"/>
    </xf>
    <xf numFmtId="0" fontId="21" fillId="0" borderId="0" xfId="0" applyFont="1" applyFill="1" applyAlignment="1" applyProtection="1">
      <alignment horizontal="left" vertical="top" wrapText="1"/>
    </xf>
    <xf numFmtId="0" fontId="24" fillId="0" borderId="0" xfId="0" applyFont="1" applyAlignment="1" applyProtection="1">
      <alignment horizontal="left" wrapText="1"/>
    </xf>
    <xf numFmtId="0" fontId="24" fillId="0" borderId="0" xfId="0" applyFont="1" applyAlignment="1" applyProtection="1"/>
    <xf numFmtId="0" fontId="0" fillId="0" borderId="1" xfId="0" applyBorder="1" applyAlignment="1" applyProtection="1">
      <alignment horizontal="left" vertical="top" wrapText="1"/>
    </xf>
    <xf numFmtId="0" fontId="0" fillId="0" borderId="2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3" fillId="0" borderId="0" xfId="0" applyFont="1" applyAlignment="1" applyProtection="1">
      <alignment horizontal="center"/>
    </xf>
    <xf numFmtId="0" fontId="15" fillId="0" borderId="4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horizontal="left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889000</xdr:colOff>
      <xdr:row>7</xdr:row>
      <xdr:rowOff>50800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26B71B-8BC9-4A9F-915C-1E1D3A233F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276350"/>
          <a:ext cx="1441450" cy="812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4B73-9201-4180-BC58-BE3965FA4FC7}">
  <dimension ref="A2:I41"/>
  <sheetViews>
    <sheetView showGridLines="0" topLeftCell="A16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1" customFormat="1" ht="70.5" customHeight="1" x14ac:dyDescent="0.25">
      <c r="A2" s="72" t="s">
        <v>155</v>
      </c>
      <c r="B2" s="72"/>
      <c r="C2" s="72"/>
      <c r="D2" s="72"/>
      <c r="E2" s="72"/>
      <c r="F2" s="72"/>
      <c r="G2" s="72"/>
      <c r="H2" s="72"/>
      <c r="I2" s="72"/>
    </row>
    <row r="5" spans="1:9" x14ac:dyDescent="0.25">
      <c r="D5" s="3"/>
      <c r="E5" s="3"/>
      <c r="F5" s="4"/>
      <c r="G5" s="4"/>
      <c r="H5" s="4"/>
      <c r="I5" s="5" t="s">
        <v>178</v>
      </c>
    </row>
    <row r="6" spans="1:9" x14ac:dyDescent="0.25">
      <c r="D6" s="3"/>
      <c r="E6" s="3"/>
      <c r="F6" s="4"/>
      <c r="G6" s="4"/>
      <c r="H6" s="4"/>
      <c r="I6" s="5" t="s">
        <v>179</v>
      </c>
    </row>
    <row r="7" spans="1:9" x14ac:dyDescent="0.25">
      <c r="D7" s="3"/>
      <c r="E7" s="3"/>
      <c r="F7" s="4"/>
      <c r="G7" s="4"/>
      <c r="H7" s="4"/>
      <c r="I7" s="6" t="s">
        <v>177</v>
      </c>
    </row>
    <row r="8" spans="1:9" ht="24.95" customHeight="1" x14ac:dyDescent="0.25"/>
    <row r="9" spans="1:9" ht="18.75" x14ac:dyDescent="0.3">
      <c r="A9" s="73" t="s">
        <v>156</v>
      </c>
      <c r="B9" s="73"/>
      <c r="C9" s="73"/>
      <c r="D9" s="73"/>
      <c r="E9" s="73"/>
      <c r="F9" s="73"/>
      <c r="G9" s="73"/>
      <c r="H9" s="73"/>
      <c r="I9" s="73"/>
    </row>
    <row r="10" spans="1:9" ht="15" customHeight="1" x14ac:dyDescent="0.25"/>
    <row r="11" spans="1:9" ht="15" customHeight="1" x14ac:dyDescent="0.25"/>
    <row r="12" spans="1:9" x14ac:dyDescent="0.25">
      <c r="A12" s="1" t="s">
        <v>157</v>
      </c>
      <c r="B12" s="74"/>
      <c r="C12" s="74"/>
      <c r="D12" s="74"/>
      <c r="E12" s="74"/>
      <c r="F12" s="1" t="s">
        <v>158</v>
      </c>
      <c r="G12" s="1"/>
      <c r="I12" s="66"/>
    </row>
    <row r="13" spans="1:9" x14ac:dyDescent="0.25">
      <c r="A13" s="75" t="s">
        <v>159</v>
      </c>
      <c r="B13" s="75"/>
      <c r="C13" s="75"/>
      <c r="D13" s="75"/>
      <c r="E13" s="75"/>
      <c r="F13" s="75"/>
      <c r="G13" s="75"/>
      <c r="H13" s="75"/>
      <c r="I13" s="7"/>
    </row>
    <row r="14" spans="1:9" x14ac:dyDescent="0.25">
      <c r="A14" s="67"/>
      <c r="B14" s="67"/>
      <c r="C14" s="67"/>
      <c r="D14" s="67"/>
      <c r="E14" s="67"/>
      <c r="F14" s="67"/>
      <c r="G14" s="67"/>
      <c r="H14" s="67"/>
      <c r="I14" s="7"/>
    </row>
    <row r="15" spans="1:9" x14ac:dyDescent="0.25">
      <c r="A15" s="1" t="s">
        <v>160</v>
      </c>
      <c r="B15" s="1"/>
      <c r="C15" s="8"/>
      <c r="D15" s="76" t="s">
        <v>161</v>
      </c>
      <c r="E15" s="76"/>
      <c r="F15" s="77"/>
      <c r="G15" s="77"/>
      <c r="H15" s="77"/>
      <c r="I15" s="77"/>
    </row>
    <row r="16" spans="1:9" x14ac:dyDescent="0.25">
      <c r="B16" s="9"/>
      <c r="C16" s="9" t="s">
        <v>162</v>
      </c>
      <c r="D16" s="9"/>
      <c r="E16" s="9"/>
      <c r="F16" s="9" t="s">
        <v>163</v>
      </c>
      <c r="G16" s="9"/>
      <c r="H16" s="9"/>
      <c r="I16" s="1"/>
    </row>
    <row r="17" spans="1:9" x14ac:dyDescent="0.25">
      <c r="B17" s="9"/>
      <c r="C17" s="9"/>
      <c r="D17" s="9"/>
      <c r="E17" s="9"/>
      <c r="F17" s="9"/>
      <c r="G17" s="9"/>
      <c r="H17" s="9"/>
      <c r="I17" s="1"/>
    </row>
    <row r="18" spans="1:9" x14ac:dyDescent="0.25">
      <c r="A18" s="1" t="s">
        <v>164</v>
      </c>
      <c r="B18" s="66"/>
      <c r="C18" s="76" t="s">
        <v>165</v>
      </c>
      <c r="D18" s="76"/>
      <c r="E18" s="78"/>
      <c r="F18" s="78"/>
      <c r="G18" s="78"/>
      <c r="H18" s="10" t="s">
        <v>166</v>
      </c>
      <c r="I18" s="11"/>
    </row>
    <row r="19" spans="1:9" s="12" customFormat="1" x14ac:dyDescent="0.25">
      <c r="B19" s="13"/>
      <c r="C19" s="14"/>
      <c r="D19" s="14"/>
      <c r="E19" s="15"/>
      <c r="F19" s="15"/>
      <c r="G19" s="15"/>
      <c r="H19" s="15"/>
      <c r="I19" s="15"/>
    </row>
    <row r="20" spans="1:9" s="12" customFormat="1" x14ac:dyDescent="0.25">
      <c r="B20" s="13"/>
      <c r="C20" s="14"/>
      <c r="D20" s="14"/>
      <c r="E20" s="15"/>
      <c r="F20" s="15"/>
      <c r="G20" s="15"/>
      <c r="H20" s="15"/>
      <c r="I20" s="15"/>
    </row>
    <row r="21" spans="1:9" s="12" customFormat="1" x14ac:dyDescent="0.25">
      <c r="A21" s="16" t="s">
        <v>167</v>
      </c>
      <c r="B21" s="13"/>
      <c r="C21" s="77"/>
      <c r="D21" s="77"/>
      <c r="E21" s="77"/>
      <c r="F21" s="77"/>
      <c r="G21" s="77"/>
      <c r="H21" s="15" t="s">
        <v>168</v>
      </c>
      <c r="I21" s="11"/>
    </row>
    <row r="22" spans="1:9" s="12" customFormat="1" x14ac:dyDescent="0.25">
      <c r="A22" s="16"/>
      <c r="B22" s="13"/>
      <c r="C22" s="14"/>
      <c r="D22" s="14"/>
      <c r="E22" s="14"/>
      <c r="F22" s="14"/>
      <c r="G22" s="14"/>
      <c r="H22" s="15"/>
      <c r="I22" s="10"/>
    </row>
    <row r="23" spans="1:9" x14ac:dyDescent="0.25">
      <c r="A23" s="1" t="s">
        <v>169</v>
      </c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ht="56.25" customHeight="1" x14ac:dyDescent="0.25">
      <c r="A25" s="71" t="s">
        <v>170</v>
      </c>
      <c r="B25" s="71"/>
      <c r="C25" s="71"/>
      <c r="D25" s="71"/>
      <c r="E25" s="71"/>
      <c r="F25" s="71"/>
      <c r="G25" s="71"/>
      <c r="H25" s="71"/>
      <c r="I25" s="1"/>
    </row>
    <row r="26" spans="1:9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15" customHeight="1" x14ac:dyDescent="0.25">
      <c r="A27" s="1" t="s">
        <v>171</v>
      </c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/>
      <c r="B28" s="1"/>
      <c r="C28" s="1"/>
      <c r="D28" s="1"/>
      <c r="E28" s="1"/>
      <c r="F28" s="1"/>
      <c r="G28" s="1"/>
      <c r="H28" s="1"/>
    </row>
    <row r="29" spans="1:9" ht="15" customHeight="1" x14ac:dyDescent="0.25">
      <c r="A29" s="1" t="s">
        <v>172</v>
      </c>
      <c r="B29" s="79">
        <f>'Anexo I Tabla Desglose Precio'!G234</f>
        <v>0</v>
      </c>
      <c r="C29" s="80"/>
      <c r="D29" s="1" t="s">
        <v>173</v>
      </c>
      <c r="E29" s="1"/>
      <c r="F29" s="1"/>
      <c r="G29" s="1"/>
      <c r="H29" s="1"/>
    </row>
    <row r="30" spans="1:9" ht="15" customHeight="1" x14ac:dyDescent="0.25">
      <c r="A30" s="1"/>
      <c r="B30" s="1"/>
      <c r="C30" s="1"/>
      <c r="D30" s="1"/>
      <c r="E30" s="1"/>
      <c r="F30" s="1"/>
      <c r="G30" s="1"/>
      <c r="H30" s="1"/>
    </row>
    <row r="31" spans="1:9" ht="15" customHeight="1" x14ac:dyDescent="0.25">
      <c r="A31" s="17"/>
      <c r="B31" s="1"/>
      <c r="C31" s="1"/>
      <c r="D31" s="1"/>
      <c r="E31" s="1"/>
      <c r="F31" s="1"/>
      <c r="G31" s="1"/>
      <c r="H31" s="1"/>
    </row>
    <row r="32" spans="1:9" ht="15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30" customHeight="1" x14ac:dyDescent="0.25">
      <c r="A33" s="71" t="s">
        <v>174</v>
      </c>
      <c r="B33" s="71"/>
      <c r="C33" s="71"/>
      <c r="D33" s="71"/>
      <c r="E33" s="71"/>
      <c r="F33" s="71"/>
      <c r="G33" s="71"/>
      <c r="H33" s="71"/>
      <c r="I33" s="1"/>
    </row>
    <row r="34" spans="1:9" ht="27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8" t="s">
        <v>175</v>
      </c>
      <c r="B35" s="1"/>
      <c r="C35" s="1"/>
      <c r="D35" s="1"/>
      <c r="E35" s="1"/>
      <c r="F35" s="1"/>
      <c r="G35" s="1"/>
      <c r="H35" s="1"/>
      <c r="I35" s="1"/>
    </row>
    <row r="36" spans="1:9" ht="8.1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41" spans="1:9" x14ac:dyDescent="0.25">
      <c r="B41" s="19" t="s">
        <v>176</v>
      </c>
    </row>
  </sheetData>
  <sheetProtection algorithmName="SHA-512" hashValue="yjoHWVfQAkKF2kki1Hw8atqWBjJ6FZZGA1/s9gXpYc5gn/AyGyapudtaLiGEu/IuFZEGjHbbQqF9NS2odjH+fA==" saltValue="Ol7UqY4j4k3SEuTPAf2jng==" spinCount="100000" sheet="1" objects="1" scenarios="1" selectLockedCells="1"/>
  <mergeCells count="12">
    <mergeCell ref="A33:H33"/>
    <mergeCell ref="A2:I2"/>
    <mergeCell ref="A9:I9"/>
    <mergeCell ref="B12:E12"/>
    <mergeCell ref="A13:H13"/>
    <mergeCell ref="D15:E15"/>
    <mergeCell ref="F15:I15"/>
    <mergeCell ref="C18:D18"/>
    <mergeCell ref="E18:G18"/>
    <mergeCell ref="C21:G21"/>
    <mergeCell ref="A25:H25"/>
    <mergeCell ref="B29:C29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5"/>
  <sheetViews>
    <sheetView showGridLines="0" tabSelected="1" workbookViewId="0">
      <pane ySplit="6" topLeftCell="A7" activePane="bottomLeft" state="frozen"/>
      <selection activeCell="A6" sqref="A6"/>
      <selection pane="bottomLeft" activeCell="F9" sqref="F9"/>
    </sheetView>
  </sheetViews>
  <sheetFormatPr baseColWidth="10" defaultColWidth="9.140625" defaultRowHeight="15" x14ac:dyDescent="0.25"/>
  <cols>
    <col min="1" max="1" width="9.140625" style="2"/>
    <col min="2" max="2" width="6.5703125" style="2" bestFit="1" customWidth="1"/>
    <col min="3" max="3" width="3.7109375" style="2" bestFit="1" customWidth="1"/>
    <col min="4" max="4" width="67.85546875" style="2" bestFit="1" customWidth="1"/>
    <col min="5" max="7" width="12.7109375" style="2" customWidth="1"/>
    <col min="8" max="16384" width="9.140625" style="2"/>
  </cols>
  <sheetData>
    <row r="1" spans="1:7" ht="79.5" customHeight="1" thickBot="1" x14ac:dyDescent="0.3">
      <c r="A1" s="84" t="s">
        <v>180</v>
      </c>
      <c r="B1" s="85"/>
      <c r="C1" s="85"/>
      <c r="D1" s="85"/>
      <c r="E1" s="85"/>
      <c r="F1" s="85"/>
      <c r="G1" s="86"/>
    </row>
    <row r="2" spans="1:7" ht="40.5" customHeight="1" x14ac:dyDescent="0.25">
      <c r="A2" s="88" t="s">
        <v>182</v>
      </c>
      <c r="B2" s="88"/>
      <c r="C2" s="88"/>
      <c r="D2" s="88"/>
      <c r="E2" s="88"/>
      <c r="F2" s="88"/>
      <c r="G2" s="88"/>
    </row>
    <row r="4" spans="1:7" x14ac:dyDescent="0.25">
      <c r="A4" s="87" t="s">
        <v>181</v>
      </c>
      <c r="B4" s="87"/>
      <c r="C4" s="87"/>
      <c r="D4" s="87"/>
      <c r="E4" s="87"/>
      <c r="F4" s="87"/>
      <c r="G4" s="87"/>
    </row>
    <row r="6" spans="1:7" x14ac:dyDescent="0.25">
      <c r="A6" s="20" t="s">
        <v>0</v>
      </c>
      <c r="B6" s="21" t="s">
        <v>1</v>
      </c>
      <c r="C6" s="21" t="s">
        <v>2</v>
      </c>
      <c r="D6" s="22" t="s">
        <v>3</v>
      </c>
      <c r="E6" s="21" t="s">
        <v>4</v>
      </c>
      <c r="F6" s="21" t="s">
        <v>5</v>
      </c>
      <c r="G6" s="23" t="s">
        <v>6</v>
      </c>
    </row>
    <row r="7" spans="1:7" x14ac:dyDescent="0.25">
      <c r="A7" s="31" t="s">
        <v>7</v>
      </c>
      <c r="B7" s="32" t="s">
        <v>8</v>
      </c>
      <c r="C7" s="33" t="s">
        <v>9</v>
      </c>
      <c r="D7" s="33" t="s">
        <v>10</v>
      </c>
      <c r="E7" s="34"/>
      <c r="F7" s="34"/>
      <c r="G7" s="35"/>
    </row>
    <row r="8" spans="1:7" x14ac:dyDescent="0.25">
      <c r="A8" s="31" t="s">
        <v>193</v>
      </c>
      <c r="B8" s="32" t="s">
        <v>8</v>
      </c>
      <c r="C8" s="33" t="s">
        <v>9</v>
      </c>
      <c r="D8" s="33" t="s">
        <v>11</v>
      </c>
      <c r="E8" s="34"/>
      <c r="F8" s="34"/>
      <c r="G8" s="35"/>
    </row>
    <row r="9" spans="1:7" x14ac:dyDescent="0.25">
      <c r="A9" s="36" t="s">
        <v>194</v>
      </c>
      <c r="B9" s="37" t="s">
        <v>12</v>
      </c>
      <c r="C9" s="38" t="s">
        <v>13</v>
      </c>
      <c r="D9" s="39" t="s">
        <v>14</v>
      </c>
      <c r="E9" s="40">
        <v>75.900000000000006</v>
      </c>
      <c r="F9" s="24"/>
      <c r="G9" s="25">
        <f>ROUND(E9*F9,2)</f>
        <v>0</v>
      </c>
    </row>
    <row r="10" spans="1:7" x14ac:dyDescent="0.25">
      <c r="A10" s="36" t="s">
        <v>195</v>
      </c>
      <c r="B10" s="37" t="s">
        <v>12</v>
      </c>
      <c r="C10" s="38" t="s">
        <v>13</v>
      </c>
      <c r="D10" s="39" t="s">
        <v>15</v>
      </c>
      <c r="E10" s="40">
        <v>75.900000000000006</v>
      </c>
      <c r="F10" s="24"/>
      <c r="G10" s="26">
        <f>ROUND(E10*F10,2)</f>
        <v>0</v>
      </c>
    </row>
    <row r="11" spans="1:7" x14ac:dyDescent="0.25">
      <c r="A11" s="41"/>
      <c r="B11" s="42"/>
      <c r="C11" s="42"/>
      <c r="D11" s="43" t="s">
        <v>16</v>
      </c>
      <c r="E11" s="44"/>
      <c r="F11" s="45"/>
      <c r="G11" s="28">
        <f>SUM(G9:G10)</f>
        <v>0</v>
      </c>
    </row>
    <row r="12" spans="1:7" x14ac:dyDescent="0.25">
      <c r="A12" s="46" t="s">
        <v>196</v>
      </c>
      <c r="B12" s="47" t="s">
        <v>8</v>
      </c>
      <c r="C12" s="47" t="s">
        <v>9</v>
      </c>
      <c r="D12" s="48" t="s">
        <v>17</v>
      </c>
      <c r="E12" s="49"/>
      <c r="F12" s="49"/>
      <c r="G12" s="50"/>
    </row>
    <row r="13" spans="1:7" x14ac:dyDescent="0.25">
      <c r="A13" s="36" t="s">
        <v>197</v>
      </c>
      <c r="B13" s="37" t="s">
        <v>12</v>
      </c>
      <c r="C13" s="38" t="s">
        <v>13</v>
      </c>
      <c r="D13" s="39" t="s">
        <v>18</v>
      </c>
      <c r="E13" s="40">
        <v>75.900000000000006</v>
      </c>
      <c r="F13" s="24"/>
      <c r="G13" s="26">
        <f>ROUND(E13*F13,2)</f>
        <v>0</v>
      </c>
    </row>
    <row r="14" spans="1:7" x14ac:dyDescent="0.25">
      <c r="A14" s="41"/>
      <c r="B14" s="42"/>
      <c r="C14" s="42"/>
      <c r="D14" s="43" t="s">
        <v>19</v>
      </c>
      <c r="E14" s="44"/>
      <c r="F14" s="45"/>
      <c r="G14" s="28">
        <f>G13</f>
        <v>0</v>
      </c>
    </row>
    <row r="15" spans="1:7" x14ac:dyDescent="0.25">
      <c r="A15" s="46" t="s">
        <v>198</v>
      </c>
      <c r="B15" s="47" t="s">
        <v>8</v>
      </c>
      <c r="C15" s="47" t="s">
        <v>9</v>
      </c>
      <c r="D15" s="48" t="s">
        <v>20</v>
      </c>
      <c r="E15" s="49"/>
      <c r="F15" s="49"/>
      <c r="G15" s="50"/>
    </row>
    <row r="16" spans="1:7" x14ac:dyDescent="0.25">
      <c r="A16" s="36" t="s">
        <v>199</v>
      </c>
      <c r="B16" s="37" t="s">
        <v>12</v>
      </c>
      <c r="C16" s="38" t="s">
        <v>13</v>
      </c>
      <c r="D16" s="39" t="s">
        <v>21</v>
      </c>
      <c r="E16" s="40">
        <v>75.900000000000006</v>
      </c>
      <c r="F16" s="24"/>
      <c r="G16" s="26">
        <f>ROUND(E16*F16,2)</f>
        <v>0</v>
      </c>
    </row>
    <row r="17" spans="1:7" x14ac:dyDescent="0.25">
      <c r="A17" s="41"/>
      <c r="B17" s="42"/>
      <c r="C17" s="42"/>
      <c r="D17" s="43" t="s">
        <v>22</v>
      </c>
      <c r="E17" s="44"/>
      <c r="F17" s="45"/>
      <c r="G17" s="27">
        <f>G16</f>
        <v>0</v>
      </c>
    </row>
    <row r="18" spans="1:7" x14ac:dyDescent="0.25">
      <c r="A18" s="46" t="s">
        <v>200</v>
      </c>
      <c r="B18" s="47" t="s">
        <v>8</v>
      </c>
      <c r="C18" s="47" t="s">
        <v>9</v>
      </c>
      <c r="D18" s="48" t="s">
        <v>23</v>
      </c>
      <c r="E18" s="49"/>
      <c r="F18" s="49"/>
      <c r="G18" s="50"/>
    </row>
    <row r="19" spans="1:7" x14ac:dyDescent="0.25">
      <c r="A19" s="36" t="s">
        <v>201</v>
      </c>
      <c r="B19" s="37" t="s">
        <v>12</v>
      </c>
      <c r="C19" s="38" t="s">
        <v>13</v>
      </c>
      <c r="D19" s="39" t="s">
        <v>24</v>
      </c>
      <c r="E19" s="40">
        <v>75.95</v>
      </c>
      <c r="F19" s="24"/>
      <c r="G19" s="26">
        <f>ROUND(E19*F19,2)</f>
        <v>0</v>
      </c>
    </row>
    <row r="20" spans="1:7" x14ac:dyDescent="0.25">
      <c r="A20" s="36" t="s">
        <v>202</v>
      </c>
      <c r="B20" s="37" t="s">
        <v>12</v>
      </c>
      <c r="C20" s="38" t="s">
        <v>25</v>
      </c>
      <c r="D20" s="39" t="s">
        <v>26</v>
      </c>
      <c r="E20" s="40">
        <v>2</v>
      </c>
      <c r="F20" s="24"/>
      <c r="G20" s="26">
        <f>ROUND(E20*F20,2)</f>
        <v>0</v>
      </c>
    </row>
    <row r="21" spans="1:7" x14ac:dyDescent="0.25">
      <c r="A21" s="41"/>
      <c r="B21" s="42"/>
      <c r="C21" s="42"/>
      <c r="D21" s="43" t="s">
        <v>27</v>
      </c>
      <c r="E21" s="44"/>
      <c r="F21" s="45"/>
      <c r="G21" s="27">
        <f>SUM(G19:G20)</f>
        <v>0</v>
      </c>
    </row>
    <row r="22" spans="1:7" x14ac:dyDescent="0.25">
      <c r="A22" s="46" t="s">
        <v>203</v>
      </c>
      <c r="B22" s="47" t="s">
        <v>8</v>
      </c>
      <c r="C22" s="47" t="s">
        <v>9</v>
      </c>
      <c r="D22" s="48" t="s">
        <v>28</v>
      </c>
      <c r="E22" s="49"/>
      <c r="F22" s="49"/>
      <c r="G22" s="50"/>
    </row>
    <row r="23" spans="1:7" x14ac:dyDescent="0.25">
      <c r="A23" s="36" t="s">
        <v>204</v>
      </c>
      <c r="B23" s="37" t="s">
        <v>12</v>
      </c>
      <c r="C23" s="38" t="s">
        <v>13</v>
      </c>
      <c r="D23" s="39" t="s">
        <v>29</v>
      </c>
      <c r="E23" s="40">
        <v>43.11</v>
      </c>
      <c r="F23" s="24"/>
      <c r="G23" s="26">
        <f>ROUND(E23*F23,2)</f>
        <v>0</v>
      </c>
    </row>
    <row r="24" spans="1:7" x14ac:dyDescent="0.25">
      <c r="A24" s="36" t="s">
        <v>205</v>
      </c>
      <c r="B24" s="37" t="s">
        <v>12</v>
      </c>
      <c r="C24" s="38" t="s">
        <v>13</v>
      </c>
      <c r="D24" s="39" t="s">
        <v>30</v>
      </c>
      <c r="E24" s="40">
        <v>31.2</v>
      </c>
      <c r="F24" s="24"/>
      <c r="G24" s="26">
        <f>ROUND(E24*F24,2)</f>
        <v>0</v>
      </c>
    </row>
    <row r="25" spans="1:7" x14ac:dyDescent="0.25">
      <c r="A25" s="41"/>
      <c r="B25" s="42"/>
      <c r="C25" s="42"/>
      <c r="D25" s="43" t="s">
        <v>31</v>
      </c>
      <c r="E25" s="44"/>
      <c r="F25" s="45"/>
      <c r="G25" s="27">
        <f>SUM(G23:G24)</f>
        <v>0</v>
      </c>
    </row>
    <row r="26" spans="1:7" x14ac:dyDescent="0.25">
      <c r="A26" s="46" t="s">
        <v>206</v>
      </c>
      <c r="B26" s="47" t="s">
        <v>8</v>
      </c>
      <c r="C26" s="47" t="s">
        <v>9</v>
      </c>
      <c r="D26" s="48" t="s">
        <v>32</v>
      </c>
      <c r="E26" s="49"/>
      <c r="F26" s="49"/>
      <c r="G26" s="50"/>
    </row>
    <row r="27" spans="1:7" x14ac:dyDescent="0.25">
      <c r="A27" s="36" t="s">
        <v>207</v>
      </c>
      <c r="B27" s="37" t="s">
        <v>12</v>
      </c>
      <c r="C27" s="38" t="s">
        <v>25</v>
      </c>
      <c r="D27" s="39" t="s">
        <v>33</v>
      </c>
      <c r="E27" s="40">
        <v>7</v>
      </c>
      <c r="F27" s="24"/>
      <c r="G27" s="26">
        <f>ROUND(E27*F27,2)</f>
        <v>0</v>
      </c>
    </row>
    <row r="28" spans="1:7" x14ac:dyDescent="0.25">
      <c r="A28" s="36" t="s">
        <v>208</v>
      </c>
      <c r="B28" s="37" t="s">
        <v>12</v>
      </c>
      <c r="C28" s="38" t="s">
        <v>25</v>
      </c>
      <c r="D28" s="39" t="s">
        <v>34</v>
      </c>
      <c r="E28" s="40">
        <v>5</v>
      </c>
      <c r="F28" s="24"/>
      <c r="G28" s="26">
        <f>ROUND(E28*F28,2)</f>
        <v>0</v>
      </c>
    </row>
    <row r="29" spans="1:7" x14ac:dyDescent="0.25">
      <c r="A29" s="36" t="s">
        <v>209</v>
      </c>
      <c r="B29" s="37" t="s">
        <v>12</v>
      </c>
      <c r="C29" s="38" t="s">
        <v>35</v>
      </c>
      <c r="D29" s="39" t="s">
        <v>36</v>
      </c>
      <c r="E29" s="40">
        <v>20.8</v>
      </c>
      <c r="F29" s="24"/>
      <c r="G29" s="26">
        <f>ROUND(E29*F29,2)</f>
        <v>0</v>
      </c>
    </row>
    <row r="30" spans="1:7" x14ac:dyDescent="0.25">
      <c r="A30" s="41"/>
      <c r="B30" s="42"/>
      <c r="C30" s="42"/>
      <c r="D30" s="43" t="s">
        <v>37</v>
      </c>
      <c r="E30" s="44"/>
      <c r="F30" s="45"/>
      <c r="G30" s="27">
        <f>SUM(G27:G29)</f>
        <v>0</v>
      </c>
    </row>
    <row r="31" spans="1:7" x14ac:dyDescent="0.25">
      <c r="A31" s="46" t="s">
        <v>210</v>
      </c>
      <c r="B31" s="47" t="s">
        <v>8</v>
      </c>
      <c r="C31" s="47" t="s">
        <v>9</v>
      </c>
      <c r="D31" s="48" t="s">
        <v>38</v>
      </c>
      <c r="E31" s="49"/>
      <c r="F31" s="49"/>
      <c r="G31" s="50"/>
    </row>
    <row r="32" spans="1:7" x14ac:dyDescent="0.25">
      <c r="A32" s="36" t="s">
        <v>211</v>
      </c>
      <c r="B32" s="37" t="s">
        <v>12</v>
      </c>
      <c r="C32" s="38" t="s">
        <v>35</v>
      </c>
      <c r="D32" s="39" t="s">
        <v>39</v>
      </c>
      <c r="E32" s="40">
        <v>166</v>
      </c>
      <c r="F32" s="24"/>
      <c r="G32" s="26">
        <f t="shared" ref="G32:G40" si="0">ROUND(E32*F32,2)</f>
        <v>0</v>
      </c>
    </row>
    <row r="33" spans="1:7" x14ac:dyDescent="0.25">
      <c r="A33" s="36" t="s">
        <v>212</v>
      </c>
      <c r="B33" s="37" t="s">
        <v>12</v>
      </c>
      <c r="C33" s="38" t="s">
        <v>35</v>
      </c>
      <c r="D33" s="39" t="s">
        <v>40</v>
      </c>
      <c r="E33" s="40">
        <v>72</v>
      </c>
      <c r="F33" s="24"/>
      <c r="G33" s="26">
        <f t="shared" si="0"/>
        <v>0</v>
      </c>
    </row>
    <row r="34" spans="1:7" x14ac:dyDescent="0.25">
      <c r="A34" s="36" t="s">
        <v>213</v>
      </c>
      <c r="B34" s="37" t="s">
        <v>12</v>
      </c>
      <c r="C34" s="38" t="s">
        <v>35</v>
      </c>
      <c r="D34" s="39" t="s">
        <v>41</v>
      </c>
      <c r="E34" s="40">
        <v>6</v>
      </c>
      <c r="F34" s="24"/>
      <c r="G34" s="26">
        <f t="shared" si="0"/>
        <v>0</v>
      </c>
    </row>
    <row r="35" spans="1:7" x14ac:dyDescent="0.25">
      <c r="A35" s="36" t="s">
        <v>214</v>
      </c>
      <c r="B35" s="37" t="s">
        <v>12</v>
      </c>
      <c r="C35" s="38" t="s">
        <v>25</v>
      </c>
      <c r="D35" s="39" t="s">
        <v>42</v>
      </c>
      <c r="E35" s="40">
        <v>2</v>
      </c>
      <c r="F35" s="24"/>
      <c r="G35" s="26">
        <f t="shared" si="0"/>
        <v>0</v>
      </c>
    </row>
    <row r="36" spans="1:7" x14ac:dyDescent="0.25">
      <c r="A36" s="36" t="s">
        <v>215</v>
      </c>
      <c r="B36" s="37" t="s">
        <v>12</v>
      </c>
      <c r="C36" s="38" t="s">
        <v>25</v>
      </c>
      <c r="D36" s="39" t="s">
        <v>43</v>
      </c>
      <c r="E36" s="40">
        <v>27</v>
      </c>
      <c r="F36" s="24"/>
      <c r="G36" s="26">
        <f t="shared" si="0"/>
        <v>0</v>
      </c>
    </row>
    <row r="37" spans="1:7" x14ac:dyDescent="0.25">
      <c r="A37" s="36" t="s">
        <v>216</v>
      </c>
      <c r="B37" s="37" t="s">
        <v>12</v>
      </c>
      <c r="C37" s="38" t="s">
        <v>25</v>
      </c>
      <c r="D37" s="39" t="s">
        <v>44</v>
      </c>
      <c r="E37" s="40">
        <v>3</v>
      </c>
      <c r="F37" s="24"/>
      <c r="G37" s="26">
        <f t="shared" si="0"/>
        <v>0</v>
      </c>
    </row>
    <row r="38" spans="1:7" x14ac:dyDescent="0.25">
      <c r="A38" s="36" t="s">
        <v>217</v>
      </c>
      <c r="B38" s="37" t="s">
        <v>12</v>
      </c>
      <c r="C38" s="38" t="s">
        <v>25</v>
      </c>
      <c r="D38" s="39" t="s">
        <v>45</v>
      </c>
      <c r="E38" s="40">
        <v>7</v>
      </c>
      <c r="F38" s="24"/>
      <c r="G38" s="26">
        <f t="shared" si="0"/>
        <v>0</v>
      </c>
    </row>
    <row r="39" spans="1:7" x14ac:dyDescent="0.25">
      <c r="A39" s="36" t="s">
        <v>218</v>
      </c>
      <c r="B39" s="37" t="s">
        <v>12</v>
      </c>
      <c r="C39" s="38" t="s">
        <v>35</v>
      </c>
      <c r="D39" s="39" t="s">
        <v>46</v>
      </c>
      <c r="E39" s="40">
        <v>52</v>
      </c>
      <c r="F39" s="24"/>
      <c r="G39" s="26">
        <f t="shared" si="0"/>
        <v>0</v>
      </c>
    </row>
    <row r="40" spans="1:7" x14ac:dyDescent="0.25">
      <c r="A40" s="36" t="s">
        <v>219</v>
      </c>
      <c r="B40" s="37" t="s">
        <v>12</v>
      </c>
      <c r="C40" s="38" t="s">
        <v>35</v>
      </c>
      <c r="D40" s="39" t="s">
        <v>47</v>
      </c>
      <c r="E40" s="40">
        <v>2</v>
      </c>
      <c r="F40" s="24"/>
      <c r="G40" s="26">
        <f t="shared" si="0"/>
        <v>0</v>
      </c>
    </row>
    <row r="41" spans="1:7" x14ac:dyDescent="0.25">
      <c r="A41" s="41"/>
      <c r="B41" s="42"/>
      <c r="C41" s="42"/>
      <c r="D41" s="43" t="s">
        <v>48</v>
      </c>
      <c r="E41" s="44"/>
      <c r="F41" s="45"/>
      <c r="G41" s="27">
        <f>SUM(G32:G40)</f>
        <v>0</v>
      </c>
    </row>
    <row r="42" spans="1:7" x14ac:dyDescent="0.25">
      <c r="A42" s="46" t="s">
        <v>220</v>
      </c>
      <c r="B42" s="47" t="s">
        <v>8</v>
      </c>
      <c r="C42" s="47" t="s">
        <v>9</v>
      </c>
      <c r="D42" s="48" t="s">
        <v>49</v>
      </c>
      <c r="E42" s="49"/>
      <c r="F42" s="49"/>
      <c r="G42" s="50"/>
    </row>
    <row r="43" spans="1:7" x14ac:dyDescent="0.25">
      <c r="A43" s="36" t="s">
        <v>221</v>
      </c>
      <c r="B43" s="37" t="s">
        <v>12</v>
      </c>
      <c r="C43" s="38" t="s">
        <v>35</v>
      </c>
      <c r="D43" s="39" t="s">
        <v>50</v>
      </c>
      <c r="E43" s="40">
        <v>834</v>
      </c>
      <c r="F43" s="24"/>
      <c r="G43" s="26">
        <f>ROUND(E43*F43,2)</f>
        <v>0</v>
      </c>
    </row>
    <row r="44" spans="1:7" x14ac:dyDescent="0.25">
      <c r="A44" s="36" t="s">
        <v>222</v>
      </c>
      <c r="B44" s="37" t="s">
        <v>12</v>
      </c>
      <c r="C44" s="38" t="s">
        <v>25</v>
      </c>
      <c r="D44" s="39" t="s">
        <v>51</v>
      </c>
      <c r="E44" s="40">
        <v>9</v>
      </c>
      <c r="F44" s="24"/>
      <c r="G44" s="26">
        <f>ROUND(E44*F44,2)</f>
        <v>0</v>
      </c>
    </row>
    <row r="45" spans="1:7" x14ac:dyDescent="0.25">
      <c r="A45" s="51"/>
      <c r="B45" s="42"/>
      <c r="C45" s="42"/>
      <c r="D45" s="43" t="s">
        <v>52</v>
      </c>
      <c r="E45" s="44"/>
      <c r="F45" s="45"/>
      <c r="G45" s="27">
        <f>SUM(G43:G44)</f>
        <v>0</v>
      </c>
    </row>
    <row r="46" spans="1:7" x14ac:dyDescent="0.25">
      <c r="A46" s="46" t="s">
        <v>223</v>
      </c>
      <c r="B46" s="47" t="s">
        <v>8</v>
      </c>
      <c r="C46" s="47" t="s">
        <v>9</v>
      </c>
      <c r="D46" s="48" t="s">
        <v>53</v>
      </c>
      <c r="E46" s="49"/>
      <c r="F46" s="49"/>
      <c r="G46" s="50"/>
    </row>
    <row r="47" spans="1:7" x14ac:dyDescent="0.25">
      <c r="A47" s="36" t="s">
        <v>224</v>
      </c>
      <c r="B47" s="37" t="s">
        <v>12</v>
      </c>
      <c r="C47" s="38" t="s">
        <v>25</v>
      </c>
      <c r="D47" s="39" t="s">
        <v>54</v>
      </c>
      <c r="E47" s="40">
        <v>10</v>
      </c>
      <c r="F47" s="24"/>
      <c r="G47" s="26">
        <f>ROUND(E47*F47,2)</f>
        <v>0</v>
      </c>
    </row>
    <row r="48" spans="1:7" x14ac:dyDescent="0.25">
      <c r="A48" s="36" t="s">
        <v>225</v>
      </c>
      <c r="B48" s="37" t="s">
        <v>12</v>
      </c>
      <c r="C48" s="38" t="s">
        <v>25</v>
      </c>
      <c r="D48" s="39" t="s">
        <v>55</v>
      </c>
      <c r="E48" s="40">
        <v>3</v>
      </c>
      <c r="F48" s="24"/>
      <c r="G48" s="26">
        <f>ROUND(E48*F48,2)</f>
        <v>0</v>
      </c>
    </row>
    <row r="49" spans="1:7" x14ac:dyDescent="0.25">
      <c r="A49" s="41"/>
      <c r="B49" s="52"/>
      <c r="C49" s="52"/>
      <c r="D49" s="53" t="s">
        <v>56</v>
      </c>
      <c r="E49" s="54"/>
      <c r="F49" s="55"/>
      <c r="G49" s="27">
        <f>SUM(G47:G48)</f>
        <v>0</v>
      </c>
    </row>
    <row r="50" spans="1:7" x14ac:dyDescent="0.25">
      <c r="A50" s="41"/>
      <c r="B50" s="52"/>
      <c r="C50" s="52"/>
      <c r="D50" s="53" t="s">
        <v>57</v>
      </c>
      <c r="E50" s="56"/>
      <c r="F50" s="55"/>
      <c r="G50" s="27">
        <f>SUM(G11+G14+G17+G21+G25+G30+G41+G45+G49)</f>
        <v>0</v>
      </c>
    </row>
    <row r="51" spans="1:7" x14ac:dyDescent="0.25">
      <c r="A51" s="46" t="s">
        <v>58</v>
      </c>
      <c r="B51" s="47" t="s">
        <v>8</v>
      </c>
      <c r="C51" s="47" t="s">
        <v>9</v>
      </c>
      <c r="D51" s="48" t="s">
        <v>59</v>
      </c>
      <c r="E51" s="49"/>
      <c r="F51" s="49"/>
      <c r="G51" s="50"/>
    </row>
    <row r="52" spans="1:7" x14ac:dyDescent="0.25">
      <c r="A52" s="46" t="s">
        <v>226</v>
      </c>
      <c r="B52" s="47" t="s">
        <v>8</v>
      </c>
      <c r="C52" s="47" t="s">
        <v>9</v>
      </c>
      <c r="D52" s="48" t="s">
        <v>11</v>
      </c>
      <c r="E52" s="49"/>
      <c r="F52" s="49"/>
      <c r="G52" s="50"/>
    </row>
    <row r="53" spans="1:7" x14ac:dyDescent="0.25">
      <c r="A53" s="36" t="s">
        <v>227</v>
      </c>
      <c r="B53" s="37" t="s">
        <v>12</v>
      </c>
      <c r="C53" s="38" t="s">
        <v>13</v>
      </c>
      <c r="D53" s="39" t="s">
        <v>14</v>
      </c>
      <c r="E53" s="40">
        <v>53.5</v>
      </c>
      <c r="F53" s="24"/>
      <c r="G53" s="26">
        <f>ROUND(E53*F53,2)</f>
        <v>0</v>
      </c>
    </row>
    <row r="54" spans="1:7" x14ac:dyDescent="0.25">
      <c r="A54" s="36" t="s">
        <v>228</v>
      </c>
      <c r="B54" s="37" t="s">
        <v>12</v>
      </c>
      <c r="C54" s="38" t="s">
        <v>13</v>
      </c>
      <c r="D54" s="39" t="s">
        <v>15</v>
      </c>
      <c r="E54" s="40">
        <v>53.5</v>
      </c>
      <c r="F54" s="24"/>
      <c r="G54" s="26">
        <f>ROUND(E54*F54,2)</f>
        <v>0</v>
      </c>
    </row>
    <row r="55" spans="1:7" x14ac:dyDescent="0.25">
      <c r="A55" s="41"/>
      <c r="B55" s="42"/>
      <c r="C55" s="42"/>
      <c r="D55" s="43" t="s">
        <v>60</v>
      </c>
      <c r="E55" s="44"/>
      <c r="F55" s="45"/>
      <c r="G55" s="27">
        <f>SUM(G53:G54)</f>
        <v>0</v>
      </c>
    </row>
    <row r="56" spans="1:7" x14ac:dyDescent="0.25">
      <c r="A56" s="46" t="s">
        <v>229</v>
      </c>
      <c r="B56" s="47" t="s">
        <v>8</v>
      </c>
      <c r="C56" s="47" t="s">
        <v>9</v>
      </c>
      <c r="D56" s="48" t="s">
        <v>17</v>
      </c>
      <c r="E56" s="49"/>
      <c r="F56" s="49"/>
      <c r="G56" s="50"/>
    </row>
    <row r="57" spans="1:7" x14ac:dyDescent="0.25">
      <c r="A57" s="36" t="s">
        <v>230</v>
      </c>
      <c r="B57" s="37" t="s">
        <v>12</v>
      </c>
      <c r="C57" s="38" t="s">
        <v>13</v>
      </c>
      <c r="D57" s="39" t="s">
        <v>61</v>
      </c>
      <c r="E57" s="40">
        <v>53.5</v>
      </c>
      <c r="F57" s="24"/>
      <c r="G57" s="26">
        <f t="shared" ref="G57:G68" si="1">ROUND(E57*F57,2)</f>
        <v>0</v>
      </c>
    </row>
    <row r="58" spans="1:7" x14ac:dyDescent="0.25">
      <c r="A58" s="36" t="s">
        <v>231</v>
      </c>
      <c r="B58" s="37" t="s">
        <v>12</v>
      </c>
      <c r="C58" s="38" t="s">
        <v>25</v>
      </c>
      <c r="D58" s="39" t="s">
        <v>62</v>
      </c>
      <c r="E58" s="40">
        <v>6</v>
      </c>
      <c r="F58" s="24"/>
      <c r="G58" s="26">
        <f t="shared" si="1"/>
        <v>0</v>
      </c>
    </row>
    <row r="59" spans="1:7" x14ac:dyDescent="0.25">
      <c r="A59" s="36" t="s">
        <v>232</v>
      </c>
      <c r="B59" s="37" t="s">
        <v>12</v>
      </c>
      <c r="C59" s="38" t="s">
        <v>35</v>
      </c>
      <c r="D59" s="39" t="s">
        <v>63</v>
      </c>
      <c r="E59" s="40">
        <v>21.04</v>
      </c>
      <c r="F59" s="24"/>
      <c r="G59" s="26">
        <f t="shared" si="1"/>
        <v>0</v>
      </c>
    </row>
    <row r="60" spans="1:7" x14ac:dyDescent="0.25">
      <c r="A60" s="36" t="s">
        <v>233</v>
      </c>
      <c r="B60" s="37" t="s">
        <v>12</v>
      </c>
      <c r="C60" s="38" t="s">
        <v>13</v>
      </c>
      <c r="D60" s="39" t="s">
        <v>64</v>
      </c>
      <c r="E60" s="40">
        <v>23.23</v>
      </c>
      <c r="F60" s="24"/>
      <c r="G60" s="26">
        <f t="shared" si="1"/>
        <v>0</v>
      </c>
    </row>
    <row r="61" spans="1:7" x14ac:dyDescent="0.25">
      <c r="A61" s="36" t="s">
        <v>234</v>
      </c>
      <c r="B61" s="37" t="s">
        <v>12</v>
      </c>
      <c r="C61" s="38" t="s">
        <v>13</v>
      </c>
      <c r="D61" s="39" t="s">
        <v>18</v>
      </c>
      <c r="E61" s="40">
        <v>53.5</v>
      </c>
      <c r="F61" s="24"/>
      <c r="G61" s="26">
        <f t="shared" si="1"/>
        <v>0</v>
      </c>
    </row>
    <row r="62" spans="1:7" x14ac:dyDescent="0.25">
      <c r="A62" s="36" t="s">
        <v>235</v>
      </c>
      <c r="B62" s="37" t="s">
        <v>12</v>
      </c>
      <c r="C62" s="38" t="s">
        <v>25</v>
      </c>
      <c r="D62" s="39" t="s">
        <v>65</v>
      </c>
      <c r="E62" s="40">
        <v>23</v>
      </c>
      <c r="F62" s="24"/>
      <c r="G62" s="26">
        <f t="shared" si="1"/>
        <v>0</v>
      </c>
    </row>
    <row r="63" spans="1:7" x14ac:dyDescent="0.25">
      <c r="A63" s="36" t="s">
        <v>236</v>
      </c>
      <c r="B63" s="37" t="s">
        <v>12</v>
      </c>
      <c r="C63" s="38" t="s">
        <v>25</v>
      </c>
      <c r="D63" s="39" t="s">
        <v>66</v>
      </c>
      <c r="E63" s="40">
        <v>3</v>
      </c>
      <c r="F63" s="24"/>
      <c r="G63" s="26">
        <f t="shared" si="1"/>
        <v>0</v>
      </c>
    </row>
    <row r="64" spans="1:7" x14ac:dyDescent="0.25">
      <c r="A64" s="36" t="s">
        <v>237</v>
      </c>
      <c r="B64" s="37" t="s">
        <v>12</v>
      </c>
      <c r="C64" s="38" t="s">
        <v>25</v>
      </c>
      <c r="D64" s="39" t="s">
        <v>67</v>
      </c>
      <c r="E64" s="40">
        <v>1</v>
      </c>
      <c r="F64" s="24"/>
      <c r="G64" s="26">
        <f t="shared" si="1"/>
        <v>0</v>
      </c>
    </row>
    <row r="65" spans="1:7" x14ac:dyDescent="0.25">
      <c r="A65" s="36" t="s">
        <v>238</v>
      </c>
      <c r="B65" s="37" t="s">
        <v>12</v>
      </c>
      <c r="C65" s="38" t="s">
        <v>25</v>
      </c>
      <c r="D65" s="39" t="s">
        <v>68</v>
      </c>
      <c r="E65" s="40">
        <v>1</v>
      </c>
      <c r="F65" s="24"/>
      <c r="G65" s="26">
        <f t="shared" si="1"/>
        <v>0</v>
      </c>
    </row>
    <row r="66" spans="1:7" x14ac:dyDescent="0.25">
      <c r="A66" s="36" t="s">
        <v>239</v>
      </c>
      <c r="B66" s="37" t="s">
        <v>12</v>
      </c>
      <c r="C66" s="38" t="s">
        <v>13</v>
      </c>
      <c r="D66" s="39" t="s">
        <v>69</v>
      </c>
      <c r="E66" s="40">
        <v>4.38</v>
      </c>
      <c r="F66" s="24"/>
      <c r="G66" s="26">
        <f t="shared" si="1"/>
        <v>0</v>
      </c>
    </row>
    <row r="67" spans="1:7" x14ac:dyDescent="0.25">
      <c r="A67" s="36" t="s">
        <v>240</v>
      </c>
      <c r="B67" s="37" t="s">
        <v>12</v>
      </c>
      <c r="C67" s="38" t="s">
        <v>13</v>
      </c>
      <c r="D67" s="39" t="s">
        <v>70</v>
      </c>
      <c r="E67" s="40">
        <v>2.5</v>
      </c>
      <c r="F67" s="24"/>
      <c r="G67" s="26">
        <f t="shared" si="1"/>
        <v>0</v>
      </c>
    </row>
    <row r="68" spans="1:7" x14ac:dyDescent="0.25">
      <c r="A68" s="36" t="s">
        <v>241</v>
      </c>
      <c r="B68" s="37" t="s">
        <v>12</v>
      </c>
      <c r="C68" s="38" t="s">
        <v>13</v>
      </c>
      <c r="D68" s="39" t="s">
        <v>71</v>
      </c>
      <c r="E68" s="40">
        <v>53.5</v>
      </c>
      <c r="F68" s="24"/>
      <c r="G68" s="26">
        <f t="shared" si="1"/>
        <v>0</v>
      </c>
    </row>
    <row r="69" spans="1:7" x14ac:dyDescent="0.25">
      <c r="A69" s="41"/>
      <c r="B69" s="42"/>
      <c r="C69" s="42"/>
      <c r="D69" s="43" t="s">
        <v>72</v>
      </c>
      <c r="E69" s="44"/>
      <c r="F69" s="45"/>
      <c r="G69" s="27">
        <f>SUM(G57:G68)</f>
        <v>0</v>
      </c>
    </row>
    <row r="70" spans="1:7" x14ac:dyDescent="0.25">
      <c r="A70" s="46" t="s">
        <v>242</v>
      </c>
      <c r="B70" s="47" t="s">
        <v>8</v>
      </c>
      <c r="C70" s="47" t="s">
        <v>9</v>
      </c>
      <c r="D70" s="48" t="s">
        <v>20</v>
      </c>
      <c r="E70" s="49"/>
      <c r="F70" s="49"/>
      <c r="G70" s="50"/>
    </row>
    <row r="71" spans="1:7" x14ac:dyDescent="0.25">
      <c r="A71" s="36" t="s">
        <v>243</v>
      </c>
      <c r="B71" s="37" t="s">
        <v>12</v>
      </c>
      <c r="C71" s="38" t="s">
        <v>13</v>
      </c>
      <c r="D71" s="39" t="s">
        <v>21</v>
      </c>
      <c r="E71" s="40">
        <v>53.5</v>
      </c>
      <c r="F71" s="24"/>
      <c r="G71" s="26">
        <f>ROUND(E71*F71,2)</f>
        <v>0</v>
      </c>
    </row>
    <row r="72" spans="1:7" x14ac:dyDescent="0.25">
      <c r="A72" s="51"/>
      <c r="B72" s="42"/>
      <c r="C72" s="42"/>
      <c r="D72" s="43" t="s">
        <v>73</v>
      </c>
      <c r="E72" s="44"/>
      <c r="F72" s="45"/>
      <c r="G72" s="27">
        <f>G71</f>
        <v>0</v>
      </c>
    </row>
    <row r="73" spans="1:7" x14ac:dyDescent="0.25">
      <c r="A73" s="46" t="s">
        <v>244</v>
      </c>
      <c r="B73" s="47" t="s">
        <v>8</v>
      </c>
      <c r="C73" s="47" t="s">
        <v>9</v>
      </c>
      <c r="D73" s="48" t="s">
        <v>23</v>
      </c>
      <c r="E73" s="49"/>
      <c r="F73" s="49"/>
      <c r="G73" s="50"/>
    </row>
    <row r="74" spans="1:7" x14ac:dyDescent="0.25">
      <c r="A74" s="36" t="s">
        <v>245</v>
      </c>
      <c r="B74" s="37" t="s">
        <v>12</v>
      </c>
      <c r="C74" s="38" t="s">
        <v>35</v>
      </c>
      <c r="D74" s="39" t="s">
        <v>74</v>
      </c>
      <c r="E74" s="40">
        <v>26.48</v>
      </c>
      <c r="F74" s="24"/>
      <c r="G74" s="26">
        <f>ROUND(E74*F74,2)</f>
        <v>0</v>
      </c>
    </row>
    <row r="75" spans="1:7" x14ac:dyDescent="0.25">
      <c r="A75" s="36" t="s">
        <v>246</v>
      </c>
      <c r="B75" s="37" t="s">
        <v>12</v>
      </c>
      <c r="C75" s="38" t="s">
        <v>13</v>
      </c>
      <c r="D75" s="39" t="s">
        <v>75</v>
      </c>
      <c r="E75" s="40">
        <v>4.5999999999999996</v>
      </c>
      <c r="F75" s="24"/>
      <c r="G75" s="26">
        <f>ROUND(E75*F75,2)</f>
        <v>0</v>
      </c>
    </row>
    <row r="76" spans="1:7" x14ac:dyDescent="0.25">
      <c r="A76" s="36" t="s">
        <v>247</v>
      </c>
      <c r="B76" s="37" t="s">
        <v>12</v>
      </c>
      <c r="C76" s="38" t="s">
        <v>13</v>
      </c>
      <c r="D76" s="39" t="s">
        <v>24</v>
      </c>
      <c r="E76" s="40">
        <v>53.5</v>
      </c>
      <c r="F76" s="24"/>
      <c r="G76" s="26">
        <f>ROUND(E76*F76,2)</f>
        <v>0</v>
      </c>
    </row>
    <row r="77" spans="1:7" x14ac:dyDescent="0.25">
      <c r="A77" s="36" t="s">
        <v>248</v>
      </c>
      <c r="B77" s="37" t="s">
        <v>12</v>
      </c>
      <c r="C77" s="38" t="s">
        <v>25</v>
      </c>
      <c r="D77" s="39" t="s">
        <v>26</v>
      </c>
      <c r="E77" s="40">
        <v>5</v>
      </c>
      <c r="F77" s="24"/>
      <c r="G77" s="26">
        <f>ROUND(E77*F77,2)</f>
        <v>0</v>
      </c>
    </row>
    <row r="78" spans="1:7" x14ac:dyDescent="0.25">
      <c r="A78" s="51"/>
      <c r="B78" s="42"/>
      <c r="C78" s="42"/>
      <c r="D78" s="43" t="s">
        <v>76</v>
      </c>
      <c r="E78" s="44"/>
      <c r="F78" s="45"/>
      <c r="G78" s="27">
        <f>SUM(G74:G77)</f>
        <v>0</v>
      </c>
    </row>
    <row r="79" spans="1:7" x14ac:dyDescent="0.25">
      <c r="A79" s="46" t="s">
        <v>249</v>
      </c>
      <c r="B79" s="47" t="s">
        <v>8</v>
      </c>
      <c r="C79" s="47" t="s">
        <v>9</v>
      </c>
      <c r="D79" s="48" t="s">
        <v>77</v>
      </c>
      <c r="E79" s="49"/>
      <c r="F79" s="49"/>
      <c r="G79" s="50"/>
    </row>
    <row r="80" spans="1:7" x14ac:dyDescent="0.25">
      <c r="A80" s="36" t="s">
        <v>250</v>
      </c>
      <c r="B80" s="37" t="s">
        <v>12</v>
      </c>
      <c r="C80" s="38" t="s">
        <v>13</v>
      </c>
      <c r="D80" s="39" t="s">
        <v>78</v>
      </c>
      <c r="E80" s="40">
        <v>39.6</v>
      </c>
      <c r="F80" s="24"/>
      <c r="G80" s="26">
        <f>ROUND(E80*F80,2)</f>
        <v>0</v>
      </c>
    </row>
    <row r="81" spans="1:7" x14ac:dyDescent="0.25">
      <c r="A81" s="36" t="s">
        <v>251</v>
      </c>
      <c r="B81" s="37" t="s">
        <v>12</v>
      </c>
      <c r="C81" s="38" t="s">
        <v>35</v>
      </c>
      <c r="D81" s="39" t="s">
        <v>79</v>
      </c>
      <c r="E81" s="40">
        <v>58.05</v>
      </c>
      <c r="F81" s="24"/>
      <c r="G81" s="26">
        <f>ROUND(E81*F81,2)</f>
        <v>0</v>
      </c>
    </row>
    <row r="82" spans="1:7" x14ac:dyDescent="0.25">
      <c r="A82" s="36" t="s">
        <v>252</v>
      </c>
      <c r="B82" s="37" t="s">
        <v>12</v>
      </c>
      <c r="C82" s="38" t="s">
        <v>13</v>
      </c>
      <c r="D82" s="39" t="s">
        <v>80</v>
      </c>
      <c r="E82" s="40">
        <v>53.5</v>
      </c>
      <c r="F82" s="24"/>
      <c r="G82" s="26">
        <f>ROUND(E82*F82,2)</f>
        <v>0</v>
      </c>
    </row>
    <row r="83" spans="1:7" x14ac:dyDescent="0.25">
      <c r="A83" s="51"/>
      <c r="B83" s="57"/>
      <c r="C83" s="57"/>
      <c r="D83" s="58" t="s">
        <v>81</v>
      </c>
      <c r="E83" s="59"/>
      <c r="F83" s="60"/>
      <c r="G83" s="27">
        <f>SUM(G80:G82)</f>
        <v>0</v>
      </c>
    </row>
    <row r="84" spans="1:7" x14ac:dyDescent="0.25">
      <c r="A84" s="46" t="s">
        <v>253</v>
      </c>
      <c r="B84" s="47" t="s">
        <v>8</v>
      </c>
      <c r="C84" s="47" t="s">
        <v>9</v>
      </c>
      <c r="D84" s="48" t="s">
        <v>28</v>
      </c>
      <c r="E84" s="49"/>
      <c r="F84" s="49"/>
      <c r="G84" s="50"/>
    </row>
    <row r="85" spans="1:7" x14ac:dyDescent="0.25">
      <c r="A85" s="36" t="s">
        <v>254</v>
      </c>
      <c r="B85" s="37" t="s">
        <v>12</v>
      </c>
      <c r="C85" s="38" t="s">
        <v>13</v>
      </c>
      <c r="D85" s="39" t="s">
        <v>29</v>
      </c>
      <c r="E85" s="40">
        <v>131.78</v>
      </c>
      <c r="F85" s="24"/>
      <c r="G85" s="26">
        <f>ROUND(E85*F85,2)</f>
        <v>0</v>
      </c>
    </row>
    <row r="86" spans="1:7" x14ac:dyDescent="0.25">
      <c r="A86" s="36" t="s">
        <v>255</v>
      </c>
      <c r="B86" s="37" t="s">
        <v>12</v>
      </c>
      <c r="C86" s="38" t="s">
        <v>13</v>
      </c>
      <c r="D86" s="39" t="s">
        <v>30</v>
      </c>
      <c r="E86" s="40">
        <v>13.5</v>
      </c>
      <c r="F86" s="24"/>
      <c r="G86" s="26">
        <f>ROUND(E86*F86,2)</f>
        <v>0</v>
      </c>
    </row>
    <row r="87" spans="1:7" x14ac:dyDescent="0.25">
      <c r="A87" s="36" t="s">
        <v>256</v>
      </c>
      <c r="B87" s="37" t="s">
        <v>12</v>
      </c>
      <c r="C87" s="38" t="s">
        <v>25</v>
      </c>
      <c r="D87" s="39" t="s">
        <v>82</v>
      </c>
      <c r="E87" s="40">
        <v>6</v>
      </c>
      <c r="F87" s="24"/>
      <c r="G87" s="26">
        <f>ROUND(E87*F87,2)</f>
        <v>0</v>
      </c>
    </row>
    <row r="88" spans="1:7" x14ac:dyDescent="0.25">
      <c r="A88" s="51"/>
      <c r="B88" s="42"/>
      <c r="C88" s="42"/>
      <c r="D88" s="43" t="s">
        <v>83</v>
      </c>
      <c r="E88" s="44"/>
      <c r="F88" s="45"/>
      <c r="G88" s="27">
        <f>SUM(G85:G87)</f>
        <v>0</v>
      </c>
    </row>
    <row r="89" spans="1:7" x14ac:dyDescent="0.25">
      <c r="A89" s="46" t="s">
        <v>257</v>
      </c>
      <c r="B89" s="47" t="s">
        <v>8</v>
      </c>
      <c r="C89" s="47" t="s">
        <v>9</v>
      </c>
      <c r="D89" s="48" t="s">
        <v>32</v>
      </c>
      <c r="E89" s="49"/>
      <c r="F89" s="49"/>
      <c r="G89" s="50"/>
    </row>
    <row r="90" spans="1:7" x14ac:dyDescent="0.25">
      <c r="A90" s="36" t="s">
        <v>258</v>
      </c>
      <c r="B90" s="37" t="s">
        <v>12</v>
      </c>
      <c r="C90" s="38" t="s">
        <v>25</v>
      </c>
      <c r="D90" s="39" t="s">
        <v>33</v>
      </c>
      <c r="E90" s="40">
        <v>3</v>
      </c>
      <c r="F90" s="24"/>
      <c r="G90" s="26">
        <f>ROUND(E90*F90,2)</f>
        <v>0</v>
      </c>
    </row>
    <row r="91" spans="1:7" x14ac:dyDescent="0.25">
      <c r="A91" s="36" t="s">
        <v>259</v>
      </c>
      <c r="B91" s="37" t="s">
        <v>12</v>
      </c>
      <c r="C91" s="38" t="s">
        <v>25</v>
      </c>
      <c r="D91" s="39" t="s">
        <v>34</v>
      </c>
      <c r="E91" s="40">
        <v>2</v>
      </c>
      <c r="F91" s="24"/>
      <c r="G91" s="26">
        <f>ROUND(E91*F91,2)</f>
        <v>0</v>
      </c>
    </row>
    <row r="92" spans="1:7" x14ac:dyDescent="0.25">
      <c r="A92" s="36" t="s">
        <v>260</v>
      </c>
      <c r="B92" s="37" t="s">
        <v>12</v>
      </c>
      <c r="C92" s="38" t="s">
        <v>35</v>
      </c>
      <c r="D92" s="39" t="s">
        <v>36</v>
      </c>
      <c r="E92" s="40">
        <v>14.9</v>
      </c>
      <c r="F92" s="24"/>
      <c r="G92" s="26">
        <f>ROUND(E92*F92,2)</f>
        <v>0</v>
      </c>
    </row>
    <row r="93" spans="1:7" x14ac:dyDescent="0.25">
      <c r="A93" s="51"/>
      <c r="B93" s="42"/>
      <c r="C93" s="42"/>
      <c r="D93" s="43" t="s">
        <v>84</v>
      </c>
      <c r="E93" s="44"/>
      <c r="F93" s="45"/>
      <c r="G93" s="27">
        <f>SUM(G90:G92)</f>
        <v>0</v>
      </c>
    </row>
    <row r="94" spans="1:7" x14ac:dyDescent="0.25">
      <c r="A94" s="46" t="s">
        <v>261</v>
      </c>
      <c r="B94" s="47" t="s">
        <v>8</v>
      </c>
      <c r="C94" s="47" t="s">
        <v>9</v>
      </c>
      <c r="D94" s="48" t="s">
        <v>38</v>
      </c>
      <c r="E94" s="49"/>
      <c r="F94" s="49"/>
      <c r="G94" s="50"/>
    </row>
    <row r="95" spans="1:7" x14ac:dyDescent="0.25">
      <c r="A95" s="36" t="s">
        <v>262</v>
      </c>
      <c r="B95" s="37" t="s">
        <v>12</v>
      </c>
      <c r="C95" s="38" t="s">
        <v>35</v>
      </c>
      <c r="D95" s="39" t="s">
        <v>39</v>
      </c>
      <c r="E95" s="40">
        <v>124</v>
      </c>
      <c r="F95" s="24"/>
      <c r="G95" s="26">
        <f t="shared" ref="G95:G105" si="2">ROUND(E95*F95,2)</f>
        <v>0</v>
      </c>
    </row>
    <row r="96" spans="1:7" x14ac:dyDescent="0.25">
      <c r="A96" s="36" t="s">
        <v>263</v>
      </c>
      <c r="B96" s="37" t="s">
        <v>12</v>
      </c>
      <c r="C96" s="38" t="s">
        <v>35</v>
      </c>
      <c r="D96" s="39" t="s">
        <v>40</v>
      </c>
      <c r="E96" s="40">
        <v>50</v>
      </c>
      <c r="F96" s="24"/>
      <c r="G96" s="26">
        <f t="shared" si="2"/>
        <v>0</v>
      </c>
    </row>
    <row r="97" spans="1:7" x14ac:dyDescent="0.25">
      <c r="A97" s="36" t="s">
        <v>264</v>
      </c>
      <c r="B97" s="37" t="s">
        <v>12</v>
      </c>
      <c r="C97" s="38" t="s">
        <v>35</v>
      </c>
      <c r="D97" s="39" t="s">
        <v>41</v>
      </c>
      <c r="E97" s="40">
        <v>12</v>
      </c>
      <c r="F97" s="24"/>
      <c r="G97" s="26">
        <f t="shared" si="2"/>
        <v>0</v>
      </c>
    </row>
    <row r="98" spans="1:7" x14ac:dyDescent="0.25">
      <c r="A98" s="36" t="s">
        <v>265</v>
      </c>
      <c r="B98" s="37" t="s">
        <v>12</v>
      </c>
      <c r="C98" s="38" t="s">
        <v>25</v>
      </c>
      <c r="D98" s="39" t="s">
        <v>42</v>
      </c>
      <c r="E98" s="40">
        <v>1</v>
      </c>
      <c r="F98" s="24"/>
      <c r="G98" s="26">
        <f t="shared" si="2"/>
        <v>0</v>
      </c>
    </row>
    <row r="99" spans="1:7" x14ac:dyDescent="0.25">
      <c r="A99" s="36" t="s">
        <v>266</v>
      </c>
      <c r="B99" s="37" t="s">
        <v>12</v>
      </c>
      <c r="C99" s="38" t="s">
        <v>25</v>
      </c>
      <c r="D99" s="39" t="s">
        <v>43</v>
      </c>
      <c r="E99" s="40">
        <v>9</v>
      </c>
      <c r="F99" s="24"/>
      <c r="G99" s="26">
        <f t="shared" si="2"/>
        <v>0</v>
      </c>
    </row>
    <row r="100" spans="1:7" x14ac:dyDescent="0.25">
      <c r="A100" s="36" t="s">
        <v>267</v>
      </c>
      <c r="B100" s="37" t="s">
        <v>12</v>
      </c>
      <c r="C100" s="38" t="s">
        <v>25</v>
      </c>
      <c r="D100" s="39" t="s">
        <v>44</v>
      </c>
      <c r="E100" s="40">
        <v>2</v>
      </c>
      <c r="F100" s="24"/>
      <c r="G100" s="26">
        <f t="shared" si="2"/>
        <v>0</v>
      </c>
    </row>
    <row r="101" spans="1:7" x14ac:dyDescent="0.25">
      <c r="A101" s="36" t="s">
        <v>268</v>
      </c>
      <c r="B101" s="37" t="s">
        <v>12</v>
      </c>
      <c r="C101" s="38" t="s">
        <v>25</v>
      </c>
      <c r="D101" s="39" t="s">
        <v>45</v>
      </c>
      <c r="E101" s="40">
        <v>2</v>
      </c>
      <c r="F101" s="24"/>
      <c r="G101" s="26">
        <f t="shared" si="2"/>
        <v>0</v>
      </c>
    </row>
    <row r="102" spans="1:7" x14ac:dyDescent="0.25">
      <c r="A102" s="36" t="s">
        <v>269</v>
      </c>
      <c r="B102" s="37" t="s">
        <v>12</v>
      </c>
      <c r="C102" s="38" t="s">
        <v>35</v>
      </c>
      <c r="D102" s="39" t="s">
        <v>46</v>
      </c>
      <c r="E102" s="40">
        <v>10</v>
      </c>
      <c r="F102" s="24"/>
      <c r="G102" s="26">
        <f t="shared" si="2"/>
        <v>0</v>
      </c>
    </row>
    <row r="103" spans="1:7" x14ac:dyDescent="0.25">
      <c r="A103" s="36" t="s">
        <v>270</v>
      </c>
      <c r="B103" s="37" t="s">
        <v>12</v>
      </c>
      <c r="C103" s="38" t="s">
        <v>35</v>
      </c>
      <c r="D103" s="39" t="s">
        <v>47</v>
      </c>
      <c r="E103" s="40">
        <v>2</v>
      </c>
      <c r="F103" s="24"/>
      <c r="G103" s="26">
        <f t="shared" si="2"/>
        <v>0</v>
      </c>
    </row>
    <row r="104" spans="1:7" x14ac:dyDescent="0.25">
      <c r="A104" s="36" t="s">
        <v>271</v>
      </c>
      <c r="B104" s="37" t="s">
        <v>12</v>
      </c>
      <c r="C104" s="38" t="s">
        <v>25</v>
      </c>
      <c r="D104" s="39" t="s">
        <v>85</v>
      </c>
      <c r="E104" s="40">
        <v>2</v>
      </c>
      <c r="F104" s="24"/>
      <c r="G104" s="26">
        <f t="shared" si="2"/>
        <v>0</v>
      </c>
    </row>
    <row r="105" spans="1:7" x14ac:dyDescent="0.25">
      <c r="A105" s="36" t="s">
        <v>272</v>
      </c>
      <c r="B105" s="37" t="s">
        <v>12</v>
      </c>
      <c r="C105" s="38" t="s">
        <v>25</v>
      </c>
      <c r="D105" s="39" t="s">
        <v>86</v>
      </c>
      <c r="E105" s="40">
        <v>2</v>
      </c>
      <c r="F105" s="24"/>
      <c r="G105" s="26">
        <f t="shared" si="2"/>
        <v>0</v>
      </c>
    </row>
    <row r="106" spans="1:7" x14ac:dyDescent="0.25">
      <c r="A106" s="51"/>
      <c r="B106" s="42"/>
      <c r="C106" s="42"/>
      <c r="D106" s="43" t="s">
        <v>87</v>
      </c>
      <c r="E106" s="44"/>
      <c r="F106" s="45"/>
      <c r="G106" s="27">
        <f>SUM(G95:G105)</f>
        <v>0</v>
      </c>
    </row>
    <row r="107" spans="1:7" x14ac:dyDescent="0.25">
      <c r="A107" s="46" t="s">
        <v>273</v>
      </c>
      <c r="B107" s="47" t="s">
        <v>8</v>
      </c>
      <c r="C107" s="47" t="s">
        <v>9</v>
      </c>
      <c r="D107" s="48" t="s">
        <v>88</v>
      </c>
      <c r="E107" s="49"/>
      <c r="F107" s="49"/>
      <c r="G107" s="50"/>
    </row>
    <row r="108" spans="1:7" x14ac:dyDescent="0.25">
      <c r="A108" s="36" t="s">
        <v>274</v>
      </c>
      <c r="B108" s="37" t="s">
        <v>12</v>
      </c>
      <c r="C108" s="38" t="s">
        <v>25</v>
      </c>
      <c r="D108" s="39" t="s">
        <v>89</v>
      </c>
      <c r="E108" s="40">
        <v>7</v>
      </c>
      <c r="F108" s="24"/>
      <c r="G108" s="26">
        <f>ROUND(E108*F108,2)</f>
        <v>0</v>
      </c>
    </row>
    <row r="109" spans="1:7" x14ac:dyDescent="0.25">
      <c r="A109" s="36" t="s">
        <v>275</v>
      </c>
      <c r="B109" s="37" t="s">
        <v>12</v>
      </c>
      <c r="C109" s="38" t="s">
        <v>25</v>
      </c>
      <c r="D109" s="39" t="s">
        <v>90</v>
      </c>
      <c r="E109" s="40">
        <v>4</v>
      </c>
      <c r="F109" s="24"/>
      <c r="G109" s="26">
        <f>ROUND(E109*F109,2)</f>
        <v>0</v>
      </c>
    </row>
    <row r="110" spans="1:7" x14ac:dyDescent="0.25">
      <c r="A110" s="36" t="s">
        <v>276</v>
      </c>
      <c r="B110" s="37" t="s">
        <v>12</v>
      </c>
      <c r="C110" s="38" t="s">
        <v>25</v>
      </c>
      <c r="D110" s="39" t="s">
        <v>91</v>
      </c>
      <c r="E110" s="40">
        <v>1</v>
      </c>
      <c r="F110" s="24"/>
      <c r="G110" s="26">
        <f>ROUND(E110*F110,2)</f>
        <v>0</v>
      </c>
    </row>
    <row r="111" spans="1:7" x14ac:dyDescent="0.25">
      <c r="A111" s="36" t="s">
        <v>277</v>
      </c>
      <c r="B111" s="37" t="s">
        <v>12</v>
      </c>
      <c r="C111" s="38" t="s">
        <v>25</v>
      </c>
      <c r="D111" s="39" t="s">
        <v>92</v>
      </c>
      <c r="E111" s="40">
        <v>1</v>
      </c>
      <c r="F111" s="24"/>
      <c r="G111" s="26">
        <f>ROUND(E111*F111,2)</f>
        <v>0</v>
      </c>
    </row>
    <row r="112" spans="1:7" x14ac:dyDescent="0.25">
      <c r="A112" s="51"/>
      <c r="B112" s="42"/>
      <c r="C112" s="42"/>
      <c r="D112" s="43" t="s">
        <v>93</v>
      </c>
      <c r="E112" s="44"/>
      <c r="F112" s="45"/>
      <c r="G112" s="27">
        <f>SUM(G108:G111)</f>
        <v>0</v>
      </c>
    </row>
    <row r="113" spans="1:7" x14ac:dyDescent="0.25">
      <c r="A113" s="46" t="s">
        <v>278</v>
      </c>
      <c r="B113" s="47" t="s">
        <v>8</v>
      </c>
      <c r="C113" s="47" t="s">
        <v>9</v>
      </c>
      <c r="D113" s="48" t="s">
        <v>49</v>
      </c>
      <c r="E113" s="49"/>
      <c r="F113" s="49"/>
      <c r="G113" s="50"/>
    </row>
    <row r="114" spans="1:7" x14ac:dyDescent="0.25">
      <c r="A114" s="36" t="s">
        <v>279</v>
      </c>
      <c r="B114" s="37" t="s">
        <v>12</v>
      </c>
      <c r="C114" s="38" t="s">
        <v>35</v>
      </c>
      <c r="D114" s="39" t="s">
        <v>50</v>
      </c>
      <c r="E114" s="40">
        <v>432</v>
      </c>
      <c r="F114" s="24"/>
      <c r="G114" s="26">
        <f>ROUND(E114*F114,2)</f>
        <v>0</v>
      </c>
    </row>
    <row r="115" spans="1:7" x14ac:dyDescent="0.25">
      <c r="A115" s="36" t="s">
        <v>280</v>
      </c>
      <c r="B115" s="37" t="s">
        <v>12</v>
      </c>
      <c r="C115" s="38" t="s">
        <v>25</v>
      </c>
      <c r="D115" s="39" t="s">
        <v>51</v>
      </c>
      <c r="E115" s="40">
        <v>4</v>
      </c>
      <c r="F115" s="24"/>
      <c r="G115" s="26">
        <f>ROUND(E115*F115,2)</f>
        <v>0</v>
      </c>
    </row>
    <row r="116" spans="1:7" x14ac:dyDescent="0.25">
      <c r="A116" s="36" t="s">
        <v>281</v>
      </c>
      <c r="B116" s="37" t="s">
        <v>12</v>
      </c>
      <c r="C116" s="38" t="s">
        <v>25</v>
      </c>
      <c r="D116" s="39" t="s">
        <v>94</v>
      </c>
      <c r="E116" s="40">
        <v>1</v>
      </c>
      <c r="F116" s="24"/>
      <c r="G116" s="26">
        <f>ROUND(E116*F116,2)</f>
        <v>0</v>
      </c>
    </row>
    <row r="117" spans="1:7" x14ac:dyDescent="0.25">
      <c r="A117" s="51"/>
      <c r="B117" s="42"/>
      <c r="C117" s="42"/>
      <c r="D117" s="43" t="s">
        <v>95</v>
      </c>
      <c r="E117" s="44"/>
      <c r="F117" s="45"/>
      <c r="G117" s="27">
        <f>SUM(G114:G116)</f>
        <v>0</v>
      </c>
    </row>
    <row r="118" spans="1:7" x14ac:dyDescent="0.25">
      <c r="A118" s="46" t="s">
        <v>282</v>
      </c>
      <c r="B118" s="47" t="s">
        <v>8</v>
      </c>
      <c r="C118" s="47" t="s">
        <v>9</v>
      </c>
      <c r="D118" s="48" t="s">
        <v>53</v>
      </c>
      <c r="E118" s="49"/>
      <c r="F118" s="49"/>
      <c r="G118" s="50"/>
    </row>
    <row r="119" spans="1:7" x14ac:dyDescent="0.25">
      <c r="A119" s="36" t="s">
        <v>283</v>
      </c>
      <c r="B119" s="37" t="s">
        <v>12</v>
      </c>
      <c r="C119" s="38" t="s">
        <v>25</v>
      </c>
      <c r="D119" s="39" t="s">
        <v>54</v>
      </c>
      <c r="E119" s="40">
        <v>4</v>
      </c>
      <c r="F119" s="24"/>
      <c r="G119" s="26">
        <f>ROUND(E119*F119,2)</f>
        <v>0</v>
      </c>
    </row>
    <row r="120" spans="1:7" x14ac:dyDescent="0.25">
      <c r="A120" s="36" t="s">
        <v>284</v>
      </c>
      <c r="B120" s="37" t="s">
        <v>12</v>
      </c>
      <c r="C120" s="38" t="s">
        <v>25</v>
      </c>
      <c r="D120" s="39" t="s">
        <v>96</v>
      </c>
      <c r="E120" s="40">
        <v>2</v>
      </c>
      <c r="F120" s="24"/>
      <c r="G120" s="26">
        <f>ROUND(E120*F120,2)</f>
        <v>0</v>
      </c>
    </row>
    <row r="121" spans="1:7" x14ac:dyDescent="0.25">
      <c r="A121" s="36" t="s">
        <v>285</v>
      </c>
      <c r="B121" s="37" t="s">
        <v>12</v>
      </c>
      <c r="C121" s="38" t="s">
        <v>25</v>
      </c>
      <c r="D121" s="39" t="s">
        <v>55</v>
      </c>
      <c r="E121" s="40">
        <v>2</v>
      </c>
      <c r="F121" s="24"/>
      <c r="G121" s="26">
        <f>ROUND(E121*F121,2)</f>
        <v>0</v>
      </c>
    </row>
    <row r="122" spans="1:7" x14ac:dyDescent="0.25">
      <c r="A122" s="51"/>
      <c r="B122" s="42"/>
      <c r="C122" s="42"/>
      <c r="D122" s="43" t="s">
        <v>97</v>
      </c>
      <c r="E122" s="44"/>
      <c r="F122" s="45"/>
      <c r="G122" s="27">
        <f>SUM(G119:G121)</f>
        <v>0</v>
      </c>
    </row>
    <row r="123" spans="1:7" x14ac:dyDescent="0.25">
      <c r="A123" s="46" t="s">
        <v>286</v>
      </c>
      <c r="B123" s="47" t="s">
        <v>8</v>
      </c>
      <c r="C123" s="47" t="s">
        <v>9</v>
      </c>
      <c r="D123" s="48" t="s">
        <v>98</v>
      </c>
      <c r="E123" s="49"/>
      <c r="F123" s="49"/>
      <c r="G123" s="50"/>
    </row>
    <row r="124" spans="1:7" x14ac:dyDescent="0.25">
      <c r="A124" s="36" t="s">
        <v>287</v>
      </c>
      <c r="B124" s="37" t="s">
        <v>12</v>
      </c>
      <c r="C124" s="38" t="s">
        <v>25</v>
      </c>
      <c r="D124" s="39" t="s">
        <v>99</v>
      </c>
      <c r="E124" s="40">
        <v>2</v>
      </c>
      <c r="F124" s="24"/>
      <c r="G124" s="26">
        <f>ROUND(E124*F124,2)</f>
        <v>0</v>
      </c>
    </row>
    <row r="125" spans="1:7" x14ac:dyDescent="0.25">
      <c r="A125" s="36" t="s">
        <v>288</v>
      </c>
      <c r="B125" s="37" t="s">
        <v>12</v>
      </c>
      <c r="C125" s="38" t="s">
        <v>35</v>
      </c>
      <c r="D125" s="39" t="s">
        <v>100</v>
      </c>
      <c r="E125" s="40">
        <v>15</v>
      </c>
      <c r="F125" s="24"/>
      <c r="G125" s="26">
        <f>ROUND(E125*F125,2)</f>
        <v>0</v>
      </c>
    </row>
    <row r="126" spans="1:7" x14ac:dyDescent="0.25">
      <c r="A126" s="36" t="s">
        <v>289</v>
      </c>
      <c r="B126" s="37" t="s">
        <v>12</v>
      </c>
      <c r="C126" s="38" t="s">
        <v>25</v>
      </c>
      <c r="D126" s="39" t="s">
        <v>101</v>
      </c>
      <c r="E126" s="40">
        <v>2</v>
      </c>
      <c r="F126" s="24"/>
      <c r="G126" s="26">
        <f>ROUND(E126*F126,2)</f>
        <v>0</v>
      </c>
    </row>
    <row r="127" spans="1:7" x14ac:dyDescent="0.25">
      <c r="A127" s="41"/>
      <c r="B127" s="52"/>
      <c r="C127" s="52"/>
      <c r="D127" s="53" t="s">
        <v>102</v>
      </c>
      <c r="E127" s="54"/>
      <c r="F127" s="55"/>
      <c r="G127" s="27">
        <f>SUM(G124:G126)</f>
        <v>0</v>
      </c>
    </row>
    <row r="128" spans="1:7" x14ac:dyDescent="0.25">
      <c r="A128" s="41"/>
      <c r="B128" s="52"/>
      <c r="C128" s="52"/>
      <c r="D128" s="53" t="s">
        <v>103</v>
      </c>
      <c r="E128" s="54"/>
      <c r="F128" s="55"/>
      <c r="G128" s="27">
        <f>SUM(G55+G69+G72+G78+G83+G88+G93+G106+G112+G117+G122+G127)</f>
        <v>0</v>
      </c>
    </row>
    <row r="129" spans="1:7" x14ac:dyDescent="0.25">
      <c r="A129" s="46" t="s">
        <v>104</v>
      </c>
      <c r="B129" s="47" t="s">
        <v>8</v>
      </c>
      <c r="C129" s="47" t="s">
        <v>9</v>
      </c>
      <c r="D129" s="48" t="s">
        <v>105</v>
      </c>
      <c r="E129" s="49"/>
      <c r="F129" s="49"/>
      <c r="G129" s="50"/>
    </row>
    <row r="130" spans="1:7" x14ac:dyDescent="0.25">
      <c r="A130" s="46" t="s">
        <v>290</v>
      </c>
      <c r="B130" s="47" t="s">
        <v>8</v>
      </c>
      <c r="C130" s="47" t="s">
        <v>9</v>
      </c>
      <c r="D130" s="48" t="s">
        <v>11</v>
      </c>
      <c r="E130" s="49"/>
      <c r="F130" s="49"/>
      <c r="G130" s="50"/>
    </row>
    <row r="131" spans="1:7" x14ac:dyDescent="0.25">
      <c r="A131" s="36" t="s">
        <v>291</v>
      </c>
      <c r="B131" s="37" t="s">
        <v>12</v>
      </c>
      <c r="C131" s="38" t="s">
        <v>13</v>
      </c>
      <c r="D131" s="39" t="s">
        <v>14</v>
      </c>
      <c r="E131" s="40">
        <v>408.1</v>
      </c>
      <c r="F131" s="24"/>
      <c r="G131" s="26">
        <f>ROUND(E131*F131,2)</f>
        <v>0</v>
      </c>
    </row>
    <row r="132" spans="1:7" x14ac:dyDescent="0.25">
      <c r="A132" s="36" t="s">
        <v>292</v>
      </c>
      <c r="B132" s="37" t="s">
        <v>12</v>
      </c>
      <c r="C132" s="38" t="s">
        <v>13</v>
      </c>
      <c r="D132" s="39" t="s">
        <v>15</v>
      </c>
      <c r="E132" s="40">
        <v>408.1</v>
      </c>
      <c r="F132" s="24"/>
      <c r="G132" s="26">
        <f>ROUND(E132*F132,2)</f>
        <v>0</v>
      </c>
    </row>
    <row r="133" spans="1:7" x14ac:dyDescent="0.25">
      <c r="A133" s="51"/>
      <c r="B133" s="42"/>
      <c r="C133" s="42"/>
      <c r="D133" s="43" t="s">
        <v>106</v>
      </c>
      <c r="E133" s="44"/>
      <c r="F133" s="45"/>
      <c r="G133" s="27">
        <f>SUM(G131:G132)</f>
        <v>0</v>
      </c>
    </row>
    <row r="134" spans="1:7" x14ac:dyDescent="0.25">
      <c r="A134" s="46" t="s">
        <v>293</v>
      </c>
      <c r="B134" s="47" t="s">
        <v>8</v>
      </c>
      <c r="C134" s="47" t="s">
        <v>9</v>
      </c>
      <c r="D134" s="48" t="s">
        <v>17</v>
      </c>
      <c r="E134" s="49"/>
      <c r="F134" s="49"/>
      <c r="G134" s="50"/>
    </row>
    <row r="135" spans="1:7" x14ac:dyDescent="0.25">
      <c r="A135" s="36" t="s">
        <v>294</v>
      </c>
      <c r="B135" s="37" t="s">
        <v>12</v>
      </c>
      <c r="C135" s="38" t="s">
        <v>13</v>
      </c>
      <c r="D135" s="39" t="s">
        <v>107</v>
      </c>
      <c r="E135" s="40">
        <v>346.31</v>
      </c>
      <c r="F135" s="24"/>
      <c r="G135" s="26">
        <f t="shared" ref="G135:G145" si="3">ROUND(E135*F135,2)</f>
        <v>0</v>
      </c>
    </row>
    <row r="136" spans="1:7" x14ac:dyDescent="0.25">
      <c r="A136" s="36" t="s">
        <v>295</v>
      </c>
      <c r="B136" s="37" t="s">
        <v>12</v>
      </c>
      <c r="C136" s="38" t="s">
        <v>13</v>
      </c>
      <c r="D136" s="39" t="s">
        <v>61</v>
      </c>
      <c r="E136" s="40">
        <v>41.2</v>
      </c>
      <c r="F136" s="24"/>
      <c r="G136" s="26">
        <f t="shared" si="3"/>
        <v>0</v>
      </c>
    </row>
    <row r="137" spans="1:7" x14ac:dyDescent="0.25">
      <c r="A137" s="36" t="s">
        <v>296</v>
      </c>
      <c r="B137" s="37" t="s">
        <v>12</v>
      </c>
      <c r="C137" s="38" t="s">
        <v>13</v>
      </c>
      <c r="D137" s="39" t="s">
        <v>108</v>
      </c>
      <c r="E137" s="40">
        <v>381.3</v>
      </c>
      <c r="F137" s="24"/>
      <c r="G137" s="26">
        <f t="shared" si="3"/>
        <v>0</v>
      </c>
    </row>
    <row r="138" spans="1:7" x14ac:dyDescent="0.25">
      <c r="A138" s="36" t="s">
        <v>297</v>
      </c>
      <c r="B138" s="37" t="s">
        <v>12</v>
      </c>
      <c r="C138" s="38" t="s">
        <v>13</v>
      </c>
      <c r="D138" s="39" t="s">
        <v>109</v>
      </c>
      <c r="E138" s="40">
        <v>142.74</v>
      </c>
      <c r="F138" s="24"/>
      <c r="G138" s="26">
        <f t="shared" si="3"/>
        <v>0</v>
      </c>
    </row>
    <row r="139" spans="1:7" x14ac:dyDescent="0.25">
      <c r="A139" s="36" t="s">
        <v>298</v>
      </c>
      <c r="B139" s="37" t="s">
        <v>12</v>
      </c>
      <c r="C139" s="38" t="s">
        <v>25</v>
      </c>
      <c r="D139" s="39" t="s">
        <v>62</v>
      </c>
      <c r="E139" s="40">
        <v>42</v>
      </c>
      <c r="F139" s="24"/>
      <c r="G139" s="26">
        <f t="shared" si="3"/>
        <v>0</v>
      </c>
    </row>
    <row r="140" spans="1:7" x14ac:dyDescent="0.25">
      <c r="A140" s="36" t="s">
        <v>299</v>
      </c>
      <c r="B140" s="37" t="s">
        <v>12</v>
      </c>
      <c r="C140" s="38" t="s">
        <v>13</v>
      </c>
      <c r="D140" s="39" t="s">
        <v>110</v>
      </c>
      <c r="E140" s="40">
        <v>1.83</v>
      </c>
      <c r="F140" s="24"/>
      <c r="G140" s="26">
        <f t="shared" si="3"/>
        <v>0</v>
      </c>
    </row>
    <row r="141" spans="1:7" x14ac:dyDescent="0.25">
      <c r="A141" s="36" t="s">
        <v>300</v>
      </c>
      <c r="B141" s="37" t="s">
        <v>12</v>
      </c>
      <c r="C141" s="38" t="s">
        <v>35</v>
      </c>
      <c r="D141" s="39" t="s">
        <v>63</v>
      </c>
      <c r="E141" s="40">
        <v>130.56</v>
      </c>
      <c r="F141" s="24"/>
      <c r="G141" s="26">
        <f t="shared" si="3"/>
        <v>0</v>
      </c>
    </row>
    <row r="142" spans="1:7" x14ac:dyDescent="0.25">
      <c r="A142" s="36" t="s">
        <v>301</v>
      </c>
      <c r="B142" s="37" t="s">
        <v>12</v>
      </c>
      <c r="C142" s="38" t="s">
        <v>13</v>
      </c>
      <c r="D142" s="39" t="s">
        <v>18</v>
      </c>
      <c r="E142" s="40">
        <v>408.1</v>
      </c>
      <c r="F142" s="24"/>
      <c r="G142" s="26">
        <f t="shared" si="3"/>
        <v>0</v>
      </c>
    </row>
    <row r="143" spans="1:7" x14ac:dyDescent="0.25">
      <c r="A143" s="36" t="s">
        <v>302</v>
      </c>
      <c r="B143" s="37" t="s">
        <v>12</v>
      </c>
      <c r="C143" s="38" t="s">
        <v>25</v>
      </c>
      <c r="D143" s="39" t="s">
        <v>111</v>
      </c>
      <c r="E143" s="40">
        <v>2</v>
      </c>
      <c r="F143" s="24"/>
      <c r="G143" s="26">
        <f t="shared" si="3"/>
        <v>0</v>
      </c>
    </row>
    <row r="144" spans="1:7" x14ac:dyDescent="0.25">
      <c r="A144" s="36" t="s">
        <v>303</v>
      </c>
      <c r="B144" s="37" t="s">
        <v>12</v>
      </c>
      <c r="C144" s="38" t="s">
        <v>25</v>
      </c>
      <c r="D144" s="39" t="s">
        <v>112</v>
      </c>
      <c r="E144" s="40">
        <v>71</v>
      </c>
      <c r="F144" s="24"/>
      <c r="G144" s="26">
        <f t="shared" si="3"/>
        <v>0</v>
      </c>
    </row>
    <row r="145" spans="1:7" x14ac:dyDescent="0.25">
      <c r="A145" s="36" t="s">
        <v>304</v>
      </c>
      <c r="B145" s="37" t="s">
        <v>12</v>
      </c>
      <c r="C145" s="38" t="s">
        <v>13</v>
      </c>
      <c r="D145" s="39" t="s">
        <v>71</v>
      </c>
      <c r="E145" s="40">
        <v>408.1</v>
      </c>
      <c r="F145" s="24"/>
      <c r="G145" s="26">
        <f t="shared" si="3"/>
        <v>0</v>
      </c>
    </row>
    <row r="146" spans="1:7" x14ac:dyDescent="0.25">
      <c r="A146" s="51"/>
      <c r="B146" s="42"/>
      <c r="C146" s="42"/>
      <c r="D146" s="43" t="s">
        <v>113</v>
      </c>
      <c r="E146" s="44"/>
      <c r="F146" s="45"/>
      <c r="G146" s="27">
        <f>SUM(G135:G145)</f>
        <v>0</v>
      </c>
    </row>
    <row r="147" spans="1:7" x14ac:dyDescent="0.25">
      <c r="A147" s="46" t="s">
        <v>305</v>
      </c>
      <c r="B147" s="47" t="s">
        <v>8</v>
      </c>
      <c r="C147" s="47" t="s">
        <v>9</v>
      </c>
      <c r="D147" s="48" t="s">
        <v>20</v>
      </c>
      <c r="E147" s="49"/>
      <c r="F147" s="49"/>
      <c r="G147" s="50"/>
    </row>
    <row r="148" spans="1:7" x14ac:dyDescent="0.25">
      <c r="A148" s="36" t="s">
        <v>306</v>
      </c>
      <c r="B148" s="37" t="s">
        <v>12</v>
      </c>
      <c r="C148" s="38" t="s">
        <v>13</v>
      </c>
      <c r="D148" s="39" t="s">
        <v>21</v>
      </c>
      <c r="E148" s="40">
        <v>408.1</v>
      </c>
      <c r="F148" s="24"/>
      <c r="G148" s="26">
        <f>ROUND(E148*F148,2)</f>
        <v>0</v>
      </c>
    </row>
    <row r="149" spans="1:7" x14ac:dyDescent="0.25">
      <c r="A149" s="36" t="s">
        <v>307</v>
      </c>
      <c r="B149" s="37" t="s">
        <v>12</v>
      </c>
      <c r="C149" s="38" t="s">
        <v>13</v>
      </c>
      <c r="D149" s="39" t="s">
        <v>114</v>
      </c>
      <c r="E149" s="40">
        <v>25.96</v>
      </c>
      <c r="F149" s="24"/>
      <c r="G149" s="26">
        <f>ROUND(E149*F149,2)</f>
        <v>0</v>
      </c>
    </row>
    <row r="150" spans="1:7" x14ac:dyDescent="0.25">
      <c r="A150" s="51"/>
      <c r="B150" s="42"/>
      <c r="C150" s="42"/>
      <c r="D150" s="43" t="s">
        <v>115</v>
      </c>
      <c r="E150" s="44"/>
      <c r="F150" s="45"/>
      <c r="G150" s="27">
        <f>SUM(G148:G149)</f>
        <v>0</v>
      </c>
    </row>
    <row r="151" spans="1:7" x14ac:dyDescent="0.25">
      <c r="A151" s="46" t="s">
        <v>308</v>
      </c>
      <c r="B151" s="47" t="s">
        <v>8</v>
      </c>
      <c r="C151" s="47" t="s">
        <v>9</v>
      </c>
      <c r="D151" s="48" t="s">
        <v>23</v>
      </c>
      <c r="E151" s="49"/>
      <c r="F151" s="49"/>
      <c r="G151" s="50"/>
    </row>
    <row r="152" spans="1:7" x14ac:dyDescent="0.25">
      <c r="A152" s="36" t="s">
        <v>309</v>
      </c>
      <c r="B152" s="37" t="s">
        <v>12</v>
      </c>
      <c r="C152" s="38" t="s">
        <v>35</v>
      </c>
      <c r="D152" s="39" t="s">
        <v>74</v>
      </c>
      <c r="E152" s="40">
        <v>130.56</v>
      </c>
      <c r="F152" s="24"/>
      <c r="G152" s="26">
        <f>ROUND(E152*F152,2)</f>
        <v>0</v>
      </c>
    </row>
    <row r="153" spans="1:7" x14ac:dyDescent="0.25">
      <c r="A153" s="36" t="s">
        <v>310</v>
      </c>
      <c r="B153" s="37" t="s">
        <v>12</v>
      </c>
      <c r="C153" s="38" t="s">
        <v>13</v>
      </c>
      <c r="D153" s="39" t="s">
        <v>24</v>
      </c>
      <c r="E153" s="40">
        <v>375.24</v>
      </c>
      <c r="F153" s="24"/>
      <c r="G153" s="26">
        <f>ROUND(E153*F153,2)</f>
        <v>0</v>
      </c>
    </row>
    <row r="154" spans="1:7" x14ac:dyDescent="0.25">
      <c r="A154" s="36" t="s">
        <v>311</v>
      </c>
      <c r="B154" s="37" t="s">
        <v>12</v>
      </c>
      <c r="C154" s="38" t="s">
        <v>25</v>
      </c>
      <c r="D154" s="39" t="s">
        <v>26</v>
      </c>
      <c r="E154" s="40">
        <v>21</v>
      </c>
      <c r="F154" s="24"/>
      <c r="G154" s="26">
        <f>ROUND(E154*F154,2)</f>
        <v>0</v>
      </c>
    </row>
    <row r="155" spans="1:7" x14ac:dyDescent="0.25">
      <c r="A155" s="41"/>
      <c r="B155" s="42"/>
      <c r="C155" s="42"/>
      <c r="D155" s="43" t="s">
        <v>116</v>
      </c>
      <c r="E155" s="44"/>
      <c r="F155" s="45"/>
      <c r="G155" s="27">
        <f>SUM(G152:G154)</f>
        <v>0</v>
      </c>
    </row>
    <row r="156" spans="1:7" x14ac:dyDescent="0.25">
      <c r="A156" s="46" t="s">
        <v>312</v>
      </c>
      <c r="B156" s="47" t="s">
        <v>8</v>
      </c>
      <c r="C156" s="47" t="s">
        <v>9</v>
      </c>
      <c r="D156" s="48" t="s">
        <v>77</v>
      </c>
      <c r="E156" s="49"/>
      <c r="F156" s="49"/>
      <c r="G156" s="50"/>
    </row>
    <row r="157" spans="1:7" x14ac:dyDescent="0.25">
      <c r="A157" s="36" t="s">
        <v>313</v>
      </c>
      <c r="B157" s="37" t="s">
        <v>12</v>
      </c>
      <c r="C157" s="38" t="s">
        <v>13</v>
      </c>
      <c r="D157" s="39" t="s">
        <v>117</v>
      </c>
      <c r="E157" s="40">
        <v>381.3</v>
      </c>
      <c r="F157" s="24"/>
      <c r="G157" s="26">
        <f>ROUND(E157*F157,2)</f>
        <v>0</v>
      </c>
    </row>
    <row r="158" spans="1:7" x14ac:dyDescent="0.25">
      <c r="A158" s="36" t="s">
        <v>314</v>
      </c>
      <c r="B158" s="37" t="s">
        <v>12</v>
      </c>
      <c r="C158" s="38" t="s">
        <v>13</v>
      </c>
      <c r="D158" s="39" t="s">
        <v>78</v>
      </c>
      <c r="E158" s="40">
        <v>296.11</v>
      </c>
      <c r="F158" s="24"/>
      <c r="G158" s="26">
        <f>ROUND(E158*F158,2)</f>
        <v>0</v>
      </c>
    </row>
    <row r="159" spans="1:7" x14ac:dyDescent="0.25">
      <c r="A159" s="36" t="s">
        <v>315</v>
      </c>
      <c r="B159" s="37" t="s">
        <v>12</v>
      </c>
      <c r="C159" s="38" t="s">
        <v>35</v>
      </c>
      <c r="D159" s="39" t="s">
        <v>79</v>
      </c>
      <c r="E159" s="40">
        <v>343.57</v>
      </c>
      <c r="F159" s="24"/>
      <c r="G159" s="26">
        <f>ROUND(E159*F159,2)</f>
        <v>0</v>
      </c>
    </row>
    <row r="160" spans="1:7" x14ac:dyDescent="0.25">
      <c r="A160" s="36" t="s">
        <v>316</v>
      </c>
      <c r="B160" s="37" t="s">
        <v>12</v>
      </c>
      <c r="C160" s="38" t="s">
        <v>13</v>
      </c>
      <c r="D160" s="39" t="s">
        <v>80</v>
      </c>
      <c r="E160" s="40">
        <v>408.1</v>
      </c>
      <c r="F160" s="24"/>
      <c r="G160" s="26">
        <f>ROUND(E160*F160,2)</f>
        <v>0</v>
      </c>
    </row>
    <row r="161" spans="1:7" x14ac:dyDescent="0.25">
      <c r="A161" s="42"/>
      <c r="B161" s="42"/>
      <c r="C161" s="42"/>
      <c r="D161" s="43" t="s">
        <v>118</v>
      </c>
      <c r="E161" s="44"/>
      <c r="F161" s="45"/>
      <c r="G161" s="27">
        <f>SUM(G157:G160)</f>
        <v>0</v>
      </c>
    </row>
    <row r="162" spans="1:7" x14ac:dyDescent="0.25">
      <c r="A162" s="46" t="s">
        <v>317</v>
      </c>
      <c r="B162" s="47" t="s">
        <v>8</v>
      </c>
      <c r="C162" s="47" t="s">
        <v>9</v>
      </c>
      <c r="D162" s="48" t="s">
        <v>28</v>
      </c>
      <c r="E162" s="49"/>
      <c r="F162" s="49"/>
      <c r="G162" s="50"/>
    </row>
    <row r="163" spans="1:7" x14ac:dyDescent="0.25">
      <c r="A163" s="36" t="s">
        <v>318</v>
      </c>
      <c r="B163" s="37" t="s">
        <v>12</v>
      </c>
      <c r="C163" s="38" t="s">
        <v>13</v>
      </c>
      <c r="D163" s="39" t="s">
        <v>29</v>
      </c>
      <c r="E163" s="40">
        <v>744.91</v>
      </c>
      <c r="F163" s="24"/>
      <c r="G163" s="26">
        <f>ROUND(E163*F163,2)</f>
        <v>0</v>
      </c>
    </row>
    <row r="164" spans="1:7" x14ac:dyDescent="0.25">
      <c r="A164" s="36" t="s">
        <v>319</v>
      </c>
      <c r="B164" s="37" t="s">
        <v>12</v>
      </c>
      <c r="C164" s="38" t="s">
        <v>13</v>
      </c>
      <c r="D164" s="39" t="s">
        <v>30</v>
      </c>
      <c r="E164" s="40">
        <v>118.53</v>
      </c>
      <c r="F164" s="24"/>
      <c r="G164" s="26">
        <f>ROUND(E164*F164,2)</f>
        <v>0</v>
      </c>
    </row>
    <row r="165" spans="1:7" x14ac:dyDescent="0.25">
      <c r="A165" s="36" t="s">
        <v>320</v>
      </c>
      <c r="B165" s="37" t="s">
        <v>12</v>
      </c>
      <c r="C165" s="38" t="s">
        <v>25</v>
      </c>
      <c r="D165" s="39" t="s">
        <v>82</v>
      </c>
      <c r="E165" s="40">
        <v>42</v>
      </c>
      <c r="F165" s="24"/>
      <c r="G165" s="26">
        <f>ROUND(E165*F165,2)</f>
        <v>0</v>
      </c>
    </row>
    <row r="166" spans="1:7" x14ac:dyDescent="0.25">
      <c r="A166" s="51"/>
      <c r="B166" s="42"/>
      <c r="C166" s="42"/>
      <c r="D166" s="43" t="s">
        <v>119</v>
      </c>
      <c r="E166" s="44"/>
      <c r="F166" s="45"/>
      <c r="G166" s="27">
        <f>SUM(G163:G165)</f>
        <v>0</v>
      </c>
    </row>
    <row r="167" spans="1:7" x14ac:dyDescent="0.25">
      <c r="A167" s="46" t="s">
        <v>321</v>
      </c>
      <c r="B167" s="47" t="s">
        <v>8</v>
      </c>
      <c r="C167" s="47" t="s">
        <v>9</v>
      </c>
      <c r="D167" s="48" t="s">
        <v>32</v>
      </c>
      <c r="E167" s="49"/>
      <c r="F167" s="49"/>
      <c r="G167" s="50"/>
    </row>
    <row r="168" spans="1:7" x14ac:dyDescent="0.25">
      <c r="A168" s="36" t="s">
        <v>322</v>
      </c>
      <c r="B168" s="37" t="s">
        <v>12</v>
      </c>
      <c r="C168" s="38" t="s">
        <v>25</v>
      </c>
      <c r="D168" s="39" t="s">
        <v>33</v>
      </c>
      <c r="E168" s="40">
        <v>20</v>
      </c>
      <c r="F168" s="24"/>
      <c r="G168" s="26">
        <f>ROUND(E168*F168,2)</f>
        <v>0</v>
      </c>
    </row>
    <row r="169" spans="1:7" x14ac:dyDescent="0.25">
      <c r="A169" s="36" t="s">
        <v>323</v>
      </c>
      <c r="B169" s="37" t="s">
        <v>12</v>
      </c>
      <c r="C169" s="38" t="s">
        <v>25</v>
      </c>
      <c r="D169" s="39" t="s">
        <v>34</v>
      </c>
      <c r="E169" s="40">
        <v>21</v>
      </c>
      <c r="F169" s="24"/>
      <c r="G169" s="26">
        <f>ROUND(E169*F169,2)</f>
        <v>0</v>
      </c>
    </row>
    <row r="170" spans="1:7" x14ac:dyDescent="0.25">
      <c r="A170" s="36" t="s">
        <v>324</v>
      </c>
      <c r="B170" s="37" t="s">
        <v>12</v>
      </c>
      <c r="C170" s="38" t="s">
        <v>25</v>
      </c>
      <c r="D170" s="39" t="s">
        <v>120</v>
      </c>
      <c r="E170" s="40">
        <v>1</v>
      </c>
      <c r="F170" s="24"/>
      <c r="G170" s="26">
        <f>ROUND(E170*F170,2)</f>
        <v>0</v>
      </c>
    </row>
    <row r="171" spans="1:7" x14ac:dyDescent="0.25">
      <c r="A171" s="36" t="s">
        <v>325</v>
      </c>
      <c r="B171" s="37" t="s">
        <v>12</v>
      </c>
      <c r="C171" s="38" t="s">
        <v>35</v>
      </c>
      <c r="D171" s="39" t="s">
        <v>36</v>
      </c>
      <c r="E171" s="40">
        <v>78.010000000000005</v>
      </c>
      <c r="F171" s="24"/>
      <c r="G171" s="26">
        <f>ROUND(E171*F171,2)</f>
        <v>0</v>
      </c>
    </row>
    <row r="172" spans="1:7" x14ac:dyDescent="0.25">
      <c r="A172" s="51"/>
      <c r="B172" s="42"/>
      <c r="C172" s="42"/>
      <c r="D172" s="43" t="s">
        <v>121</v>
      </c>
      <c r="E172" s="44"/>
      <c r="F172" s="45"/>
      <c r="G172" s="27">
        <f>SUM(G168:G171)</f>
        <v>0</v>
      </c>
    </row>
    <row r="173" spans="1:7" x14ac:dyDescent="0.25">
      <c r="A173" s="46" t="s">
        <v>326</v>
      </c>
      <c r="B173" s="47" t="s">
        <v>8</v>
      </c>
      <c r="C173" s="47" t="s">
        <v>9</v>
      </c>
      <c r="D173" s="48" t="s">
        <v>38</v>
      </c>
      <c r="E173" s="49"/>
      <c r="F173" s="49"/>
      <c r="G173" s="50"/>
    </row>
    <row r="174" spans="1:7" x14ac:dyDescent="0.25">
      <c r="A174" s="36" t="s">
        <v>327</v>
      </c>
      <c r="B174" s="37" t="s">
        <v>12</v>
      </c>
      <c r="C174" s="38" t="s">
        <v>35</v>
      </c>
      <c r="D174" s="39" t="s">
        <v>39</v>
      </c>
      <c r="E174" s="40">
        <v>1755</v>
      </c>
      <c r="F174" s="24"/>
      <c r="G174" s="26">
        <f t="shared" ref="G174:G186" si="4">ROUND(E174*F174,2)</f>
        <v>0</v>
      </c>
    </row>
    <row r="175" spans="1:7" x14ac:dyDescent="0.25">
      <c r="A175" s="36" t="s">
        <v>328</v>
      </c>
      <c r="B175" s="37" t="s">
        <v>12</v>
      </c>
      <c r="C175" s="38" t="s">
        <v>35</v>
      </c>
      <c r="D175" s="39" t="s">
        <v>40</v>
      </c>
      <c r="E175" s="40">
        <v>250</v>
      </c>
      <c r="F175" s="24"/>
      <c r="G175" s="26">
        <f t="shared" si="4"/>
        <v>0</v>
      </c>
    </row>
    <row r="176" spans="1:7" x14ac:dyDescent="0.25">
      <c r="A176" s="36" t="s">
        <v>329</v>
      </c>
      <c r="B176" s="37" t="s">
        <v>12</v>
      </c>
      <c r="C176" s="38" t="s">
        <v>35</v>
      </c>
      <c r="D176" s="39" t="s">
        <v>41</v>
      </c>
      <c r="E176" s="40">
        <v>148</v>
      </c>
      <c r="F176" s="24"/>
      <c r="G176" s="26">
        <f t="shared" si="4"/>
        <v>0</v>
      </c>
    </row>
    <row r="177" spans="1:7" x14ac:dyDescent="0.25">
      <c r="A177" s="36" t="s">
        <v>330</v>
      </c>
      <c r="B177" s="37" t="s">
        <v>12</v>
      </c>
      <c r="C177" s="38" t="s">
        <v>25</v>
      </c>
      <c r="D177" s="39" t="s">
        <v>42</v>
      </c>
      <c r="E177" s="40">
        <v>17</v>
      </c>
      <c r="F177" s="24"/>
      <c r="G177" s="26">
        <f t="shared" si="4"/>
        <v>0</v>
      </c>
    </row>
    <row r="178" spans="1:7" x14ac:dyDescent="0.25">
      <c r="A178" s="36" t="s">
        <v>331</v>
      </c>
      <c r="B178" s="37" t="s">
        <v>12</v>
      </c>
      <c r="C178" s="38" t="s">
        <v>25</v>
      </c>
      <c r="D178" s="39" t="s">
        <v>43</v>
      </c>
      <c r="E178" s="40">
        <v>97</v>
      </c>
      <c r="F178" s="24"/>
      <c r="G178" s="26">
        <f t="shared" si="4"/>
        <v>0</v>
      </c>
    </row>
    <row r="179" spans="1:7" x14ac:dyDescent="0.25">
      <c r="A179" s="36" t="s">
        <v>332</v>
      </c>
      <c r="B179" s="37" t="s">
        <v>12</v>
      </c>
      <c r="C179" s="38" t="s">
        <v>25</v>
      </c>
      <c r="D179" s="39" t="s">
        <v>44</v>
      </c>
      <c r="E179" s="40">
        <v>29</v>
      </c>
      <c r="F179" s="24"/>
      <c r="G179" s="26">
        <f t="shared" si="4"/>
        <v>0</v>
      </c>
    </row>
    <row r="180" spans="1:7" x14ac:dyDescent="0.25">
      <c r="A180" s="36" t="s">
        <v>333</v>
      </c>
      <c r="B180" s="37" t="s">
        <v>12</v>
      </c>
      <c r="C180" s="38" t="s">
        <v>25</v>
      </c>
      <c r="D180" s="39" t="s">
        <v>45</v>
      </c>
      <c r="E180" s="40">
        <v>20</v>
      </c>
      <c r="F180" s="24"/>
      <c r="G180" s="26">
        <f t="shared" si="4"/>
        <v>0</v>
      </c>
    </row>
    <row r="181" spans="1:7" x14ac:dyDescent="0.25">
      <c r="A181" s="36" t="s">
        <v>334</v>
      </c>
      <c r="B181" s="37" t="s">
        <v>12</v>
      </c>
      <c r="C181" s="38" t="s">
        <v>35</v>
      </c>
      <c r="D181" s="39" t="s">
        <v>46</v>
      </c>
      <c r="E181" s="40">
        <v>178.5</v>
      </c>
      <c r="F181" s="24"/>
      <c r="G181" s="26">
        <f t="shared" si="4"/>
        <v>0</v>
      </c>
    </row>
    <row r="182" spans="1:7" x14ac:dyDescent="0.25">
      <c r="A182" s="36" t="s">
        <v>335</v>
      </c>
      <c r="B182" s="37" t="s">
        <v>12</v>
      </c>
      <c r="C182" s="38" t="s">
        <v>35</v>
      </c>
      <c r="D182" s="39" t="s">
        <v>122</v>
      </c>
      <c r="E182" s="40">
        <v>85.2</v>
      </c>
      <c r="F182" s="24"/>
      <c r="G182" s="26">
        <f t="shared" si="4"/>
        <v>0</v>
      </c>
    </row>
    <row r="183" spans="1:7" x14ac:dyDescent="0.25">
      <c r="A183" s="36" t="s">
        <v>336</v>
      </c>
      <c r="B183" s="37" t="s">
        <v>12</v>
      </c>
      <c r="C183" s="38" t="s">
        <v>35</v>
      </c>
      <c r="D183" s="39" t="s">
        <v>47</v>
      </c>
      <c r="E183" s="40">
        <v>62</v>
      </c>
      <c r="F183" s="24"/>
      <c r="G183" s="26">
        <f t="shared" si="4"/>
        <v>0</v>
      </c>
    </row>
    <row r="184" spans="1:7" x14ac:dyDescent="0.25">
      <c r="A184" s="36" t="s">
        <v>337</v>
      </c>
      <c r="B184" s="37" t="s">
        <v>12</v>
      </c>
      <c r="C184" s="38" t="s">
        <v>123</v>
      </c>
      <c r="D184" s="39" t="s">
        <v>124</v>
      </c>
      <c r="E184" s="40">
        <v>4.5</v>
      </c>
      <c r="F184" s="24"/>
      <c r="G184" s="26">
        <f t="shared" si="4"/>
        <v>0</v>
      </c>
    </row>
    <row r="185" spans="1:7" x14ac:dyDescent="0.25">
      <c r="A185" s="36" t="s">
        <v>338</v>
      </c>
      <c r="B185" s="37" t="s">
        <v>12</v>
      </c>
      <c r="C185" s="38" t="s">
        <v>25</v>
      </c>
      <c r="D185" s="39" t="s">
        <v>85</v>
      </c>
      <c r="E185" s="40">
        <v>20</v>
      </c>
      <c r="F185" s="24"/>
      <c r="G185" s="26">
        <f t="shared" si="4"/>
        <v>0</v>
      </c>
    </row>
    <row r="186" spans="1:7" x14ac:dyDescent="0.25">
      <c r="A186" s="36" t="s">
        <v>339</v>
      </c>
      <c r="B186" s="37" t="s">
        <v>12</v>
      </c>
      <c r="C186" s="38" t="s">
        <v>25</v>
      </c>
      <c r="D186" s="39" t="s">
        <v>86</v>
      </c>
      <c r="E186" s="40">
        <v>30</v>
      </c>
      <c r="F186" s="24"/>
      <c r="G186" s="26">
        <f t="shared" si="4"/>
        <v>0</v>
      </c>
    </row>
    <row r="187" spans="1:7" x14ac:dyDescent="0.25">
      <c r="A187" s="51"/>
      <c r="B187" s="42"/>
      <c r="C187" s="42"/>
      <c r="D187" s="43" t="s">
        <v>125</v>
      </c>
      <c r="E187" s="44"/>
      <c r="F187" s="45"/>
      <c r="G187" s="27">
        <f>SUM(G174:G186)</f>
        <v>0</v>
      </c>
    </row>
    <row r="188" spans="1:7" x14ac:dyDescent="0.25">
      <c r="A188" s="46" t="s">
        <v>340</v>
      </c>
      <c r="B188" s="47" t="s">
        <v>8</v>
      </c>
      <c r="C188" s="47" t="s">
        <v>9</v>
      </c>
      <c r="D188" s="48" t="s">
        <v>88</v>
      </c>
      <c r="E188" s="49"/>
      <c r="F188" s="49"/>
      <c r="G188" s="50"/>
    </row>
    <row r="189" spans="1:7" x14ac:dyDescent="0.25">
      <c r="A189" s="36" t="s">
        <v>341</v>
      </c>
      <c r="B189" s="37" t="s">
        <v>12</v>
      </c>
      <c r="C189" s="38" t="s">
        <v>25</v>
      </c>
      <c r="D189" s="39" t="s">
        <v>126</v>
      </c>
      <c r="E189" s="40">
        <v>2</v>
      </c>
      <c r="F189" s="24"/>
      <c r="G189" s="26">
        <f t="shared" ref="G189:G193" si="5">ROUND(E189*F189,2)</f>
        <v>0</v>
      </c>
    </row>
    <row r="190" spans="1:7" x14ac:dyDescent="0.25">
      <c r="A190" s="36" t="s">
        <v>342</v>
      </c>
      <c r="B190" s="37" t="s">
        <v>12</v>
      </c>
      <c r="C190" s="38" t="s">
        <v>25</v>
      </c>
      <c r="D190" s="39" t="s">
        <v>89</v>
      </c>
      <c r="E190" s="40">
        <v>37</v>
      </c>
      <c r="F190" s="24"/>
      <c r="G190" s="26">
        <f t="shared" si="5"/>
        <v>0</v>
      </c>
    </row>
    <row r="191" spans="1:7" x14ac:dyDescent="0.25">
      <c r="A191" s="36" t="s">
        <v>343</v>
      </c>
      <c r="B191" s="37" t="s">
        <v>12</v>
      </c>
      <c r="C191" s="38" t="s">
        <v>25</v>
      </c>
      <c r="D191" s="39" t="s">
        <v>90</v>
      </c>
      <c r="E191" s="40">
        <v>32</v>
      </c>
      <c r="F191" s="24"/>
      <c r="G191" s="26">
        <f t="shared" si="5"/>
        <v>0</v>
      </c>
    </row>
    <row r="192" spans="1:7" x14ac:dyDescent="0.25">
      <c r="A192" s="36" t="s">
        <v>344</v>
      </c>
      <c r="B192" s="37" t="s">
        <v>12</v>
      </c>
      <c r="C192" s="38" t="s">
        <v>25</v>
      </c>
      <c r="D192" s="39" t="s">
        <v>91</v>
      </c>
      <c r="E192" s="40">
        <v>16</v>
      </c>
      <c r="F192" s="24"/>
      <c r="G192" s="26">
        <f t="shared" si="5"/>
        <v>0</v>
      </c>
    </row>
    <row r="193" spans="1:7" x14ac:dyDescent="0.25">
      <c r="A193" s="36" t="s">
        <v>345</v>
      </c>
      <c r="B193" s="37" t="s">
        <v>12</v>
      </c>
      <c r="C193" s="38" t="s">
        <v>25</v>
      </c>
      <c r="D193" s="39" t="s">
        <v>92</v>
      </c>
      <c r="E193" s="40">
        <v>9</v>
      </c>
      <c r="F193" s="24"/>
      <c r="G193" s="26">
        <f t="shared" si="5"/>
        <v>0</v>
      </c>
    </row>
    <row r="194" spans="1:7" x14ac:dyDescent="0.25">
      <c r="A194" s="51"/>
      <c r="B194" s="42"/>
      <c r="C194" s="42"/>
      <c r="D194" s="43" t="s">
        <v>127</v>
      </c>
      <c r="E194" s="44"/>
      <c r="F194" s="45"/>
      <c r="G194" s="27">
        <f>SUM(G189:G193)</f>
        <v>0</v>
      </c>
    </row>
    <row r="195" spans="1:7" x14ac:dyDescent="0.25">
      <c r="A195" s="46" t="s">
        <v>346</v>
      </c>
      <c r="B195" s="47" t="s">
        <v>8</v>
      </c>
      <c r="C195" s="47" t="s">
        <v>9</v>
      </c>
      <c r="D195" s="48" t="s">
        <v>128</v>
      </c>
      <c r="E195" s="49"/>
      <c r="F195" s="49"/>
      <c r="G195" s="50"/>
    </row>
    <row r="196" spans="1:7" x14ac:dyDescent="0.25">
      <c r="A196" s="36" t="s">
        <v>347</v>
      </c>
      <c r="B196" s="37" t="s">
        <v>12</v>
      </c>
      <c r="C196" s="38" t="s">
        <v>35</v>
      </c>
      <c r="D196" s="39" t="s">
        <v>129</v>
      </c>
      <c r="E196" s="40">
        <v>7255</v>
      </c>
      <c r="F196" s="24"/>
      <c r="G196" s="26">
        <f t="shared" ref="G196:G201" si="6">ROUND(E196*F196,2)</f>
        <v>0</v>
      </c>
    </row>
    <row r="197" spans="1:7" x14ac:dyDescent="0.25">
      <c r="A197" s="36" t="s">
        <v>348</v>
      </c>
      <c r="B197" s="37" t="s">
        <v>12</v>
      </c>
      <c r="C197" s="38" t="s">
        <v>25</v>
      </c>
      <c r="D197" s="39" t="s">
        <v>51</v>
      </c>
      <c r="E197" s="40">
        <v>48</v>
      </c>
      <c r="F197" s="24"/>
      <c r="G197" s="26">
        <f t="shared" si="6"/>
        <v>0</v>
      </c>
    </row>
    <row r="198" spans="1:7" x14ac:dyDescent="0.25">
      <c r="A198" s="36" t="s">
        <v>349</v>
      </c>
      <c r="B198" s="37" t="s">
        <v>12</v>
      </c>
      <c r="C198" s="38" t="s">
        <v>25</v>
      </c>
      <c r="D198" s="39" t="s">
        <v>130</v>
      </c>
      <c r="E198" s="40">
        <v>26</v>
      </c>
      <c r="F198" s="24"/>
      <c r="G198" s="26">
        <f t="shared" si="6"/>
        <v>0</v>
      </c>
    </row>
    <row r="199" spans="1:7" x14ac:dyDescent="0.25">
      <c r="A199" s="36" t="s">
        <v>350</v>
      </c>
      <c r="B199" s="37" t="s">
        <v>12</v>
      </c>
      <c r="C199" s="38" t="s">
        <v>25</v>
      </c>
      <c r="D199" s="39" t="s">
        <v>131</v>
      </c>
      <c r="E199" s="40">
        <v>1</v>
      </c>
      <c r="F199" s="24"/>
      <c r="G199" s="26">
        <f t="shared" si="6"/>
        <v>0</v>
      </c>
    </row>
    <row r="200" spans="1:7" x14ac:dyDescent="0.25">
      <c r="A200" s="36" t="s">
        <v>351</v>
      </c>
      <c r="B200" s="37" t="s">
        <v>12</v>
      </c>
      <c r="C200" s="38" t="s">
        <v>25</v>
      </c>
      <c r="D200" s="39" t="s">
        <v>132</v>
      </c>
      <c r="E200" s="40">
        <v>1</v>
      </c>
      <c r="F200" s="24"/>
      <c r="G200" s="26">
        <f t="shared" si="6"/>
        <v>0</v>
      </c>
    </row>
    <row r="201" spans="1:7" x14ac:dyDescent="0.25">
      <c r="A201" s="36" t="s">
        <v>352</v>
      </c>
      <c r="B201" s="37" t="s">
        <v>12</v>
      </c>
      <c r="C201" s="38" t="s">
        <v>25</v>
      </c>
      <c r="D201" s="39" t="s">
        <v>133</v>
      </c>
      <c r="E201" s="40">
        <v>1</v>
      </c>
      <c r="F201" s="24"/>
      <c r="G201" s="26">
        <f t="shared" si="6"/>
        <v>0</v>
      </c>
    </row>
    <row r="202" spans="1:7" x14ac:dyDescent="0.25">
      <c r="A202" s="51"/>
      <c r="B202" s="57"/>
      <c r="C202" s="57"/>
      <c r="D202" s="58" t="s">
        <v>134</v>
      </c>
      <c r="E202" s="59"/>
      <c r="F202" s="61"/>
      <c r="G202" s="27">
        <f>SUM(G196:G201)</f>
        <v>0</v>
      </c>
    </row>
    <row r="203" spans="1:7" x14ac:dyDescent="0.25">
      <c r="A203" s="46" t="s">
        <v>353</v>
      </c>
      <c r="B203" s="47" t="s">
        <v>8</v>
      </c>
      <c r="C203" s="47" t="s">
        <v>9</v>
      </c>
      <c r="D203" s="48" t="s">
        <v>53</v>
      </c>
      <c r="E203" s="49"/>
      <c r="F203" s="49"/>
      <c r="G203" s="50"/>
    </row>
    <row r="204" spans="1:7" x14ac:dyDescent="0.25">
      <c r="A204" s="36" t="s">
        <v>354</v>
      </c>
      <c r="B204" s="37" t="s">
        <v>12</v>
      </c>
      <c r="C204" s="38" t="s">
        <v>25</v>
      </c>
      <c r="D204" s="39" t="s">
        <v>54</v>
      </c>
      <c r="E204" s="40">
        <v>35</v>
      </c>
      <c r="F204" s="24"/>
      <c r="G204" s="26">
        <f t="shared" ref="G204:G213" si="7">ROUND(E204*F204,2)</f>
        <v>0</v>
      </c>
    </row>
    <row r="205" spans="1:7" x14ac:dyDescent="0.25">
      <c r="A205" s="36" t="s">
        <v>355</v>
      </c>
      <c r="B205" s="37" t="s">
        <v>12</v>
      </c>
      <c r="C205" s="38" t="s">
        <v>25</v>
      </c>
      <c r="D205" s="39" t="s">
        <v>96</v>
      </c>
      <c r="E205" s="40">
        <v>28</v>
      </c>
      <c r="F205" s="24"/>
      <c r="G205" s="26">
        <f t="shared" si="7"/>
        <v>0</v>
      </c>
    </row>
    <row r="206" spans="1:7" x14ac:dyDescent="0.25">
      <c r="A206" s="36" t="s">
        <v>356</v>
      </c>
      <c r="B206" s="37" t="s">
        <v>12</v>
      </c>
      <c r="C206" s="38" t="s">
        <v>25</v>
      </c>
      <c r="D206" s="39" t="s">
        <v>55</v>
      </c>
      <c r="E206" s="40">
        <v>13</v>
      </c>
      <c r="F206" s="24"/>
      <c r="G206" s="26">
        <f t="shared" si="7"/>
        <v>0</v>
      </c>
    </row>
    <row r="207" spans="1:7" x14ac:dyDescent="0.25">
      <c r="A207" s="36" t="s">
        <v>357</v>
      </c>
      <c r="B207" s="37" t="s">
        <v>12</v>
      </c>
      <c r="C207" s="38" t="s">
        <v>25</v>
      </c>
      <c r="D207" s="39" t="s">
        <v>135</v>
      </c>
      <c r="E207" s="40">
        <v>2</v>
      </c>
      <c r="F207" s="24"/>
      <c r="G207" s="26">
        <f t="shared" si="7"/>
        <v>0</v>
      </c>
    </row>
    <row r="208" spans="1:7" x14ac:dyDescent="0.25">
      <c r="A208" s="36" t="s">
        <v>358</v>
      </c>
      <c r="B208" s="37" t="s">
        <v>12</v>
      </c>
      <c r="C208" s="38" t="s">
        <v>2</v>
      </c>
      <c r="D208" s="39" t="s">
        <v>136</v>
      </c>
      <c r="E208" s="40">
        <v>1</v>
      </c>
      <c r="F208" s="24"/>
      <c r="G208" s="26">
        <f t="shared" si="7"/>
        <v>0</v>
      </c>
    </row>
    <row r="209" spans="1:7" x14ac:dyDescent="0.25">
      <c r="A209" s="36" t="s">
        <v>359</v>
      </c>
      <c r="B209" s="37" t="s">
        <v>12</v>
      </c>
      <c r="C209" s="38" t="s">
        <v>123</v>
      </c>
      <c r="D209" s="39" t="s">
        <v>137</v>
      </c>
      <c r="E209" s="40">
        <v>12</v>
      </c>
      <c r="F209" s="24"/>
      <c r="G209" s="26">
        <f t="shared" si="7"/>
        <v>0</v>
      </c>
    </row>
    <row r="210" spans="1:7" x14ac:dyDescent="0.25">
      <c r="A210" s="36" t="s">
        <v>360</v>
      </c>
      <c r="B210" s="37" t="s">
        <v>12</v>
      </c>
      <c r="C210" s="38" t="s">
        <v>123</v>
      </c>
      <c r="D210" s="39" t="s">
        <v>138</v>
      </c>
      <c r="E210" s="40">
        <v>12</v>
      </c>
      <c r="F210" s="24"/>
      <c r="G210" s="26">
        <f t="shared" si="7"/>
        <v>0</v>
      </c>
    </row>
    <row r="211" spans="1:7" x14ac:dyDescent="0.25">
      <c r="A211" s="36" t="s">
        <v>361</v>
      </c>
      <c r="B211" s="37" t="s">
        <v>12</v>
      </c>
      <c r="C211" s="38" t="s">
        <v>25</v>
      </c>
      <c r="D211" s="39" t="s">
        <v>139</v>
      </c>
      <c r="E211" s="40">
        <v>1</v>
      </c>
      <c r="F211" s="24"/>
      <c r="G211" s="26">
        <f t="shared" si="7"/>
        <v>0</v>
      </c>
    </row>
    <row r="212" spans="1:7" x14ac:dyDescent="0.25">
      <c r="A212" s="36" t="s">
        <v>362</v>
      </c>
      <c r="B212" s="37" t="s">
        <v>12</v>
      </c>
      <c r="C212" s="38" t="s">
        <v>25</v>
      </c>
      <c r="D212" s="39" t="s">
        <v>140</v>
      </c>
      <c r="E212" s="40">
        <v>1</v>
      </c>
      <c r="F212" s="24"/>
      <c r="G212" s="26">
        <f t="shared" si="7"/>
        <v>0</v>
      </c>
    </row>
    <row r="213" spans="1:7" x14ac:dyDescent="0.25">
      <c r="A213" s="36" t="s">
        <v>363</v>
      </c>
      <c r="B213" s="37" t="s">
        <v>12</v>
      </c>
      <c r="C213" s="38" t="s">
        <v>25</v>
      </c>
      <c r="D213" s="39" t="s">
        <v>141</v>
      </c>
      <c r="E213" s="40">
        <v>1</v>
      </c>
      <c r="F213" s="24"/>
      <c r="G213" s="26">
        <f t="shared" si="7"/>
        <v>0</v>
      </c>
    </row>
    <row r="214" spans="1:7" x14ac:dyDescent="0.25">
      <c r="A214" s="51"/>
      <c r="B214" s="42"/>
      <c r="C214" s="42"/>
      <c r="D214" s="43" t="s">
        <v>142</v>
      </c>
      <c r="E214" s="44"/>
      <c r="F214" s="45"/>
      <c r="G214" s="27">
        <f>SUM(G204:G213)</f>
        <v>0</v>
      </c>
    </row>
    <row r="215" spans="1:7" x14ac:dyDescent="0.25">
      <c r="A215" s="46" t="s">
        <v>364</v>
      </c>
      <c r="B215" s="47" t="s">
        <v>8</v>
      </c>
      <c r="C215" s="47" t="s">
        <v>9</v>
      </c>
      <c r="D215" s="48" t="s">
        <v>98</v>
      </c>
      <c r="E215" s="49"/>
      <c r="F215" s="49"/>
      <c r="G215" s="50"/>
    </row>
    <row r="216" spans="1:7" x14ac:dyDescent="0.25">
      <c r="A216" s="36" t="s">
        <v>365</v>
      </c>
      <c r="B216" s="37" t="s">
        <v>12</v>
      </c>
      <c r="C216" s="38" t="s">
        <v>25</v>
      </c>
      <c r="D216" s="39" t="s">
        <v>99</v>
      </c>
      <c r="E216" s="40">
        <v>19</v>
      </c>
      <c r="F216" s="24"/>
      <c r="G216" s="26">
        <f>ROUND(E216*F216,2)</f>
        <v>0</v>
      </c>
    </row>
    <row r="217" spans="1:7" x14ac:dyDescent="0.25">
      <c r="A217" s="36" t="s">
        <v>366</v>
      </c>
      <c r="B217" s="37" t="s">
        <v>12</v>
      </c>
      <c r="C217" s="38" t="s">
        <v>35</v>
      </c>
      <c r="D217" s="39" t="s">
        <v>100</v>
      </c>
      <c r="E217" s="40">
        <v>30</v>
      </c>
      <c r="F217" s="24"/>
      <c r="G217" s="26">
        <f>ROUND(E217*F217,2)</f>
        <v>0</v>
      </c>
    </row>
    <row r="218" spans="1:7" x14ac:dyDescent="0.25">
      <c r="A218" s="36" t="s">
        <v>367</v>
      </c>
      <c r="B218" s="37" t="s">
        <v>12</v>
      </c>
      <c r="C218" s="38" t="s">
        <v>25</v>
      </c>
      <c r="D218" s="39" t="s">
        <v>101</v>
      </c>
      <c r="E218" s="40">
        <v>19</v>
      </c>
      <c r="F218" s="24"/>
      <c r="G218" s="26">
        <f>ROUND(E218*F218,2)</f>
        <v>0</v>
      </c>
    </row>
    <row r="219" spans="1:7" x14ac:dyDescent="0.25">
      <c r="A219" s="41"/>
      <c r="B219" s="52"/>
      <c r="C219" s="52"/>
      <c r="D219" s="53" t="s">
        <v>143</v>
      </c>
      <c r="E219" s="54"/>
      <c r="F219" s="55"/>
      <c r="G219" s="27">
        <f>SUM(G216:G218)</f>
        <v>0</v>
      </c>
    </row>
    <row r="220" spans="1:7" x14ac:dyDescent="0.25">
      <c r="A220" s="41"/>
      <c r="B220" s="52"/>
      <c r="C220" s="52"/>
      <c r="D220" s="53" t="s">
        <v>144</v>
      </c>
      <c r="E220" s="56"/>
      <c r="F220" s="55"/>
      <c r="G220" s="27">
        <f>SUM(G133+G146+G150+G155+G161+G166+G172+G187+G194+G202+G214+G219)</f>
        <v>0</v>
      </c>
    </row>
    <row r="221" spans="1:7" x14ac:dyDescent="0.25">
      <c r="A221" s="41"/>
      <c r="B221" s="52"/>
      <c r="C221" s="52"/>
      <c r="D221" s="30" t="s">
        <v>374</v>
      </c>
      <c r="E221" s="56"/>
      <c r="F221" s="55"/>
      <c r="G221" s="27">
        <f>SUM(G220+G128+G50)</f>
        <v>0</v>
      </c>
    </row>
    <row r="222" spans="1:7" x14ac:dyDescent="0.25">
      <c r="A222" s="46" t="s">
        <v>145</v>
      </c>
      <c r="B222" s="47" t="s">
        <v>8</v>
      </c>
      <c r="C222" s="47" t="s">
        <v>9</v>
      </c>
      <c r="D222" s="48" t="s">
        <v>146</v>
      </c>
      <c r="E222" s="49"/>
      <c r="F222" s="49"/>
      <c r="G222" s="50"/>
    </row>
    <row r="223" spans="1:7" x14ac:dyDescent="0.25">
      <c r="A223" s="36" t="s">
        <v>368</v>
      </c>
      <c r="B223" s="37" t="s">
        <v>12</v>
      </c>
      <c r="C223" s="38" t="s">
        <v>147</v>
      </c>
      <c r="D223" s="39" t="s">
        <v>371</v>
      </c>
      <c r="E223" s="62">
        <v>0.01</v>
      </c>
      <c r="F223" s="24"/>
      <c r="G223" s="26">
        <f>ROUND(E223*F223,2)</f>
        <v>0</v>
      </c>
    </row>
    <row r="224" spans="1:7" x14ac:dyDescent="0.25">
      <c r="A224" s="51"/>
      <c r="B224" s="42"/>
      <c r="C224" s="42"/>
      <c r="D224" s="43" t="s">
        <v>148</v>
      </c>
      <c r="E224" s="63"/>
      <c r="F224" s="45"/>
      <c r="G224" s="27">
        <f>G223</f>
        <v>0</v>
      </c>
    </row>
    <row r="225" spans="1:7" x14ac:dyDescent="0.25">
      <c r="A225" s="46" t="s">
        <v>149</v>
      </c>
      <c r="B225" s="47" t="s">
        <v>8</v>
      </c>
      <c r="C225" s="47" t="s">
        <v>9</v>
      </c>
      <c r="D225" s="48" t="s">
        <v>150</v>
      </c>
      <c r="E225" s="49"/>
      <c r="F225" s="49"/>
      <c r="G225" s="50"/>
    </row>
    <row r="226" spans="1:7" x14ac:dyDescent="0.25">
      <c r="A226" s="36" t="s">
        <v>369</v>
      </c>
      <c r="B226" s="37" t="s">
        <v>12</v>
      </c>
      <c r="C226" s="38" t="s">
        <v>147</v>
      </c>
      <c r="D226" s="39" t="s">
        <v>372</v>
      </c>
      <c r="E226" s="62">
        <v>0.01</v>
      </c>
      <c r="F226" s="24"/>
      <c r="G226" s="26">
        <f>ROUND(E226*F226,2)</f>
        <v>0</v>
      </c>
    </row>
    <row r="227" spans="1:7" x14ac:dyDescent="0.25">
      <c r="A227" s="51"/>
      <c r="B227" s="42"/>
      <c r="C227" s="42"/>
      <c r="D227" s="43" t="s">
        <v>151</v>
      </c>
      <c r="E227" s="63"/>
      <c r="F227" s="45"/>
      <c r="G227" s="27">
        <f>G226</f>
        <v>0</v>
      </c>
    </row>
    <row r="228" spans="1:7" x14ac:dyDescent="0.25">
      <c r="A228" s="46" t="s">
        <v>152</v>
      </c>
      <c r="B228" s="47" t="s">
        <v>8</v>
      </c>
      <c r="C228" s="47" t="s">
        <v>9</v>
      </c>
      <c r="D228" s="48" t="s">
        <v>153</v>
      </c>
      <c r="E228" s="49"/>
      <c r="F228" s="49"/>
      <c r="G228" s="50"/>
    </row>
    <row r="229" spans="1:7" x14ac:dyDescent="0.25">
      <c r="A229" s="36" t="s">
        <v>370</v>
      </c>
      <c r="B229" s="37" t="s">
        <v>12</v>
      </c>
      <c r="C229" s="38" t="s">
        <v>147</v>
      </c>
      <c r="D229" s="39" t="s">
        <v>373</v>
      </c>
      <c r="E229" s="62">
        <v>0.02</v>
      </c>
      <c r="F229" s="24"/>
      <c r="G229" s="26">
        <f>ROUND(E229*F229,2)</f>
        <v>0</v>
      </c>
    </row>
    <row r="230" spans="1:7" x14ac:dyDescent="0.25">
      <c r="A230" s="41"/>
      <c r="B230" s="52"/>
      <c r="C230" s="52"/>
      <c r="D230" s="53" t="s">
        <v>154</v>
      </c>
      <c r="E230" s="56"/>
      <c r="F230" s="55"/>
      <c r="G230" s="27">
        <f>G229</f>
        <v>0</v>
      </c>
    </row>
    <row r="231" spans="1:7" x14ac:dyDescent="0.25">
      <c r="A231" s="41"/>
      <c r="B231" s="52"/>
      <c r="C231" s="52"/>
      <c r="D231" s="53" t="s">
        <v>183</v>
      </c>
      <c r="E231" s="56"/>
      <c r="F231" s="55"/>
      <c r="G231" s="27">
        <f>SUM(G50+G128+G220+G224+G227+G230)</f>
        <v>0</v>
      </c>
    </row>
    <row r="232" spans="1:7" x14ac:dyDescent="0.25">
      <c r="A232" s="64"/>
      <c r="B232" s="65"/>
      <c r="C232" s="65"/>
      <c r="D232" s="29" t="s">
        <v>184</v>
      </c>
      <c r="E232" s="69" t="s">
        <v>185</v>
      </c>
      <c r="F232" s="65"/>
      <c r="G232" s="70"/>
    </row>
    <row r="233" spans="1:7" x14ac:dyDescent="0.25">
      <c r="A233" s="64"/>
      <c r="B233" s="65"/>
      <c r="C233" s="65"/>
      <c r="D233" s="29" t="s">
        <v>186</v>
      </c>
      <c r="E233" s="69" t="s">
        <v>185</v>
      </c>
      <c r="F233" s="65"/>
      <c r="G233" s="70"/>
    </row>
    <row r="234" spans="1:7" x14ac:dyDescent="0.25">
      <c r="A234" s="64"/>
      <c r="B234" s="65"/>
      <c r="C234" s="65"/>
      <c r="D234" s="29" t="s">
        <v>187</v>
      </c>
      <c r="E234" s="29"/>
      <c r="F234" s="65"/>
      <c r="G234" s="27">
        <f>SUM(G231:G233)</f>
        <v>0</v>
      </c>
    </row>
    <row r="236" spans="1:7" ht="29.25" customHeight="1" x14ac:dyDescent="0.25">
      <c r="A236" s="89" t="s">
        <v>188</v>
      </c>
      <c r="B236" s="89"/>
      <c r="C236" s="89"/>
      <c r="D236" s="89"/>
      <c r="E236" s="89"/>
      <c r="F236" s="89"/>
      <c r="G236" s="89"/>
    </row>
    <row r="237" spans="1:7" x14ac:dyDescent="0.25">
      <c r="A237" s="68"/>
      <c r="B237" s="68"/>
      <c r="C237" s="68"/>
      <c r="D237" s="68"/>
      <c r="E237" s="68"/>
      <c r="F237" s="68"/>
      <c r="G237" s="68"/>
    </row>
    <row r="238" spans="1:7" x14ac:dyDescent="0.25">
      <c r="A238" s="81" t="s">
        <v>375</v>
      </c>
      <c r="B238" s="81"/>
      <c r="C238" s="81"/>
      <c r="D238" s="81"/>
      <c r="E238" s="81"/>
      <c r="F238" s="81"/>
      <c r="G238" s="81"/>
    </row>
    <row r="240" spans="1:7" ht="30" customHeight="1" x14ac:dyDescent="0.25">
      <c r="A240" s="89" t="s">
        <v>189</v>
      </c>
      <c r="B240" s="89"/>
      <c r="C240" s="89"/>
      <c r="D240" s="89"/>
      <c r="E240" s="89"/>
      <c r="F240" s="89"/>
      <c r="G240" s="89"/>
    </row>
    <row r="242" spans="1:7" ht="79.5" customHeight="1" x14ac:dyDescent="0.25">
      <c r="A242" s="71" t="s">
        <v>190</v>
      </c>
      <c r="B242" s="71"/>
      <c r="C242" s="71"/>
      <c r="D242" s="71"/>
      <c r="E242" s="71"/>
      <c r="F242" s="71"/>
      <c r="G242" s="71"/>
    </row>
    <row r="244" spans="1:7" x14ac:dyDescent="0.25">
      <c r="A244" s="82" t="s">
        <v>191</v>
      </c>
      <c r="B244" s="82"/>
      <c r="C244" s="82"/>
      <c r="D244" s="82"/>
      <c r="E244" s="82"/>
      <c r="F244" s="82"/>
    </row>
    <row r="245" spans="1:7" x14ac:dyDescent="0.25">
      <c r="A245" s="83" t="s">
        <v>192</v>
      </c>
      <c r="B245" s="83"/>
      <c r="C245" s="83"/>
      <c r="D245" s="83"/>
      <c r="E245" s="83"/>
      <c r="F245" s="83"/>
    </row>
  </sheetData>
  <sheetProtection algorithmName="SHA-512" hashValue="UQstm5zNUy/3g3n9qUCFlXMKASfUsf/ydSjzOfd26lLY5LxP/D19OC2vcVx9txHoi8s52h+9Z1svmUy2/lkUNA==" saltValue="04bbIHqnzv8b6TnDKAMmhA==" spinCount="100000" sheet="1" selectLockedCells="1"/>
  <mergeCells count="9">
    <mergeCell ref="A238:G238"/>
    <mergeCell ref="A242:G242"/>
    <mergeCell ref="A244:F244"/>
    <mergeCell ref="A245:F245"/>
    <mergeCell ref="A1:G1"/>
    <mergeCell ref="A4:G4"/>
    <mergeCell ref="A2:G2"/>
    <mergeCell ref="A236:G236"/>
    <mergeCell ref="A240:G240"/>
  </mergeCells>
  <dataValidations disablePrompts="1" count="1">
    <dataValidation type="list" allowBlank="1" showInputMessage="1" showErrorMessage="1" sqref="B7:B231" xr:uid="{7ABB524C-FA7D-4066-B940-FE48D1929150}">
      <formula1>"Capítulo,Partida,Mano de obra,Maquinaria,Material,Otros,Tarea,"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&amp;R&amp;P / &amp;N</oddFooter>
  </headerFooter>
  <ignoredErrors>
    <ignoredError sqref="G49 G127 G219 G230" formula="1"/>
    <ignoredError sqref="A51 A129 A222 A225 A228 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2022-06-22T11:19:06Z</dcterms:modified>
</cp:coreProperties>
</file>