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D:\COMPRAS\GECO\___22exp\5020_electricSAIEstudTorre_Jusd\"/>
    </mc:Choice>
  </mc:AlternateContent>
  <xr:revisionPtr revIDLastSave="0" documentId="13_ncr:1_{A8945899-F454-488F-9E75-86FAC150694D}" xr6:coauthVersionLast="36" xr6:coauthVersionMax="36" xr10:uidLastSave="{00000000-0000-0000-0000-000000000000}"/>
  <bookViews>
    <workbookView xWindow="0" yWindow="0" windowWidth="21570" windowHeight="10065" xr2:uid="{BF8D13B3-4C6E-45A4-BC49-EE2C577DB09D}"/>
  </bookViews>
  <sheets>
    <sheet name="Anexo I pag 1 oferta" sheetId="8" r:id="rId1"/>
    <sheet name="Anexo I Tabla Desglose Precio" sheetId="7" r:id="rId2"/>
  </sheets>
  <definedNames>
    <definedName name="_xlnm._FilterDatabase" localSheetId="1" hidden="1">'Anexo I Tabla Desglose Precio'!$A$6:$F$76</definedName>
    <definedName name="_xlnm.Print_Area" localSheetId="0">'Anexo I pag 1 oferta'!$A$3:$I$42</definedName>
    <definedName name="_xlnm.Print_Area" localSheetId="1">'Anexo I Tabla Desglose Precio'!$A$7:$F$78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0" i="7" l="1"/>
  <c r="F72" i="7" s="1"/>
  <c r="F66" i="7"/>
  <c r="F68" i="7" s="1"/>
  <c r="F62" i="7"/>
  <c r="F64" i="7" s="1"/>
  <c r="F58" i="7"/>
  <c r="F56" i="7"/>
  <c r="F54" i="7"/>
  <c r="F52" i="7"/>
  <c r="F48" i="7"/>
  <c r="F46" i="7"/>
  <c r="F44" i="7"/>
  <c r="F42" i="7"/>
  <c r="F40" i="7"/>
  <c r="F38" i="7"/>
  <c r="F36" i="7"/>
  <c r="F34" i="7"/>
  <c r="F32" i="7"/>
  <c r="F30" i="7"/>
  <c r="F28" i="7"/>
  <c r="F26" i="7"/>
  <c r="F24" i="7"/>
  <c r="F20" i="7"/>
  <c r="F18" i="7"/>
  <c r="F16" i="7"/>
  <c r="F14" i="7"/>
  <c r="F12" i="7"/>
  <c r="F10" i="7"/>
  <c r="F8" i="7"/>
  <c r="F60" i="7" l="1"/>
  <c r="F50" i="7"/>
  <c r="F22" i="7"/>
  <c r="F73" i="7" l="1"/>
  <c r="F76" i="7" l="1"/>
  <c r="B29" i="8" s="1"/>
</calcChain>
</file>

<file path=xl/sharedStrings.xml><?xml version="1.0" encoding="utf-8"?>
<sst xmlns="http://schemas.openxmlformats.org/spreadsheetml/2006/main" count="174" uniqueCount="140">
  <si>
    <t>Código</t>
  </si>
  <si>
    <t>Ud</t>
  </si>
  <si>
    <t>Resumen</t>
  </si>
  <si>
    <t>CanPres</t>
  </si>
  <si>
    <t>Pres</t>
  </si>
  <si>
    <t>ImpPres</t>
  </si>
  <si>
    <t>C1</t>
  </si>
  <si>
    <t/>
  </si>
  <si>
    <t>VARIOS</t>
  </si>
  <si>
    <t>C1.01</t>
  </si>
  <si>
    <t>u</t>
  </si>
  <si>
    <t>APERTURA DE HUECO EN FORJADO</t>
  </si>
  <si>
    <t>C1.02</t>
  </si>
  <si>
    <t>APERTURA DE HUECOS EN TABIQUERÍA</t>
  </si>
  <si>
    <t>C1.03</t>
  </si>
  <si>
    <t>m</t>
  </si>
  <si>
    <t>DESMONTAJE CONDUCTOS NO METALICOS</t>
  </si>
  <si>
    <t>C1.04</t>
  </si>
  <si>
    <t>DESMONTAJE MATERIAL DIFUSION</t>
  </si>
  <si>
    <t>C1.05</t>
  </si>
  <si>
    <t>SELLADO PASOS ALMOHADILLA INTUMESCENTE</t>
  </si>
  <si>
    <t>C1.06</t>
  </si>
  <si>
    <t>SELLADOS IGNIFUGOS CON ESPUMA INTUMESCESTE</t>
  </si>
  <si>
    <t>DESMONTAJE/MONTAJE FALSO SUELO SALA SAI</t>
  </si>
  <si>
    <t>Total C1</t>
  </si>
  <si>
    <t>C2</t>
  </si>
  <si>
    <t>ELECTRICIDAD</t>
  </si>
  <si>
    <t>C2.01</t>
  </si>
  <si>
    <t>INTERRUPTORES EXTRAIBLES GE REF FEV 250/250 LTM 4P 4D (36 kA)</t>
  </si>
  <si>
    <t>C2.02</t>
  </si>
  <si>
    <t>ANALIZADOR CVM-B100+MODULO EXPANDIBLE + MODULO EXPANSION</t>
  </si>
  <si>
    <t>C2.03</t>
  </si>
  <si>
    <t>TRABAJOS EN CUADRO ILUMINACION ESTUDIOS (AP0G145 y AP0G150)</t>
  </si>
  <si>
    <t>C2.04</t>
  </si>
  <si>
    <t>LÍNEA ELÉCTRICA 4x35 + 16 mm² Cu RZ1-K (AS)</t>
  </si>
  <si>
    <t>C2.05</t>
  </si>
  <si>
    <t>TUBO ACERO ECOFLEX DN 48</t>
  </si>
  <si>
    <t>C2.06</t>
  </si>
  <si>
    <t>BANDEJA PEMSA REJIBAND 100x300 BYCRO</t>
  </si>
  <si>
    <t>Suministro y colocación de bandeja metálica de varillas electrosoldadas, con borde de seguridad tipo Rejiband BYCRO o equivalente, de las siguientes características:
- Dimensión: 100x300 mm. 
- Fabricada con varillas de diámetro 5.0 mm electrosoldadas de acero al carbono según UNE 10016-2:94 (prox. UNE-EN ISO 16120). 
- Certificado de ensayo de resistencia al fuego E90, según DIN 4102-12.
- Marcado N de AENOR.
- Acabado anticorrosión BYCRO según UNE- EN-ISO- 2081, libre de cromo hexavalente acorde con la Directiva Europea RoHS 2002/95/CE.
- Clase de resistencia IEC 61537: C5
Incluso conductor de tierra de 4 mm2 de sección en  todo el trazado y puesta a tierra en origen y fin bandeja y  p.p.  piezas de unión y fijación entre bandejas, piezas de fijación a paramentos horizontales y verticales, formación de curvas, cambios de dirección y sentido, tabiques separadores, bornas de equipotencialidad, placas identificativas, soportes Omega o Reforzados, soportes de pie + adhesivo, y/o cualquier elemento necesario para la correcta colocación, colgada de forjado, fijada a paramento vertical o apoyada en suelo, acabado y fijación de la bandeja, y otros accesorios necesarios. Todo ello acorde con la norma UNE-EN-61537 según Marcado N de AENOR. Totalmente colocada, incluso desmontaje y montaje de falso techo para su instalación y p.p. de medios auxiliares, medios de elevación y limpieza.
Las unidades de obra se desarrollarán en el horario que RTVE establezca para asegurar sus necesidades de producción.</t>
  </si>
  <si>
    <t>C2.07</t>
  </si>
  <si>
    <t>BANDEJA PEMSA REJIBAND 60x200 BYCRO</t>
  </si>
  <si>
    <t>Suministro y colocación de bandeja metálica de varillas electrosoldadas, con borde de seguridad tipo Rejiband BYCRO o equivalente, de las siguientes características:
- Dimensión: 60x200 mm. 
- Fabricada con varillas de diámetro 5.0 mm electrosoldadas de acero al carbono según UNE 10016-2:94 (prox. UNE-EN ISO 16120). 
- Certificado de ensayo de resistencia al fuego E90, según DIN 4102-12.
- Marcado N de AENOR.
- Acabado anticorrosión BYCRO según UNE- EN-ISO- 2081, libre de cromo hexavalente acorde con la Directiva Europea RoHS 2002/95/CE.
- Clase de resistencia IEC 61537: C5
Incluso conductor de tierra de 4 mm2 de sección en trazado y puesta a tierra en origen y fin bandeja y  p.p.  piezas de unión y fijación entre bandejas, piezas de fijación a paramentos horizontales y verticales, formación de curvas, cambios de dirección y sentido, tabiques separadores, bornas de equipotencialidad, placas identificativas, soportes Omega o Reforzados, soportes de pie + adhesivo, y/o cualquier elemento necesario para la correcta colocación, colgada de forjado, fijada a paramento vertical o apoyada en suelo, acabado y fijación de la bandeja, y otros accesorios necesarios. Todo ello acorde con la norma UNE-EN-61537 según Marcado N de AENOR. Totalmente colocada, incluso desmontaje y montaje de falso techo para su instalación y p.p. de medios auxiliares, medios de elevación y limpieza.
Las unidades de obra se desarrollarán en el horario que RTVE establezca para asegurar sus necesidades de producción.</t>
  </si>
  <si>
    <t>C2.08</t>
  </si>
  <si>
    <t>BANDEJA PEMSA REJIBAND 60x100 BYCRO</t>
  </si>
  <si>
    <t>Suministro y colocación de bandeja metálica de varillas electrosoldadas, con borde de seguridad tipo Rejiband BYCRO o equivalente, de las siguientes características:
- Dimensión: 60x100 mm. 
- Fabricada con varillas de diámetro 5.0 mm electrosoldadas de acero al carbono según UNE 10016-2:94 (prox. UNE-EN ISO 16120). 
- Certificado de ensayo de resistencia al fuego E90, según DIN 4102-12.
- Marcado N de AENOR.
- Acabado anticorrosión BYCRO según UNE- EN-ISO- 2081, libre de cromo hexavalente acorde con la Directiva Europea RoHS 2002/95/CE.
- Clase de resistencia IEC 61537: C5
Incluso conductor de tierra de 4 mm2 de sección en trazado y puesta a tierra en origen y fin bandeja y  p.p.  piezas de unión y fijación entre bandejas, piezas de fijación a paramentos horizontales y verticales, formación de curvas, cambios de dirección y sentido, tabiques separadores, bornas de equipotencialidad, placas identificativas, soportes Omega o Reforzados, soportes de pie + adhesivo, y/o cualquier elemento necesario para la correcta colocación, colgada de forjado, fijada a paramento vertical o apoyada en suelo, acabado y fijación de la bandeja, y otros accesorios necesarios. Todo ello acorde con la norma UNE-EN-61537 según Marcado N de AENOR. Totalmente colocada, incluso desmontaje y montaje de falso techo para su instalación y p.p. de medios auxiliares, medios de elevación y limpieza.
Las unidades de obra se desarrollarán en el horario que RTVE establezca para asegurar sus necesidades de producción.</t>
  </si>
  <si>
    <t>C2.09</t>
  </si>
  <si>
    <t>DESMONTAJE  DE LÍNEA ELECTRICA</t>
  </si>
  <si>
    <t>C2.10</t>
  </si>
  <si>
    <t>CONEXIONADO DE RAMA BATERIAS A CUADRO PROTECCION BATERIAS</t>
  </si>
  <si>
    <t>C2.11</t>
  </si>
  <si>
    <t>RECONFIGURACION Y PRUEBAS SAIS, EN HORARIO NOCTURNO</t>
  </si>
  <si>
    <t>C2.12</t>
  </si>
  <si>
    <t>SELECCIÓN, DESMONTAJE, TRASLADO Y CONEXIONADO BATERIAS PROPIEDAD RTVE</t>
  </si>
  <si>
    <t>C2.13</t>
  </si>
  <si>
    <t>LEGALIZACION INSTALACION ELECTRICIDAD, TASAS, OCA</t>
  </si>
  <si>
    <t>Total C2</t>
  </si>
  <si>
    <t>C3</t>
  </si>
  <si>
    <t>CONTROL ELECTRICIDAD</t>
  </si>
  <si>
    <t>C3.01</t>
  </si>
  <si>
    <t>SIMATIC S7-1500, CPU 1513-1 PN</t>
  </si>
  <si>
    <t>Suministro e instalación de unidad SIMATIC S7-1500, CPU 1513-1 PN, módulo central con memoria central 300 KB para programa y 1,5MB para datos, interfaz 1: PROFINET IRT con 2 Port Switch, 40 ns
bit-performance, requiere SIMATIC Memory Card. Referencia 6ES7513-1AL02-0AB0
Totalmente instalado y funcionando.</t>
  </si>
  <si>
    <t>C3.02</t>
  </si>
  <si>
    <t>SIMATIC S7 MEMORY CARD</t>
  </si>
  <si>
    <t>Suministro y montaje  SIMATIC S7, memory card para S7-1x00 CPU/SINAMICS 3,3 V flash, 24 bytes. Referencia 6ES7954-8LF03-0AA0</t>
  </si>
  <si>
    <t>C3.03</t>
  </si>
  <si>
    <t>INTEGRACION EN SISTEMA WINCC ANALIZADORES</t>
  </si>
  <si>
    <t>C3.04</t>
  </si>
  <si>
    <t>MODIFICACION CUADRO CONTROL EXISTENTE</t>
  </si>
  <si>
    <t>Total C3</t>
  </si>
  <si>
    <t>C4</t>
  </si>
  <si>
    <t>CONTROL DE CALIDAD</t>
  </si>
  <si>
    <t>C4.01</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</si>
  <si>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 i. p.p. de mano de obra, redacción de plan de control de calidad, coordinación de los trabajos y toma de datos, redacción de informes, material y medios auxiliares necesarios.</t>
  </si>
  <si>
    <t>Total C4</t>
  </si>
  <si>
    <t>C5</t>
  </si>
  <si>
    <t>GESTIÓN DE RESIDUOS</t>
  </si>
  <si>
    <t>Total C5</t>
  </si>
  <si>
    <t>C6</t>
  </si>
  <si>
    <t>SEGURIDAD Y SALUD</t>
  </si>
  <si>
    <t>C6.01</t>
  </si>
  <si>
    <t>Total C6</t>
  </si>
  <si>
    <t>Apertura de huecos en tabiquería necesarios para paso de instalaciones, de cualquier dimensión.  
Incluso p.p. de carga, retirada y transporte en obra destinado para tal efecto (saco, contenedor, camión, etc.), transporte a vertedero y canon de vertido, medios auxiliares, medios de elevación y limpieza.
Totalmente ejecutado.
Las unidades de obra se desarrollarán en el horario que RTVE establezca para asegurar sus necesidades de producción.</t>
  </si>
  <si>
    <t>Desmontaje de ml de conducto de cualquier material y de cualquier dimensión incluyendo soportación y desmontaje y montaje de falsos techos por donde discurran
Incluso carga, retirada y transporte en obra destinado para tal efecto (saco, contenedor, camión, etc.), transporte a vertedero y canon de vertido del material no recuperado, limpieza, medios auxiliares y medios de elevación. 
La medición se realizará según eje longitudinal del conducto.
Las unidades de obra se desarrollarán en el horario que RTVE establezca para asegurar sus necesidades de producción.</t>
  </si>
  <si>
    <t>Desmontaje de equipos de difusión de aire, rejillas retorno, impulsión, difusores, tanto en techo como en suelo o paramentos vertical, incluyendo compuertas de lamas actuadas por servomotor, incluso el conducto flexible o rígido de unión.
Incluso carga, retirada y transporte en obra destinado para tal efecto (saco, contenedor, camión, etc.), transporte a vertedero y canon de vertido del material no recuperado, limpieza, medios auxiliares y medios de elevación. 
Las unidades de obra se desarrollarán en el horario que RTVE establezca para asegurar sus necesidades de producción.</t>
  </si>
  <si>
    <t>Suministro y montaje de sistema de sellado registrable contra el fuego de pasos de bandejas de cables a través tanto de muro como de forjado, hasta EI 180, realizado  mediante Almohadillas Intumescentes Hilti CFS-CU L de dimensiones 300x170x30 mm, con p.p. de pequeño material. Construido según especificaciones del fabricante, e instrucciones de la DF o RTVE. Ensayado y homologado según EN 1366-3. Marcado CE. 
Medida la superficie del hueco a sellar.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canon de vertido, medios de elevación, medios auxiliares y limpieza. 
Las unidades de obra se desarrollarán en el horario que RTVE establezca para asegurar sus necesidades de producción.</t>
  </si>
  <si>
    <t>Sistema de sellado contra el fuego de pasos de manojos de cables a través tanto de muro como de forjado, hasta EI 120 mediante Espuma Intumescente Hilti CFS-F FX. 
Ensayado y homologado según EN 1366-3. Marcado CE. 
Medida la unidad instalada.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canon de vertido, medios de elevación, medios auxiliares y limpieza. 
Las unidades de obra se desarrollarán en el horario que RTVE establezca para asegurar sus necesidades de producción.</t>
  </si>
  <si>
    <t>Trabajos de desmontaje  montaje del falso suelo de la sala sais, para el tendido de las líneas eléctricas a cuadros. Incluso limpieza, transporte y carga de escombros y /o residuos generados de obra desde las salas dónde se realiza el montaje/instalación u obra a pie de carga en obra destinado para tal efecto (saco, contenedor, camión, etc.), transporte a vertedero y canon de vertido, medios de elevación, medios auxiliares.</t>
  </si>
  <si>
    <t>Suministro y montaje de protecciones marca General Electric  para las reservas no equipadas, con las siguientes referencias:
 Interruptor extraíble GE referencia  FEV 250/250 LTM 4P 4D 36KA
 Bobina de disparo GE referencia FD/FE/FG-220-240V CA 250Vcc FASHTN
 Contacto disparo GE referencia  FD/FE/FG 1NA FABAT10
 Contacto auxiliar referencia  FD/FE/FG 1NA Derecha FAS10R
 Conexionado de cableado para unir los contactos auxiliares de los FEN
Los trabajos se realizarán con el cuadro eléctrico en servicio, debido a que dispone de las cunas para el montaje de las nuevas protecciones.
-  Cableado eléctrico, terminales de conexión, marcadores, bornas seccionables y pequeño material para el correcto funcionamiento de las protecciones,.
- Identificación de nuevas protecciones montadas en el cuadro, mediante baquelitas similares a las existentes.
- Esquema unifilar en papel de acuerdo a las ampliaciones introducidas.
 incluso troquelado de paneles si fuese necesario
Totalmente instalado y funcionando</t>
  </si>
  <si>
    <t>Suministro y montaje  analizador de red marca Circutor de las siguientes referencias:
 1 CVM-B100-ITF-RS485-I2-C2-T2 M56011
 1 módulo expandible  CVM-B100-ITF-RS485-I2-C2-T2 M56011
 1 módulo de expansión M-CVM-AB-8I-8OR M-CVM-AB-MODBUS/TCP M56E05 
 3 transformadores de corriente TD5T 250/5A
se dispondrá de:
- fusible para evitar el disparo de la protección debido a una fuga a tierra.
-  protecciones fusibles para Analizadores
Troquelado panel para montaje analizador 
Trabajos y materiales asociados a:
-  Cableado eléctrico, terminales de conexión, marcadores, bornas seccionables y pequeño material para el correcto funcionamiento de las protecciones, analizadores de red y relés diferenciales.
- Cableado de los analizadores de red, mediante  latiguillos UTP categoría 6A, identificadores, etc. a switch para su integración en el BMS de la instalación de electricidad. Se adjuntara certificado del cableado UTP
- Cableado de contactos auxiliares de las protecciones a módulos de analizadores de redes, para su integración en el BMS de la instalación de electricidad.
- Identificación de analizador en el cuadro, mediante baquelita similar a las existentes.
- Esquema unifilar en papel de acuerdo a las ampliaciones introducidas.
Los TI se montaran a la salida de los interruptores.
Las alimentaciones a los analizadores de red se realizaran desde las protecciones existentes a tal fin el  cuadro.
Se procederá a la integración en el BMS de las nuevas protecciones y los analizadores, con sus respectivas pruebas de funcionamiento.</t>
  </si>
  <si>
    <t>Trabajos de adecuación en cuadro de iluminación de estudios consistentes en:
1.- Desmontar la protección reserva de 4x63A y su protección diferencial de 4x63A. 300mA SI y su conexión al embarrado general del cuadro
2.-Montar en su lugar una protección de 4x80 A, suministrada por RTVE, que se alimentará de un circuito de SAI.
3.- Una vez conectada la nueva línea eléctrica de SAI y realizadas las pruebas y mediciones se desmontarán las pletinas de alimentación a los dos multicplis desde el embarrado del cuadro y se conectarán al interruptor 4x80A montado.
La protección reserva está cableada al SCADA Wincc del sistema eléctrico, debiéndose reconexionar el cableado de control a los contactos del interruptor nuevo.
4.- Se cambiará la rotulación de la salida Q4, indicando RESERVA
5.-Se dispondrá de rotulación en el cuadro para denominarlo de acuerdo al criterio establecido en Torrespaña. AP0GU145 y AP0GU150
Todo el cable a utilizar para la conexión del interruptor 4x80 A  los multicplis será de sección mínima para soportar 80 A con clasificación CPR para locales de pública concurrencia
Identificación de las protecciones de acuerdo a esquema unifilar y de los cableados
Incluso limpieza, transporte y carga de escombros y /o residuos generados de obra desde las salas dónde se realiza el montaje/instalación u obra a pie de carga en obra destinado para tal efecto (saco, contenedor, camión, etc.), transporte a vertedero y canon de vertido, medios de elevación, medios auxiliares. 
Realización del esquema unifilar y multifilar final del cuadro, en formato papel y AutoCAD
Las unidades de obra se desarrollarán en el horario que RTVE establezca para asegurar sus necesidades de producción,</t>
  </si>
  <si>
    <t>Suministro, tendido y embornado  de línea de alimentación eléctrica formado por cable de cobre con denominación RZ1-k (AS) marca Prysmian o equivalente, tensión asignada 0,6/1kV de sección 4x35 + 16 TT mm2, Libre de halógenos (IEC-60.754.1.2), no propagador del incendio (EN-50399), baja emisión de humos (EN 50399) y baja opacidad de humos opacos EN 61034-2, IEC 61.034.2), Clase: Cca-s1b,d1,a1 según CPR. Se incluye material auxiliar, p.p.  terminales conexión a interruptores, prensaestopas para la acometida a cuadros eléctricos, señalización de fases mediante cinta adhesiva y terminales identificativos del cable con sistema Duplix de Legrand o similar, cada  20 m. Una vez instalado se efectuarán las correspondientes medida de continuidad, megado de aislamiento y medida de resistencia del bucle de defecto de falta a tierra incluyendo p.p. de generación de informe de medidas como parte de la documentación de final de obra. Todo ello según especificaciones del fabricante, planos y pliego de condiciones.  Incluso limpieza, medios auxiliares, medios de elevación y desmontaje y montaje de placas de falsos techos y placas de falso suelo para su instalación.
Las unidades de obra se desarrollarán en el horario que RTVE establezca para asegurar sus necesidades de producción.</t>
  </si>
  <si>
    <t>Suministro e instalación de tubo flexible metálico con fleje de acero galvanizado sendzimir, con cubierta exterior de PVC, estanco y auto extinguible, con un índice de protección IP65 DN48, incluso parte proporcional de  racores RM, RGm, RMH, RMM para su conexión entre tramos y  a equipos o cajas, incluso soportes, abrazaderas. Totalmente instalado. Incluso limpieza, medios auxiliares y medios de elevación.
Las unidades de obra se desarrollarán en el horario que RTVE establezca para asegurar sus necesidades de producción.</t>
  </si>
  <si>
    <t>Desmontaje de líneas eléctricas:
desde cuadro AP0GU145 a AS1U089 
desde AP0GU150 a AS1U092
que discurren por bandejas o bajo tubo en falso suelo o falso techo,  incluyendo el des conexionado en cuadros eléctricos origen y destino. 
Incluso desmontaje y montaje de placas de falsos techos o falso suelo, carga, retirada y transporte en obra destinado para tal efecto (saco, contenedor, camión, etc.), transporte a vertedero y canon de vertido del material no recuperado, limpieza, medios auxiliares y medios de elevación. 
Las unidades de obra se desarrollarán en el horario que RTVE establezca para asegurar sus necesidades de producción.</t>
  </si>
  <si>
    <t>Conexionado de línea alimentación existente, incluyendo puesta a tierra, conectada a protección en Cuadro de protección de baterías, y en punta en otro extremo,  a rama de baterías, incluyendo terminales de conexión e identificaciones.</t>
  </si>
  <si>
    <t>Reconfiguración y prueba individual de carga y descarga de baterías en horario que RTVE establezca para asegurar sus necesidades de producción, incluso nocturno, por personal certificado por ABB, fabricante de las SAIS instaladas. trabajos en horario nocturno</t>
  </si>
  <si>
    <t>RTVE tiene en propiedad 64 baterías 12V155FS del año 2016 y 192 del año 2014
la partida incluye:
1.- Comprobación de las 64 baterías  existentes del año 2016, mediante medición de parámetros de estado. Si alguna no estuviera apta, se comprobaran las del 2014, hasta obtener las 64 necesarias
2-Traslado de las  baterías seleccionadas desde salas de SAIs de planta sótano -1, hasta las estanterías  existentes en salas SAIs A y B
3.- Conexionado entre baterías, identificación, para cada rama
 totalmente funcionando. Incluso limpieza, medios auxiliares y medios de elevación.</t>
  </si>
  <si>
    <t>Legalización de la instalación eléctrica, mediante proyecto que incluya todas las actuaciones realizadas, cuadros eléctricos reformados y/o nuevos. Incluso visado del proyecto, boletín instalador, tasas de industria y tasas de EICI.
Las unidades de obra se desarrollarán en el horario que RTVE establezca para asegurar sus necesidades de producción.</t>
  </si>
  <si>
    <t>Integración en el sistema Wincc existente   y representación en el scada  (CUADRO AS1U096) de 4 analizadores de red con los siguientes parámetros a integrar por analizador:
Tensión FN (V) (L1, L2, L3)
Intensidad (A) (L1, L2, L3, N)
Factor Potencia (L1, L2, L3, T)
Frecuencia (Hz)
Potencia activa (kW) (L1, L2, L3, T)
Potencia reactiva (KVAr) (L1, L2, L3, T)
Potencia Aparente (kVA) (L1, L2, L3, T)
Característica de la carga (L/C/R)
total 25 parámetros por analizador
hasta 6 señales físicas recogidas a través del Analizador
( 3 entradas digitales 
1 salida de relé)</t>
  </si>
  <si>
    <t>Modificación del Cuadro de control existente para colocar el nuevo PLC S7-1500, incluyendo
Desmontaje/ montaje Simatic S7-1500 y switch.
sustitución placas  y carriles DIN o adaptación para ubicación del nuevo PLC
cableado alimentación a nuevo PLC,
Comunicación utp PLC switch</t>
  </si>
  <si>
    <t>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Autónoma correspondiente, etc. Medida la unidad completamente realizada.</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</si>
  <si>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(placas de señalización de riesgo, carteles información ,cinta balizamiento, vallas trasladables) y botiquín.
- Extintores polvo ABC 6 kg y de CO2 2 Kg
- Mano de obra de seguridad.
Incluso todo aquel material en materia de seguridad y salud que sea necesario para la buena realización de los trabajos que se van a desarrollar. 
Según RD 1627/1.997. 
Medida la unidad completamente realizada.</t>
  </si>
  <si>
    <t>Apertura de huecos en casetón de forjado reticular de hormigón armado, realizado por medios manuales y/o mecánicos con martillo neumático.
Incluso p.p. de remate de albañilería, carga, retirada y transporte en obra destinado para tal efecto (saco, contenedor, camión, etc.), transporte a vertedero y canon de vertido, medios auxiliares, medios de elevación y limpieza.
Medición de superficie realmente ejecutada.
Totalmente ejecutado.
Las unidades de obra se desarrollarán en el horario que RTVE establezca para asegurar sus necesidades de producción.</t>
  </si>
  <si>
    <t>C5.01</t>
  </si>
  <si>
    <t>C1.07</t>
  </si>
  <si>
    <t>PRESUPUESTO EJECUCION MATERIAL</t>
  </si>
  <si>
    <t>PRESUPUESTO EJECUCION CONTRATA -TOTAL OFERTA</t>
  </si>
  <si>
    <t>XX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</si>
  <si>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</si>
  <si>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</si>
  <si>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</si>
  <si>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</si>
  <si>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S-05020-2022 - Adecuación instalación electricidad para dotar de iluminación de SAI a estudios A1 y A2 TORRESPAÑA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</si>
  <si>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</si>
  <si>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DE MEDICIONES DE OFERTA SE PRESENTARA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</si>
  <si>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</si>
  <si>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</si>
  <si>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</si>
  <si>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</si>
  <si>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</si>
  <si>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</si>
  <si>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</si>
  <si>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</si>
  <si>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</si>
  <si>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</si>
  <si>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</si>
  <si>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</si>
  <si>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</si>
  <si>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</si>
  <si>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</si>
  <si>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</si>
  <si>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</si>
  <si>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</si>
  <si>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</si>
  <si>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</si>
  <si>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Expediente n.º S/05020/2022</t>
  </si>
  <si>
    <t xml:space="preserve">“Adecuación instalación electricidad para dotar de </t>
  </si>
  <si>
    <t>iluminación de SAI a estudios A1 y A2 TORRESPAÑA”</t>
  </si>
  <si>
    <t>NOTA IMPORTANTE: 
ESTE ANEXO I Y LA TABLA DE DESGLOSE DE MEDICIONES 
SE PRESENTARAN EN FORMATO PDF
ESTA PAGINA ESTARA FIRMADA POR DECLARANTE(S)</t>
  </si>
  <si>
    <r>
      <t>Las proposiciones económicas no podrán superar el valor estimado indicado en el Anexo II, apartado 3</t>
    </r>
    <r>
      <rPr>
        <b/>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</si>
</sst>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10"/>
      <color theme="1"/>
      <name val="Calibri"/>
      <family val="2"/>
      <scheme val="minor"/>
    </font>
    <font>
      <b/>
      <i/>
      <sz val="10"/>
      <color theme="1"/>
      <name val="Calibri"/>
      <family val="2"/>
      <scheme val="minor"/>
    </font>
    <font>
      <b/>
      <sz val="8"/>
      <color theme="1"/>
      <name val="Calibri"/>
      <family val="2"/>
      <scheme val="minor"/>
    </font>
    <font>
      <sz val="8"/>
      <color rgb="FFFF0000"/>
      <name val="Calibri"/>
      <family val="2"/>
      <scheme val="minor"/>
    </font>
    <font>
      <b/>
      <sz val="8"/>
      <color rgb="FF000000"/>
      <name val="Calibri"/>
      <family val="2"/>
      <scheme val="minor"/>
    </font>
    <font>
      <b/>
      <sz val="8"/>
      <color rgb="FFFF0000"/>
      <name val="Calibri"/>
      <family val="2"/>
      <scheme val="minor"/>
    </font>
    <font>
      <b/>
      <sz val="9"/>
      <color theme="1"/>
      <name val="Calibri"/>
      <family val="2"/>
      <scheme val="minor"/>
    </font>
    <font>
      <b/>
      <u/>
      <sz val="11"/>
      <color theme="1"/>
      <name val="Calibri"/>
      <family val="2"/>
      <scheme val="minor"/>
    </font>
    <font>
      <b/>
      <sz val="14"/>
      <color rgb="FFFF0000"/>
      <name val="Calibri"/>
      <family val="2"/>
      <scheme val="minor"/>
    </font>
    <font>
      <b/>
      <sz val="16"/>
      <color rgb="FFFF0000"/>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b/>
      <sz val="9"/>
      <color rgb="FFE36C0A"/>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s>
  <cellStyleXfs count="1">
    <xf numFmtId="0" fontId="0" fillId="0" borderId="0"/>
  </cellStyleXfs>
  <cellXfs count="62">
    <xf numFmtId="0" fontId="0" fillId="0" borderId="0" xfId="0"/>
    <xf numFmtId="0" fontId="0" fillId="0" borderId="0" xfId="0" applyAlignment="1">
      <alignment vertical="top"/>
    </xf>
    <xf numFmtId="0" fontId="2" fillId="0" borderId="0" xfId="0" applyFont="1" applyAlignment="1">
      <alignment vertical="top"/>
    </xf>
    <xf numFmtId="0" fontId="4" fillId="0" borderId="1" xfId="0" applyFont="1" applyBorder="1" applyAlignment="1">
      <alignment vertical="top"/>
    </xf>
    <xf numFmtId="0" fontId="4" fillId="0" borderId="1" xfId="0" applyFont="1" applyBorder="1" applyAlignment="1">
      <alignment vertical="top" wrapText="1"/>
    </xf>
    <xf numFmtId="49" fontId="5" fillId="2" borderId="1" xfId="0" applyNumberFormat="1" applyFont="1" applyFill="1" applyBorder="1" applyAlignment="1">
      <alignment vertical="top"/>
    </xf>
    <xf numFmtId="49" fontId="5" fillId="2" borderId="1" xfId="0" applyNumberFormat="1" applyFont="1" applyFill="1" applyBorder="1" applyAlignment="1">
      <alignment vertical="top" wrapText="1"/>
    </xf>
    <xf numFmtId="3" fontId="5" fillId="2" borderId="1" xfId="0" applyNumberFormat="1" applyFont="1" applyFill="1" applyBorder="1" applyAlignment="1">
      <alignment vertical="top"/>
    </xf>
    <xf numFmtId="4" fontId="5" fillId="2" borderId="1" xfId="0" applyNumberFormat="1" applyFont="1" applyFill="1" applyBorder="1" applyAlignment="1">
      <alignment vertical="top"/>
    </xf>
    <xf numFmtId="49" fontId="6" fillId="3" borderId="1" xfId="0" applyNumberFormat="1" applyFont="1" applyFill="1" applyBorder="1" applyAlignment="1">
      <alignment vertical="top"/>
    </xf>
    <xf numFmtId="49" fontId="6" fillId="0" borderId="1" xfId="0" applyNumberFormat="1" applyFont="1" applyBorder="1" applyAlignment="1">
      <alignment vertical="top"/>
    </xf>
    <xf numFmtId="49" fontId="6" fillId="0" borderId="1" xfId="0" applyNumberFormat="1" applyFont="1" applyBorder="1" applyAlignment="1">
      <alignment vertical="top" wrapText="1"/>
    </xf>
    <xf numFmtId="4" fontId="6" fillId="0" borderId="1" xfId="0" applyNumberFormat="1" applyFont="1" applyBorder="1" applyAlignment="1">
      <alignment vertical="top"/>
    </xf>
    <xf numFmtId="0" fontId="6" fillId="0" borderId="1" xfId="0" applyFont="1" applyBorder="1" applyAlignment="1">
      <alignment vertical="top"/>
    </xf>
    <xf numFmtId="49" fontId="5" fillId="0" borderId="1" xfId="0" applyNumberFormat="1" applyFont="1" applyBorder="1" applyAlignment="1">
      <alignment vertical="top" wrapText="1"/>
    </xf>
    <xf numFmtId="3" fontId="6" fillId="0" borderId="1" xfId="0" applyNumberFormat="1" applyFont="1" applyBorder="1" applyAlignment="1">
      <alignment vertical="top"/>
    </xf>
    <xf numFmtId="4" fontId="5" fillId="0" borderId="1" xfId="0" applyNumberFormat="1" applyFont="1" applyBorder="1" applyAlignment="1">
      <alignment vertical="top"/>
    </xf>
    <xf numFmtId="4" fontId="6" fillId="4" borderId="1" xfId="0" applyNumberFormat="1" applyFont="1" applyFill="1" applyBorder="1" applyAlignment="1">
      <alignment vertical="top"/>
    </xf>
    <xf numFmtId="4" fontId="5" fillId="4" borderId="1" xfId="0" applyNumberFormat="1" applyFont="1" applyFill="1" applyBorder="1" applyAlignment="1">
      <alignment vertical="top"/>
    </xf>
    <xf numFmtId="0" fontId="13" fillId="0" borderId="1" xfId="0" applyFont="1" applyBorder="1" applyAlignment="1">
      <alignment horizontal="left" vertical="center" wrapText="1"/>
    </xf>
    <xf numFmtId="0" fontId="3" fillId="0" borderId="0" xfId="0" applyFont="1" applyAlignment="1">
      <alignment horizontal="left" vertical="top" wrapText="1"/>
    </xf>
    <xf numFmtId="0" fontId="0" fillId="0" borderId="0" xfId="0" applyFont="1"/>
    <xf numFmtId="4" fontId="6" fillId="4" borderId="1" xfId="0" applyNumberFormat="1" applyFont="1" applyFill="1" applyBorder="1" applyAlignment="1" applyProtection="1">
      <alignment vertical="top"/>
      <protection locked="0"/>
    </xf>
    <xf numFmtId="3" fontId="12" fillId="4" borderId="1" xfId="0" applyNumberFormat="1" applyFont="1" applyFill="1" applyBorder="1" applyAlignment="1" applyProtection="1">
      <alignment horizontal="center" vertical="top"/>
      <protection locked="0"/>
    </xf>
    <xf numFmtId="4" fontId="5" fillId="4" borderId="1" xfId="0" applyNumberFormat="1" applyFont="1" applyFill="1" applyBorder="1" applyAlignment="1" applyProtection="1">
      <alignment vertical="top"/>
      <protection locked="0"/>
    </xf>
    <xf numFmtId="0" fontId="0" fillId="0" borderId="0" xfId="0" applyAlignment="1" applyProtection="1">
      <alignment vertical="top"/>
    </xf>
    <xf numFmtId="0" fontId="0" fillId="0" borderId="0" xfId="0" applyProtection="1"/>
    <xf numFmtId="0" fontId="9" fillId="0" borderId="0" xfId="0" applyFont="1" applyProtection="1"/>
    <xf numFmtId="0" fontId="1" fillId="0" borderId="0" xfId="0" applyFont="1" applyProtection="1"/>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4" borderId="0" xfId="0" applyFill="1" applyAlignment="1" applyProtection="1">
      <alignment vertical="top" shrinkToFit="1"/>
      <protection locked="0"/>
    </xf>
    <xf numFmtId="0" fontId="20"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0" fillId="0" borderId="0" xfId="0" applyFont="1" applyAlignment="1" applyProtection="1"/>
    <xf numFmtId="0" fontId="8" fillId="0" borderId="0" xfId="0" applyFont="1" applyAlignment="1" applyProtection="1">
      <alignment vertical="top"/>
    </xf>
    <xf numFmtId="0" fontId="21" fillId="0" borderId="0" xfId="0" applyFont="1" applyProtection="1"/>
    <xf numFmtId="0" fontId="22" fillId="0" borderId="0" xfId="0" applyFont="1" applyAlignment="1" applyProtection="1">
      <alignment horizontal="right" vertical="center"/>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18" fillId="0" borderId="0" xfId="0" applyFont="1" applyAlignment="1" applyProtection="1">
      <alignment horizontal="center" vertical="top" wrapText="1"/>
    </xf>
    <xf numFmtId="0" fontId="1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11" fillId="0" borderId="0" xfId="0" applyFont="1" applyAlignment="1">
      <alignment horizontal="left" vertical="top" wrapText="1"/>
    </xf>
    <xf numFmtId="0" fontId="3" fillId="0" borderId="0" xfId="0" applyFont="1" applyAlignment="1">
      <alignment horizontal="left" vertical="top" wrapText="1"/>
    </xf>
    <xf numFmtId="0" fontId="15" fillId="0" borderId="0" xfId="0" applyFont="1" applyAlignment="1">
      <alignment horizontal="left" vertical="top" wrapText="1"/>
    </xf>
    <xf numFmtId="0" fontId="0" fillId="0" borderId="4" xfId="0" applyBorder="1" applyAlignment="1" applyProtection="1">
      <alignment horizontal="left" vertical="top" wrapText="1"/>
    </xf>
    <xf numFmtId="0" fontId="0" fillId="0" borderId="3" xfId="0" applyBorder="1" applyAlignment="1" applyProtection="1">
      <alignment horizontal="left" vertical="top" wrapText="1"/>
    </xf>
    <xf numFmtId="0" fontId="0" fillId="0" borderId="2" xfId="0" applyBorder="1" applyAlignment="1" applyProtection="1">
      <alignment horizontal="left" vertical="top" wrapText="1"/>
    </xf>
    <xf numFmtId="0" fontId="17" fillId="0" borderId="5" xfId="0" applyFont="1" applyBorder="1" applyAlignment="1" applyProtection="1">
      <alignment horizontal="center"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7760B24-E3F2-487A-A838-1EA851E712B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2C960-C03E-4BB4-B667-D3307DEB00D2}">
  <sheetPr>
    <pageSetUpPr fitToPage="1"/>
  </sheetPr>
  <dimension ref="A1:I41"/>
  <sheetViews>
    <sheetView tabSelected="1" workbookViewId="0">
      <pane ySplit="8" topLeftCell="A9" activePane="bottomLeft" state="frozen"/>
      <selection pane="bottomLeft" activeCell="B12" sqref="B12:E12"/>
    </sheetView>
  </sheetViews>
  <sheetFormatPr baseColWidth="10" defaultRowHeight="15" x14ac:dyDescent="0.25"/>
  <cols>
    <col min="1" max="1" width="8.28515625" style="26" customWidth="1"/>
    <col min="2" max="2" width="13.5703125" style="26" customWidth="1"/>
    <col min="3" max="3" width="17.85546875" style="26" customWidth="1"/>
    <col min="4" max="9" width="11.42578125" style="26"/>
    <col min="10" max="10" width="1.7109375" style="26" customWidth="1"/>
    <col min="11" max="16384" width="11.42578125" style="26"/>
  </cols>
  <sheetData>
    <row r="1" spans="1:9" ht="5.0999999999999996" customHeight="1" x14ac:dyDescent="0.25"/>
    <row r="2" spans="1:9" s="25" customFormat="1" ht="84.95" customHeight="1" x14ac:dyDescent="0.25">
      <c r="A2" s="51" t="s">
        <v>138</v>
      </c>
      <c r="B2" s="51"/>
      <c r="C2" s="51"/>
      <c r="D2" s="51"/>
      <c r="E2" s="51"/>
      <c r="F2" s="51"/>
      <c r="G2" s="51"/>
      <c r="H2" s="51"/>
      <c r="I2" s="51"/>
    </row>
    <row r="3" spans="1:9" ht="5.0999999999999996" customHeight="1" x14ac:dyDescent="0.25"/>
    <row r="5" spans="1:9" x14ac:dyDescent="0.25">
      <c r="D5" s="27"/>
      <c r="E5" s="27"/>
      <c r="F5" s="28"/>
      <c r="G5" s="28"/>
      <c r="H5" s="28"/>
      <c r="I5" s="44" t="s">
        <v>136</v>
      </c>
    </row>
    <row r="6" spans="1:9" x14ac:dyDescent="0.25">
      <c r="D6" s="27"/>
      <c r="E6" s="27"/>
      <c r="F6" s="28"/>
      <c r="G6" s="28"/>
      <c r="H6" s="28"/>
      <c r="I6" s="44" t="s">
        <v>137</v>
      </c>
    </row>
    <row r="7" spans="1:9" x14ac:dyDescent="0.25">
      <c r="D7" s="27"/>
      <c r="E7" s="27"/>
      <c r="F7" s="28"/>
      <c r="G7" s="28"/>
      <c r="H7" s="28"/>
      <c r="I7" s="44" t="s">
        <v>135</v>
      </c>
    </row>
    <row r="8" spans="1:9" ht="24.95" customHeight="1" x14ac:dyDescent="0.25"/>
    <row r="9" spans="1:9" ht="18.75" x14ac:dyDescent="0.3">
      <c r="A9" s="52" t="s">
        <v>115</v>
      </c>
      <c r="B9" s="52"/>
      <c r="C9" s="52"/>
      <c r="D9" s="52"/>
      <c r="E9" s="52"/>
      <c r="F9" s="52"/>
      <c r="G9" s="52"/>
      <c r="H9" s="52"/>
      <c r="I9" s="52"/>
    </row>
    <row r="10" spans="1:9" ht="15" customHeight="1" x14ac:dyDescent="0.25"/>
    <row r="11" spans="1:9" ht="15" customHeight="1" x14ac:dyDescent="0.25"/>
    <row r="12" spans="1:9" x14ac:dyDescent="0.25">
      <c r="A12" s="25" t="s">
        <v>116</v>
      </c>
      <c r="B12" s="53"/>
      <c r="C12" s="53"/>
      <c r="D12" s="53"/>
      <c r="E12" s="53"/>
      <c r="F12" s="25" t="s">
        <v>117</v>
      </c>
      <c r="G12" s="25"/>
      <c r="I12" s="29"/>
    </row>
    <row r="13" spans="1:9" x14ac:dyDescent="0.25">
      <c r="A13" s="54" t="s">
        <v>118</v>
      </c>
      <c r="B13" s="54"/>
      <c r="C13" s="54"/>
      <c r="D13" s="54"/>
      <c r="E13" s="54"/>
      <c r="F13" s="54"/>
      <c r="G13" s="54"/>
      <c r="H13" s="54"/>
      <c r="I13" s="30"/>
    </row>
    <row r="14" spans="1:9" x14ac:dyDescent="0.25">
      <c r="A14" s="31"/>
      <c r="B14" s="31"/>
      <c r="C14" s="31"/>
      <c r="D14" s="31"/>
      <c r="E14" s="31"/>
      <c r="F14" s="31"/>
      <c r="G14" s="31"/>
      <c r="H14" s="31"/>
      <c r="I14" s="30"/>
    </row>
    <row r="15" spans="1:9" x14ac:dyDescent="0.25">
      <c r="A15" s="25" t="s">
        <v>119</v>
      </c>
      <c r="B15" s="25"/>
      <c r="C15" s="32"/>
      <c r="D15" s="45" t="s">
        <v>120</v>
      </c>
      <c r="E15" s="45"/>
      <c r="F15" s="47"/>
      <c r="G15" s="47"/>
      <c r="H15" s="47"/>
      <c r="I15" s="47"/>
    </row>
    <row r="16" spans="1:9" x14ac:dyDescent="0.25">
      <c r="B16" s="33"/>
      <c r="C16" s="33" t="s">
        <v>121</v>
      </c>
      <c r="D16" s="33"/>
      <c r="E16" s="33"/>
      <c r="F16" s="33" t="s">
        <v>122</v>
      </c>
      <c r="G16" s="33"/>
      <c r="H16" s="33"/>
      <c r="I16" s="25"/>
    </row>
    <row r="17" spans="1:9" x14ac:dyDescent="0.25">
      <c r="B17" s="33"/>
      <c r="C17" s="33"/>
      <c r="D17" s="33"/>
      <c r="E17" s="33"/>
      <c r="F17" s="33"/>
      <c r="G17" s="33"/>
      <c r="H17" s="33"/>
      <c r="I17" s="25"/>
    </row>
    <row r="18" spans="1:9" x14ac:dyDescent="0.25">
      <c r="A18" s="25" t="s">
        <v>123</v>
      </c>
      <c r="B18" s="29"/>
      <c r="C18" s="45" t="s">
        <v>124</v>
      </c>
      <c r="D18" s="45"/>
      <c r="E18" s="46"/>
      <c r="F18" s="46"/>
      <c r="G18" s="46"/>
      <c r="H18" s="34" t="s">
        <v>125</v>
      </c>
      <c r="I18" s="35"/>
    </row>
    <row r="19" spans="1:9" s="36" customFormat="1" x14ac:dyDescent="0.25">
      <c r="B19" s="37"/>
      <c r="C19" s="38"/>
      <c r="D19" s="38"/>
      <c r="E19" s="39"/>
      <c r="F19" s="39"/>
      <c r="G19" s="39"/>
      <c r="H19" s="39"/>
      <c r="I19" s="39"/>
    </row>
    <row r="20" spans="1:9" s="36" customFormat="1" x14ac:dyDescent="0.25">
      <c r="B20" s="37"/>
      <c r="C20" s="38"/>
      <c r="D20" s="38"/>
      <c r="E20" s="39"/>
      <c r="F20" s="39"/>
      <c r="G20" s="39"/>
      <c r="H20" s="39"/>
      <c r="I20" s="39"/>
    </row>
    <row r="21" spans="1:9" s="36" customFormat="1" x14ac:dyDescent="0.25">
      <c r="A21" s="40" t="s">
        <v>126</v>
      </c>
      <c r="B21" s="37"/>
      <c r="C21" s="47"/>
      <c r="D21" s="47"/>
      <c r="E21" s="47"/>
      <c r="F21" s="47"/>
      <c r="G21" s="47"/>
      <c r="H21" s="39" t="s">
        <v>127</v>
      </c>
      <c r="I21" s="35"/>
    </row>
    <row r="22" spans="1:9" s="36" customFormat="1" x14ac:dyDescent="0.25">
      <c r="A22" s="40"/>
      <c r="B22" s="37"/>
      <c r="C22" s="38"/>
      <c r="D22" s="38"/>
      <c r="E22" s="38"/>
      <c r="F22" s="38"/>
      <c r="G22" s="38"/>
      <c r="H22" s="39"/>
      <c r="I22" s="34"/>
    </row>
    <row r="23" spans="1:9" x14ac:dyDescent="0.25">
      <c r="A23" s="25" t="s">
        <v>128</v>
      </c>
      <c r="B23" s="25"/>
      <c r="C23" s="25"/>
      <c r="D23" s="25"/>
      <c r="E23" s="25"/>
      <c r="F23" s="25"/>
      <c r="G23" s="25"/>
      <c r="H23" s="25"/>
      <c r="I23" s="25"/>
    </row>
    <row r="24" spans="1:9" ht="15" customHeight="1" x14ac:dyDescent="0.25">
      <c r="A24" s="25"/>
      <c r="B24" s="25"/>
      <c r="C24" s="25"/>
      <c r="D24" s="25"/>
      <c r="E24" s="25"/>
      <c r="F24" s="25"/>
      <c r="G24" s="25"/>
      <c r="H24" s="25"/>
      <c r="I24" s="25"/>
    </row>
    <row r="25" spans="1:9" ht="56.25" customHeight="1" x14ac:dyDescent="0.25">
      <c r="A25" s="48" t="s">
        <v>129</v>
      </c>
      <c r="B25" s="48"/>
      <c r="C25" s="48"/>
      <c r="D25" s="48"/>
      <c r="E25" s="48"/>
      <c r="F25" s="48"/>
      <c r="G25" s="48"/>
      <c r="H25" s="48"/>
      <c r="I25" s="25"/>
    </row>
    <row r="26" spans="1:9" ht="15" customHeight="1" x14ac:dyDescent="0.25">
      <c r="A26" s="25"/>
      <c r="B26" s="25"/>
      <c r="C26" s="25"/>
      <c r="D26" s="25"/>
      <c r="E26" s="25"/>
      <c r="F26" s="25"/>
      <c r="G26" s="25"/>
      <c r="H26" s="25"/>
      <c r="I26" s="25"/>
    </row>
    <row r="27" spans="1:9" ht="15" customHeight="1" x14ac:dyDescent="0.25">
      <c r="A27" s="25" t="s">
        <v>130</v>
      </c>
      <c r="B27" s="25"/>
      <c r="C27" s="25"/>
      <c r="D27" s="25"/>
      <c r="E27" s="25"/>
      <c r="F27" s="25"/>
      <c r="G27" s="25"/>
      <c r="H27" s="25"/>
    </row>
    <row r="28" spans="1:9" ht="15" customHeight="1" x14ac:dyDescent="0.25">
      <c r="A28" s="25"/>
      <c r="B28" s="25"/>
      <c r="C28" s="25"/>
      <c r="D28" s="25"/>
      <c r="E28" s="25"/>
      <c r="F28" s="25"/>
      <c r="G28" s="25"/>
      <c r="H28" s="25"/>
    </row>
    <row r="29" spans="1:9" ht="15" customHeight="1" x14ac:dyDescent="0.25">
      <c r="A29" s="25" t="s">
        <v>131</v>
      </c>
      <c r="B29" s="49">
        <f>+IF('Anexo I Tabla Desglose Precio'!F76&lt;=60673.93,'Anexo I Tabla Desglose Precio'!F76,"ERROR: no debe superar 60.673,93")</f>
        <v>0</v>
      </c>
      <c r="C29" s="50"/>
      <c r="D29" s="25" t="s">
        <v>132</v>
      </c>
      <c r="E29" s="25"/>
      <c r="F29" s="25"/>
      <c r="G29" s="25"/>
      <c r="H29" s="25"/>
    </row>
    <row r="30" spans="1:9" ht="15" customHeight="1" x14ac:dyDescent="0.25">
      <c r="A30" s="25"/>
      <c r="B30" s="25"/>
      <c r="C30" s="25"/>
      <c r="D30" s="25"/>
      <c r="E30" s="25"/>
      <c r="F30" s="25"/>
      <c r="G30" s="25"/>
      <c r="H30" s="25"/>
    </row>
    <row r="31" spans="1:9" ht="15" customHeight="1" x14ac:dyDescent="0.25">
      <c r="A31" s="41"/>
      <c r="B31" s="25"/>
      <c r="C31" s="25"/>
      <c r="D31" s="25"/>
      <c r="E31" s="25"/>
      <c r="F31" s="25"/>
      <c r="G31" s="25"/>
      <c r="H31" s="25"/>
    </row>
    <row r="32" spans="1:9" ht="15" customHeight="1" x14ac:dyDescent="0.25">
      <c r="A32" s="25"/>
      <c r="B32" s="25"/>
      <c r="C32" s="25"/>
      <c r="D32" s="25"/>
      <c r="E32" s="25"/>
      <c r="F32" s="25"/>
      <c r="G32" s="25"/>
      <c r="H32" s="25"/>
      <c r="I32" s="25"/>
    </row>
    <row r="33" spans="1:9" ht="30" customHeight="1" x14ac:dyDescent="0.25">
      <c r="A33" s="48" t="s">
        <v>139</v>
      </c>
      <c r="B33" s="48"/>
      <c r="C33" s="48"/>
      <c r="D33" s="48"/>
      <c r="E33" s="48"/>
      <c r="F33" s="48"/>
      <c r="G33" s="48"/>
      <c r="H33" s="48"/>
      <c r="I33" s="25"/>
    </row>
    <row r="34" spans="1:9" ht="27" customHeight="1" x14ac:dyDescent="0.25">
      <c r="A34" s="25"/>
      <c r="B34" s="25"/>
      <c r="C34" s="25"/>
      <c r="D34" s="25"/>
      <c r="E34" s="25"/>
      <c r="F34" s="25"/>
      <c r="G34" s="25"/>
      <c r="H34" s="25"/>
      <c r="I34" s="25"/>
    </row>
    <row r="35" spans="1:9" x14ac:dyDescent="0.25">
      <c r="A35" s="42" t="s">
        <v>133</v>
      </c>
      <c r="B35" s="25"/>
      <c r="C35" s="25"/>
      <c r="D35" s="25"/>
      <c r="E35" s="25"/>
      <c r="F35" s="25"/>
      <c r="G35" s="25"/>
      <c r="H35" s="25"/>
      <c r="I35" s="25"/>
    </row>
    <row r="36" spans="1:9" ht="8.1" customHeight="1" x14ac:dyDescent="0.25">
      <c r="A36" s="25"/>
      <c r="B36" s="25"/>
      <c r="C36" s="25"/>
      <c r="D36" s="25"/>
      <c r="E36" s="25"/>
      <c r="F36" s="25"/>
      <c r="G36" s="25"/>
      <c r="H36" s="25"/>
      <c r="I36" s="25"/>
    </row>
    <row r="41" spans="1:9" x14ac:dyDescent="0.25">
      <c r="B41" s="43" t="s">
        <v>134</v>
      </c>
    </row>
  </sheetData>
  <sheetProtection algorithmName="SHA-512" hashValue="XvzzbbixF/sq0u+GyQhnAjB6qhNqEqRVzXdATplHM5ULzZzmQRSvHO+4K72pUQ9Co/fgn4ccxlvLQ7jRjcg5fA==" saltValue="8BQ/aheDm9JvQ0jbCyBMgQ==" spinCount="100000" sheet="1" objects="1" scenarios="1" selectLockedCells="1"/>
  <mergeCells count="12">
    <mergeCell ref="A33:H33"/>
    <mergeCell ref="A2:I2"/>
    <mergeCell ref="A9:I9"/>
    <mergeCell ref="B12:E12"/>
    <mergeCell ref="A13:H13"/>
    <mergeCell ref="D15:E15"/>
    <mergeCell ref="F15:I15"/>
    <mergeCell ref="C18:D18"/>
    <mergeCell ref="E18:G18"/>
    <mergeCell ref="C21:G21"/>
    <mergeCell ref="A25:H25"/>
    <mergeCell ref="B29:C29"/>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539B1-DB3D-4B97-9AE5-90BAE00AD5DD}">
  <sheetPr>
    <pageSetUpPr fitToPage="1"/>
  </sheetPr>
  <dimension ref="A1:F80"/>
  <sheetViews>
    <sheetView workbookViewId="0">
      <pane ySplit="6" topLeftCell="A7" activePane="bottomLeft" state="frozen"/>
      <selection pane="bottomLeft" activeCell="E8" sqref="E8"/>
    </sheetView>
  </sheetViews>
  <sheetFormatPr baseColWidth="10" defaultRowHeight="15" x14ac:dyDescent="0.25"/>
  <cols>
    <col min="1" max="1" width="7" bestFit="1" customWidth="1"/>
    <col min="2" max="2" width="3.7109375" bestFit="1" customWidth="1"/>
    <col min="3" max="3" width="32.85546875" customWidth="1"/>
    <col min="4" max="6" width="7.85546875" bestFit="1" customWidth="1"/>
  </cols>
  <sheetData>
    <row r="1" spans="1:6" ht="129" customHeight="1" thickBot="1" x14ac:dyDescent="0.3">
      <c r="A1" s="58" t="s">
        <v>113</v>
      </c>
      <c r="B1" s="59"/>
      <c r="C1" s="59"/>
      <c r="D1" s="59"/>
      <c r="E1" s="59"/>
      <c r="F1" s="60"/>
    </row>
    <row r="2" spans="1:6" ht="51.75" customHeight="1" x14ac:dyDescent="0.25">
      <c r="A2" s="61" t="s">
        <v>114</v>
      </c>
      <c r="B2" s="61"/>
      <c r="C2" s="61"/>
      <c r="D2" s="61"/>
      <c r="E2" s="61"/>
      <c r="F2" s="61"/>
    </row>
    <row r="4" spans="1:6" s="21" customFormat="1" ht="30" customHeight="1" x14ac:dyDescent="0.25">
      <c r="A4" s="57" t="s">
        <v>112</v>
      </c>
      <c r="B4" s="57"/>
      <c r="C4" s="57"/>
      <c r="D4" s="57"/>
      <c r="E4" s="57"/>
      <c r="F4" s="57"/>
    </row>
    <row r="5" spans="1:6" ht="5.0999999999999996" customHeight="1" x14ac:dyDescent="0.25">
      <c r="A5" s="2"/>
      <c r="B5" s="1"/>
      <c r="C5" s="1"/>
      <c r="D5" s="1"/>
      <c r="E5" s="1"/>
      <c r="F5" s="1"/>
    </row>
    <row r="6" spans="1:6" x14ac:dyDescent="0.25">
      <c r="A6" s="3" t="s">
        <v>0</v>
      </c>
      <c r="B6" s="3" t="s">
        <v>1</v>
      </c>
      <c r="C6" s="4" t="s">
        <v>2</v>
      </c>
      <c r="D6" s="3" t="s">
        <v>3</v>
      </c>
      <c r="E6" s="3" t="s">
        <v>4</v>
      </c>
      <c r="F6" s="3" t="s">
        <v>5</v>
      </c>
    </row>
    <row r="7" spans="1:6" x14ac:dyDescent="0.25">
      <c r="A7" s="5" t="s">
        <v>6</v>
      </c>
      <c r="B7" s="5" t="s">
        <v>7</v>
      </c>
      <c r="C7" s="6" t="s">
        <v>8</v>
      </c>
      <c r="D7" s="7"/>
      <c r="E7" s="8"/>
      <c r="F7" s="8"/>
    </row>
    <row r="8" spans="1:6" x14ac:dyDescent="0.25">
      <c r="A8" s="9" t="s">
        <v>9</v>
      </c>
      <c r="B8" s="10" t="s">
        <v>10</v>
      </c>
      <c r="C8" s="11" t="s">
        <v>11</v>
      </c>
      <c r="D8" s="12">
        <v>3</v>
      </c>
      <c r="E8" s="22"/>
      <c r="F8" s="17">
        <f>+ROUND(D8*E8,2)</f>
        <v>0</v>
      </c>
    </row>
    <row r="9" spans="1:6" ht="168.75" x14ac:dyDescent="0.25">
      <c r="A9" s="13"/>
      <c r="B9" s="13"/>
      <c r="C9" s="11" t="s">
        <v>102</v>
      </c>
      <c r="D9" s="13"/>
      <c r="E9" s="13"/>
      <c r="F9" s="13"/>
    </row>
    <row r="10" spans="1:6" x14ac:dyDescent="0.25">
      <c r="A10" s="9" t="s">
        <v>12</v>
      </c>
      <c r="B10" s="10" t="s">
        <v>10</v>
      </c>
      <c r="C10" s="11" t="s">
        <v>13</v>
      </c>
      <c r="D10" s="12">
        <v>10</v>
      </c>
      <c r="E10" s="22"/>
      <c r="F10" s="17">
        <f>+ROUND(D10*E10,2)</f>
        <v>0</v>
      </c>
    </row>
    <row r="11" spans="1:6" ht="135" x14ac:dyDescent="0.25">
      <c r="A11" s="13"/>
      <c r="B11" s="13"/>
      <c r="C11" s="11" t="s">
        <v>82</v>
      </c>
      <c r="D11" s="13"/>
      <c r="E11" s="13"/>
      <c r="F11" s="13"/>
    </row>
    <row r="12" spans="1:6" x14ac:dyDescent="0.25">
      <c r="A12" s="9" t="s">
        <v>14</v>
      </c>
      <c r="B12" s="10" t="s">
        <v>15</v>
      </c>
      <c r="C12" s="11" t="s">
        <v>16</v>
      </c>
      <c r="D12" s="12">
        <v>24</v>
      </c>
      <c r="E12" s="22"/>
      <c r="F12" s="17">
        <f>+ROUND(D12*E12,2)</f>
        <v>0</v>
      </c>
    </row>
    <row r="13" spans="1:6" ht="168.75" x14ac:dyDescent="0.25">
      <c r="A13" s="13"/>
      <c r="B13" s="13"/>
      <c r="C13" s="11" t="s">
        <v>83</v>
      </c>
      <c r="D13" s="13"/>
      <c r="E13" s="13"/>
      <c r="F13" s="13"/>
    </row>
    <row r="14" spans="1:6" x14ac:dyDescent="0.25">
      <c r="A14" s="9" t="s">
        <v>17</v>
      </c>
      <c r="B14" s="10" t="s">
        <v>10</v>
      </c>
      <c r="C14" s="11" t="s">
        <v>18</v>
      </c>
      <c r="D14" s="12">
        <v>2</v>
      </c>
      <c r="E14" s="22"/>
      <c r="F14" s="17">
        <f>+ROUND(D14*E14,2)</f>
        <v>0</v>
      </c>
    </row>
    <row r="15" spans="1:6" ht="168.75" x14ac:dyDescent="0.25">
      <c r="A15" s="13"/>
      <c r="B15" s="13"/>
      <c r="C15" s="11" t="s">
        <v>84</v>
      </c>
      <c r="D15" s="13"/>
      <c r="E15" s="13"/>
      <c r="F15" s="13"/>
    </row>
    <row r="16" spans="1:6" x14ac:dyDescent="0.25">
      <c r="A16" s="9" t="s">
        <v>19</v>
      </c>
      <c r="B16" s="10" t="s">
        <v>10</v>
      </c>
      <c r="C16" s="11" t="s">
        <v>20</v>
      </c>
      <c r="D16" s="12">
        <v>10</v>
      </c>
      <c r="E16" s="22"/>
      <c r="F16" s="17">
        <f>+ROUND(D16*E16,2)</f>
        <v>0</v>
      </c>
    </row>
    <row r="17" spans="1:6" ht="281.25" x14ac:dyDescent="0.25">
      <c r="A17" s="13"/>
      <c r="B17" s="13"/>
      <c r="C17" s="11" t="s">
        <v>85</v>
      </c>
      <c r="D17" s="13"/>
      <c r="E17" s="13"/>
      <c r="F17" s="13"/>
    </row>
    <row r="18" spans="1:6" ht="22.5" x14ac:dyDescent="0.25">
      <c r="A18" s="9" t="s">
        <v>21</v>
      </c>
      <c r="B18" s="10" t="s">
        <v>10</v>
      </c>
      <c r="C18" s="11" t="s">
        <v>22</v>
      </c>
      <c r="D18" s="12">
        <v>8</v>
      </c>
      <c r="E18" s="22"/>
      <c r="F18" s="17">
        <f>+ROUND(D18*E18,2)</f>
        <v>0</v>
      </c>
    </row>
    <row r="19" spans="1:6" ht="236.25" x14ac:dyDescent="0.25">
      <c r="A19" s="13"/>
      <c r="B19" s="13"/>
      <c r="C19" s="11" t="s">
        <v>86</v>
      </c>
      <c r="D19" s="13"/>
      <c r="E19" s="13"/>
      <c r="F19" s="13"/>
    </row>
    <row r="20" spans="1:6" x14ac:dyDescent="0.25">
      <c r="A20" s="9" t="s">
        <v>104</v>
      </c>
      <c r="B20" s="10" t="s">
        <v>10</v>
      </c>
      <c r="C20" s="11" t="s">
        <v>23</v>
      </c>
      <c r="D20" s="12">
        <v>1</v>
      </c>
      <c r="E20" s="22"/>
      <c r="F20" s="17">
        <f>+ROUND(D20*E20,2)</f>
        <v>0</v>
      </c>
    </row>
    <row r="21" spans="1:6" ht="112.5" x14ac:dyDescent="0.25">
      <c r="A21" s="13"/>
      <c r="B21" s="13"/>
      <c r="C21" s="11" t="s">
        <v>87</v>
      </c>
      <c r="D21" s="13"/>
      <c r="E21" s="13"/>
      <c r="F21" s="13"/>
    </row>
    <row r="22" spans="1:6" x14ac:dyDescent="0.25">
      <c r="A22" s="13"/>
      <c r="B22" s="13"/>
      <c r="C22" s="14" t="s">
        <v>24</v>
      </c>
      <c r="D22" s="15"/>
      <c r="E22" s="16"/>
      <c r="F22" s="18">
        <f>SUM(F8:F21)</f>
        <v>0</v>
      </c>
    </row>
    <row r="23" spans="1:6" x14ac:dyDescent="0.25">
      <c r="A23" s="5" t="s">
        <v>25</v>
      </c>
      <c r="B23" s="5" t="s">
        <v>7</v>
      </c>
      <c r="C23" s="6" t="s">
        <v>26</v>
      </c>
      <c r="D23" s="7"/>
      <c r="E23" s="8"/>
      <c r="F23" s="8"/>
    </row>
    <row r="24" spans="1:6" ht="22.5" x14ac:dyDescent="0.25">
      <c r="A24" s="9" t="s">
        <v>27</v>
      </c>
      <c r="B24" s="10" t="s">
        <v>10</v>
      </c>
      <c r="C24" s="11" t="s">
        <v>28</v>
      </c>
      <c r="D24" s="12">
        <v>4</v>
      </c>
      <c r="E24" s="22"/>
      <c r="F24" s="17">
        <f>+ROUND(D24*E24,2)</f>
        <v>0</v>
      </c>
    </row>
    <row r="25" spans="1:6" ht="337.5" x14ac:dyDescent="0.25">
      <c r="A25" s="13"/>
      <c r="B25" s="13"/>
      <c r="C25" s="11" t="s">
        <v>88</v>
      </c>
      <c r="D25" s="13"/>
      <c r="E25" s="13"/>
      <c r="F25" s="13"/>
    </row>
    <row r="26" spans="1:6" ht="22.5" x14ac:dyDescent="0.25">
      <c r="A26" s="9" t="s">
        <v>29</v>
      </c>
      <c r="B26" s="10" t="s">
        <v>10</v>
      </c>
      <c r="C26" s="11" t="s">
        <v>30</v>
      </c>
      <c r="D26" s="12">
        <v>4</v>
      </c>
      <c r="E26" s="22"/>
      <c r="F26" s="17">
        <f>+ROUND(D26*E26,2)</f>
        <v>0</v>
      </c>
    </row>
    <row r="27" spans="1:6" ht="409.5" x14ac:dyDescent="0.25">
      <c r="A27" s="13"/>
      <c r="B27" s="13"/>
      <c r="C27" s="11" t="s">
        <v>89</v>
      </c>
      <c r="D27" s="13"/>
      <c r="E27" s="13"/>
      <c r="F27" s="13"/>
    </row>
    <row r="28" spans="1:6" ht="22.5" x14ac:dyDescent="0.25">
      <c r="A28" s="9" t="s">
        <v>31</v>
      </c>
      <c r="B28" s="10" t="s">
        <v>10</v>
      </c>
      <c r="C28" s="11" t="s">
        <v>32</v>
      </c>
      <c r="D28" s="12">
        <v>2</v>
      </c>
      <c r="E28" s="22"/>
      <c r="F28" s="17">
        <f>+ROUND(D28*E28,2)</f>
        <v>0</v>
      </c>
    </row>
    <row r="29" spans="1:6" ht="409.5" x14ac:dyDescent="0.25">
      <c r="A29" s="13"/>
      <c r="B29" s="13"/>
      <c r="C29" s="11" t="s">
        <v>90</v>
      </c>
      <c r="D29" s="13"/>
      <c r="E29" s="13"/>
      <c r="F29" s="13"/>
    </row>
    <row r="30" spans="1:6" x14ac:dyDescent="0.25">
      <c r="A30" s="9" t="s">
        <v>33</v>
      </c>
      <c r="B30" s="10" t="s">
        <v>15</v>
      </c>
      <c r="C30" s="11" t="s">
        <v>34</v>
      </c>
      <c r="D30" s="12">
        <v>438</v>
      </c>
      <c r="E30" s="22"/>
      <c r="F30" s="17">
        <f>+ROUND(D30*E30,2)</f>
        <v>0</v>
      </c>
    </row>
    <row r="31" spans="1:6" ht="348.75" x14ac:dyDescent="0.25">
      <c r="A31" s="13"/>
      <c r="B31" s="13"/>
      <c r="C31" s="11" t="s">
        <v>91</v>
      </c>
      <c r="D31" s="13"/>
      <c r="E31" s="13"/>
      <c r="F31" s="13"/>
    </row>
    <row r="32" spans="1:6" x14ac:dyDescent="0.25">
      <c r="A32" s="9" t="s">
        <v>35</v>
      </c>
      <c r="B32" s="10" t="s">
        <v>15</v>
      </c>
      <c r="C32" s="11" t="s">
        <v>36</v>
      </c>
      <c r="D32" s="12">
        <v>6</v>
      </c>
      <c r="E32" s="22"/>
      <c r="F32" s="17">
        <f>+ROUND(D32*E32,2)</f>
        <v>0</v>
      </c>
    </row>
    <row r="33" spans="1:6" ht="146.25" x14ac:dyDescent="0.25">
      <c r="A33" s="13"/>
      <c r="B33" s="13"/>
      <c r="C33" s="11" t="s">
        <v>92</v>
      </c>
      <c r="D33" s="13"/>
      <c r="E33" s="13"/>
      <c r="F33" s="13"/>
    </row>
    <row r="34" spans="1:6" x14ac:dyDescent="0.25">
      <c r="A34" s="9" t="s">
        <v>37</v>
      </c>
      <c r="B34" s="10" t="s">
        <v>15</v>
      </c>
      <c r="C34" s="11" t="s">
        <v>38</v>
      </c>
      <c r="D34" s="12">
        <v>20</v>
      </c>
      <c r="E34" s="22"/>
      <c r="F34" s="17">
        <f>+ROUND(D34*E34,2)</f>
        <v>0</v>
      </c>
    </row>
    <row r="35" spans="1:6" ht="409.5" x14ac:dyDescent="0.25">
      <c r="A35" s="13"/>
      <c r="B35" s="13"/>
      <c r="C35" s="11" t="s">
        <v>39</v>
      </c>
      <c r="D35" s="13"/>
      <c r="E35" s="13"/>
      <c r="F35" s="13"/>
    </row>
    <row r="36" spans="1:6" x14ac:dyDescent="0.25">
      <c r="A36" s="9" t="s">
        <v>40</v>
      </c>
      <c r="B36" s="10" t="s">
        <v>15</v>
      </c>
      <c r="C36" s="11" t="s">
        <v>41</v>
      </c>
      <c r="D36" s="12">
        <v>66</v>
      </c>
      <c r="E36" s="22"/>
      <c r="F36" s="17">
        <f>+ROUND(D36*E36,2)</f>
        <v>0</v>
      </c>
    </row>
    <row r="37" spans="1:6" ht="409.5" x14ac:dyDescent="0.25">
      <c r="A37" s="13"/>
      <c r="B37" s="13"/>
      <c r="C37" s="11" t="s">
        <v>42</v>
      </c>
      <c r="D37" s="13"/>
      <c r="E37" s="13"/>
      <c r="F37" s="13"/>
    </row>
    <row r="38" spans="1:6" x14ac:dyDescent="0.25">
      <c r="A38" s="9" t="s">
        <v>43</v>
      </c>
      <c r="B38" s="10" t="s">
        <v>15</v>
      </c>
      <c r="C38" s="11" t="s">
        <v>44</v>
      </c>
      <c r="D38" s="12">
        <v>6</v>
      </c>
      <c r="E38" s="22"/>
      <c r="F38" s="17">
        <f>+ROUND(D38*E38,2)</f>
        <v>0</v>
      </c>
    </row>
    <row r="39" spans="1:6" ht="409.5" x14ac:dyDescent="0.25">
      <c r="A39" s="13"/>
      <c r="B39" s="13"/>
      <c r="C39" s="11" t="s">
        <v>45</v>
      </c>
      <c r="D39" s="13"/>
      <c r="E39" s="13"/>
      <c r="F39" s="13"/>
    </row>
    <row r="40" spans="1:6" x14ac:dyDescent="0.25">
      <c r="A40" s="9" t="s">
        <v>46</v>
      </c>
      <c r="B40" s="10" t="s">
        <v>10</v>
      </c>
      <c r="C40" s="11" t="s">
        <v>47</v>
      </c>
      <c r="D40" s="12">
        <v>2</v>
      </c>
      <c r="E40" s="22"/>
      <c r="F40" s="17">
        <f>+ROUND(D40*E40,2)</f>
        <v>0</v>
      </c>
    </row>
    <row r="41" spans="1:6" ht="191.25" x14ac:dyDescent="0.25">
      <c r="A41" s="13"/>
      <c r="B41" s="13"/>
      <c r="C41" s="11" t="s">
        <v>93</v>
      </c>
      <c r="D41" s="13"/>
      <c r="E41" s="13"/>
      <c r="F41" s="13"/>
    </row>
    <row r="42" spans="1:6" ht="22.5" x14ac:dyDescent="0.25">
      <c r="A42" s="9" t="s">
        <v>48</v>
      </c>
      <c r="B42" s="10" t="s">
        <v>10</v>
      </c>
      <c r="C42" s="11" t="s">
        <v>49</v>
      </c>
      <c r="D42" s="12">
        <v>2</v>
      </c>
      <c r="E42" s="22"/>
      <c r="F42" s="17">
        <f>+ROUND(D42*E42,2)</f>
        <v>0</v>
      </c>
    </row>
    <row r="43" spans="1:6" ht="67.5" x14ac:dyDescent="0.25">
      <c r="A43" s="13"/>
      <c r="B43" s="13"/>
      <c r="C43" s="11" t="s">
        <v>94</v>
      </c>
      <c r="D43" s="13"/>
      <c r="E43" s="13"/>
      <c r="F43" s="13"/>
    </row>
    <row r="44" spans="1:6" ht="22.5" x14ac:dyDescent="0.25">
      <c r="A44" s="9" t="s">
        <v>50</v>
      </c>
      <c r="B44" s="10" t="s">
        <v>10</v>
      </c>
      <c r="C44" s="11" t="s">
        <v>51</v>
      </c>
      <c r="D44" s="12">
        <v>2</v>
      </c>
      <c r="E44" s="22"/>
      <c r="F44" s="17">
        <f>+ROUND(D44*E44,2)</f>
        <v>0</v>
      </c>
    </row>
    <row r="45" spans="1:6" ht="67.5" x14ac:dyDescent="0.25">
      <c r="A45" s="13"/>
      <c r="B45" s="13"/>
      <c r="C45" s="11" t="s">
        <v>95</v>
      </c>
      <c r="D45" s="13"/>
      <c r="E45" s="13"/>
      <c r="F45" s="13"/>
    </row>
    <row r="46" spans="1:6" ht="22.5" x14ac:dyDescent="0.25">
      <c r="A46" s="9" t="s">
        <v>52</v>
      </c>
      <c r="B46" s="10" t="s">
        <v>10</v>
      </c>
      <c r="C46" s="11" t="s">
        <v>53</v>
      </c>
      <c r="D46" s="12">
        <v>64</v>
      </c>
      <c r="E46" s="22"/>
      <c r="F46" s="17">
        <f>+ROUND(D46*E46,2)</f>
        <v>0</v>
      </c>
    </row>
    <row r="47" spans="1:6" ht="168.75" x14ac:dyDescent="0.25">
      <c r="A47" s="13"/>
      <c r="B47" s="13"/>
      <c r="C47" s="11" t="s">
        <v>96</v>
      </c>
      <c r="D47" s="13"/>
      <c r="E47" s="13"/>
      <c r="F47" s="13"/>
    </row>
    <row r="48" spans="1:6" ht="22.5" x14ac:dyDescent="0.25">
      <c r="A48" s="9" t="s">
        <v>54</v>
      </c>
      <c r="B48" s="10" t="s">
        <v>10</v>
      </c>
      <c r="C48" s="11" t="s">
        <v>55</v>
      </c>
      <c r="D48" s="12">
        <v>1</v>
      </c>
      <c r="E48" s="22"/>
      <c r="F48" s="17">
        <f>+ROUND(D48*E48,2)</f>
        <v>0</v>
      </c>
    </row>
    <row r="49" spans="1:6" ht="101.25" x14ac:dyDescent="0.25">
      <c r="A49" s="13"/>
      <c r="B49" s="13"/>
      <c r="C49" s="11" t="s">
        <v>97</v>
      </c>
      <c r="D49" s="13"/>
      <c r="E49" s="13"/>
      <c r="F49" s="13"/>
    </row>
    <row r="50" spans="1:6" x14ac:dyDescent="0.25">
      <c r="A50" s="13"/>
      <c r="B50" s="13"/>
      <c r="C50" s="14" t="s">
        <v>56</v>
      </c>
      <c r="D50" s="15"/>
      <c r="E50" s="16"/>
      <c r="F50" s="18">
        <f>SUM(F24:F49)</f>
        <v>0</v>
      </c>
    </row>
    <row r="51" spans="1:6" x14ac:dyDescent="0.25">
      <c r="A51" s="5" t="s">
        <v>57</v>
      </c>
      <c r="B51" s="5" t="s">
        <v>7</v>
      </c>
      <c r="C51" s="6" t="s">
        <v>58</v>
      </c>
      <c r="D51" s="7"/>
      <c r="E51" s="8"/>
      <c r="F51" s="8"/>
    </row>
    <row r="52" spans="1:6" x14ac:dyDescent="0.25">
      <c r="A52" s="9" t="s">
        <v>59</v>
      </c>
      <c r="B52" s="10" t="s">
        <v>10</v>
      </c>
      <c r="C52" s="11" t="s">
        <v>60</v>
      </c>
      <c r="D52" s="12">
        <v>1</v>
      </c>
      <c r="E52" s="22"/>
      <c r="F52" s="17">
        <f>+ROUND(D52*E52,2)</f>
        <v>0</v>
      </c>
    </row>
    <row r="53" spans="1:6" ht="112.5" x14ac:dyDescent="0.25">
      <c r="A53" s="13"/>
      <c r="B53" s="13"/>
      <c r="C53" s="11" t="s">
        <v>61</v>
      </c>
      <c r="D53" s="13"/>
      <c r="E53" s="13"/>
      <c r="F53" s="13"/>
    </row>
    <row r="54" spans="1:6" x14ac:dyDescent="0.25">
      <c r="A54" s="9" t="s">
        <v>62</v>
      </c>
      <c r="B54" s="10" t="s">
        <v>10</v>
      </c>
      <c r="C54" s="11" t="s">
        <v>63</v>
      </c>
      <c r="D54" s="12">
        <v>1</v>
      </c>
      <c r="E54" s="22"/>
      <c r="F54" s="17">
        <f>+ROUND(D54*E54,2)</f>
        <v>0</v>
      </c>
    </row>
    <row r="55" spans="1:6" ht="33.75" x14ac:dyDescent="0.25">
      <c r="A55" s="13"/>
      <c r="B55" s="13"/>
      <c r="C55" s="11" t="s">
        <v>64</v>
      </c>
      <c r="D55" s="13"/>
      <c r="E55" s="13"/>
      <c r="F55" s="13"/>
    </row>
    <row r="56" spans="1:6" ht="22.5" x14ac:dyDescent="0.25">
      <c r="A56" s="9" t="s">
        <v>65</v>
      </c>
      <c r="B56" s="10" t="s">
        <v>10</v>
      </c>
      <c r="C56" s="11" t="s">
        <v>66</v>
      </c>
      <c r="D56" s="12">
        <v>1</v>
      </c>
      <c r="E56" s="22"/>
      <c r="F56" s="17">
        <f>+ROUND(D56*E56,2)</f>
        <v>0</v>
      </c>
    </row>
    <row r="57" spans="1:6" ht="225" x14ac:dyDescent="0.25">
      <c r="A57" s="13"/>
      <c r="B57" s="13"/>
      <c r="C57" s="11" t="s">
        <v>98</v>
      </c>
      <c r="D57" s="13"/>
      <c r="E57" s="13"/>
      <c r="F57" s="13"/>
    </row>
    <row r="58" spans="1:6" x14ac:dyDescent="0.25">
      <c r="A58" s="9" t="s">
        <v>67</v>
      </c>
      <c r="B58" s="10" t="s">
        <v>10</v>
      </c>
      <c r="C58" s="11" t="s">
        <v>68</v>
      </c>
      <c r="D58" s="12">
        <v>1</v>
      </c>
      <c r="E58" s="22"/>
      <c r="F58" s="17">
        <f>+ROUND(D58*E58,2)</f>
        <v>0</v>
      </c>
    </row>
    <row r="59" spans="1:6" ht="101.25" x14ac:dyDescent="0.25">
      <c r="A59" s="13"/>
      <c r="B59" s="13"/>
      <c r="C59" s="11" t="s">
        <v>99</v>
      </c>
      <c r="D59" s="13"/>
      <c r="E59" s="13"/>
      <c r="F59" s="13"/>
    </row>
    <row r="60" spans="1:6" x14ac:dyDescent="0.25">
      <c r="A60" s="13"/>
      <c r="B60" s="13"/>
      <c r="C60" s="14" t="s">
        <v>69</v>
      </c>
      <c r="D60" s="15"/>
      <c r="E60" s="16"/>
      <c r="F60" s="18">
        <f>SUM(F52:F59)</f>
        <v>0</v>
      </c>
    </row>
    <row r="61" spans="1:6" x14ac:dyDescent="0.25">
      <c r="A61" s="5" t="s">
        <v>70</v>
      </c>
      <c r="B61" s="5" t="s">
        <v>7</v>
      </c>
      <c r="C61" s="6" t="s">
        <v>71</v>
      </c>
      <c r="D61" s="7"/>
      <c r="E61" s="8"/>
      <c r="F61" s="8"/>
    </row>
    <row r="62" spans="1:6" x14ac:dyDescent="0.25">
      <c r="A62" s="9" t="s">
        <v>72</v>
      </c>
      <c r="B62" s="10" t="s">
        <v>10</v>
      </c>
      <c r="C62" s="11" t="s">
        <v>71</v>
      </c>
      <c r="D62" s="12">
        <v>1</v>
      </c>
      <c r="E62" s="22"/>
      <c r="F62" s="17">
        <f>+ROUND(D62*E62,2)</f>
        <v>0</v>
      </c>
    </row>
    <row r="63" spans="1:6" ht="225" x14ac:dyDescent="0.25">
      <c r="A63" s="13"/>
      <c r="B63" s="13"/>
      <c r="C63" s="11" t="s">
        <v>73</v>
      </c>
      <c r="D63" s="13"/>
      <c r="E63" s="13"/>
      <c r="F63" s="13"/>
    </row>
    <row r="64" spans="1:6" x14ac:dyDescent="0.25">
      <c r="A64" s="13"/>
      <c r="B64" s="13"/>
      <c r="C64" s="14" t="s">
        <v>74</v>
      </c>
      <c r="D64" s="15"/>
      <c r="E64" s="16"/>
      <c r="F64" s="18">
        <f>SUM(F62:F63)</f>
        <v>0</v>
      </c>
    </row>
    <row r="65" spans="1:6" x14ac:dyDescent="0.25">
      <c r="A65" s="5" t="s">
        <v>75</v>
      </c>
      <c r="B65" s="5" t="s">
        <v>7</v>
      </c>
      <c r="C65" s="6" t="s">
        <v>76</v>
      </c>
      <c r="D65" s="7"/>
      <c r="E65" s="8"/>
      <c r="F65" s="8"/>
    </row>
    <row r="66" spans="1:6" x14ac:dyDescent="0.25">
      <c r="A66" s="9" t="s">
        <v>103</v>
      </c>
      <c r="B66" s="10" t="s">
        <v>10</v>
      </c>
      <c r="C66" s="11" t="s">
        <v>76</v>
      </c>
      <c r="D66" s="12">
        <v>1</v>
      </c>
      <c r="E66" s="22"/>
      <c r="F66" s="17">
        <f>+ROUND(D66*E66,2)</f>
        <v>0</v>
      </c>
    </row>
    <row r="67" spans="1:6" ht="303.75" x14ac:dyDescent="0.25">
      <c r="A67" s="13"/>
      <c r="B67" s="13"/>
      <c r="C67" s="11" t="s">
        <v>100</v>
      </c>
      <c r="D67" s="13"/>
      <c r="E67" s="13"/>
      <c r="F67" s="13"/>
    </row>
    <row r="68" spans="1:6" x14ac:dyDescent="0.25">
      <c r="A68" s="13"/>
      <c r="B68" s="13"/>
      <c r="C68" s="14" t="s">
        <v>77</v>
      </c>
      <c r="D68" s="15"/>
      <c r="E68" s="16"/>
      <c r="F68" s="18">
        <f>SUM(F66:F67)</f>
        <v>0</v>
      </c>
    </row>
    <row r="69" spans="1:6" x14ac:dyDescent="0.25">
      <c r="A69" s="5" t="s">
        <v>78</v>
      </c>
      <c r="B69" s="5" t="s">
        <v>7</v>
      </c>
      <c r="C69" s="6" t="s">
        <v>79</v>
      </c>
      <c r="D69" s="7"/>
      <c r="E69" s="8"/>
      <c r="F69" s="8"/>
    </row>
    <row r="70" spans="1:6" x14ac:dyDescent="0.25">
      <c r="A70" s="9" t="s">
        <v>80</v>
      </c>
      <c r="B70" s="10" t="s">
        <v>10</v>
      </c>
      <c r="C70" s="11" t="s">
        <v>79</v>
      </c>
      <c r="D70" s="12">
        <v>1</v>
      </c>
      <c r="E70" s="22"/>
      <c r="F70" s="17">
        <f>+ROUND(D70*E70,2)</f>
        <v>0</v>
      </c>
    </row>
    <row r="71" spans="1:6" ht="236.25" x14ac:dyDescent="0.25">
      <c r="A71" s="13"/>
      <c r="B71" s="13"/>
      <c r="C71" s="11" t="s">
        <v>101</v>
      </c>
      <c r="D71" s="13"/>
      <c r="E71" s="13"/>
      <c r="F71" s="13"/>
    </row>
    <row r="72" spans="1:6" x14ac:dyDescent="0.25">
      <c r="A72" s="13"/>
      <c r="B72" s="13"/>
      <c r="C72" s="14" t="s">
        <v>81</v>
      </c>
      <c r="D72" s="15"/>
      <c r="E72" s="16"/>
      <c r="F72" s="18">
        <f>SUM(F70:F71)</f>
        <v>0</v>
      </c>
    </row>
    <row r="73" spans="1:6" x14ac:dyDescent="0.25">
      <c r="A73" s="13"/>
      <c r="B73" s="13"/>
      <c r="C73" s="19" t="s">
        <v>105</v>
      </c>
      <c r="D73" s="15"/>
      <c r="E73" s="16"/>
      <c r="F73" s="18">
        <f>+F72+F68+F64+F60+F50+F22</f>
        <v>0</v>
      </c>
    </row>
    <row r="74" spans="1:6" x14ac:dyDescent="0.25">
      <c r="A74" s="13"/>
      <c r="B74" s="13"/>
      <c r="C74" s="19" t="s">
        <v>108</v>
      </c>
      <c r="D74" s="23" t="s">
        <v>107</v>
      </c>
      <c r="E74" s="16"/>
      <c r="F74" s="24"/>
    </row>
    <row r="75" spans="1:6" x14ac:dyDescent="0.25">
      <c r="A75" s="13"/>
      <c r="B75" s="13"/>
      <c r="C75" s="19" t="s">
        <v>109</v>
      </c>
      <c r="D75" s="23" t="s">
        <v>107</v>
      </c>
      <c r="E75" s="16"/>
      <c r="F75" s="24"/>
    </row>
    <row r="76" spans="1:6" ht="22.5" x14ac:dyDescent="0.25">
      <c r="A76" s="13"/>
      <c r="B76" s="13"/>
      <c r="C76" s="19" t="s">
        <v>106</v>
      </c>
      <c r="D76" s="15"/>
      <c r="E76" s="16"/>
      <c r="F76" s="18">
        <f>SUM(F73:F75)</f>
        <v>0</v>
      </c>
    </row>
    <row r="78" spans="1:6" s="1" customFormat="1" ht="30" customHeight="1" x14ac:dyDescent="0.25">
      <c r="A78" s="55" t="s">
        <v>110</v>
      </c>
      <c r="B78" s="55"/>
      <c r="C78" s="55"/>
      <c r="D78" s="55"/>
      <c r="E78" s="55"/>
      <c r="F78" s="55"/>
    </row>
    <row r="79" spans="1:6" s="1" customFormat="1" ht="30" customHeight="1" x14ac:dyDescent="0.25">
      <c r="A79" s="20"/>
      <c r="B79" s="20"/>
      <c r="C79" s="20"/>
      <c r="D79" s="20"/>
      <c r="E79" s="20"/>
      <c r="F79" s="20"/>
    </row>
    <row r="80" spans="1:6" ht="60" customHeight="1" x14ac:dyDescent="0.25">
      <c r="A80" s="56" t="s">
        <v>111</v>
      </c>
      <c r="B80" s="56"/>
      <c r="C80" s="56"/>
      <c r="D80" s="56"/>
      <c r="E80" s="56"/>
      <c r="F80" s="56"/>
    </row>
  </sheetData>
  <sheetProtection algorithmName="SHA-512" hashValue="nXaOfYOvPcNBXhKjrnX1L/QV3v9GkUrAqvABdsjG+ntAG6JZyp+v+GlcF/VCJdZ9bLUfhlLsM9zBvUbos/EOjA==" saltValue="7GYJnuB3pRpUwJbzENeTaQ==" spinCount="100000" sheet="1" objects="1" scenarios="1" selectLockedCells="1" autoFilter="0"/>
  <autoFilter ref="A6:F76" xr:uid="{515F3D0B-7DC1-422C-8D7C-4887B388B1F8}"/>
  <mergeCells count="5">
    <mergeCell ref="A78:F78"/>
    <mergeCell ref="A80:F80"/>
    <mergeCell ref="A4:F4"/>
    <mergeCell ref="A1:F1"/>
    <mergeCell ref="A2:F2"/>
  </mergeCells>
  <printOptions horizontalCentered="1"/>
  <pageMargins left="0.70866141732283472" right="0.51181102362204722" top="0.55118110236220474" bottom="0.55118110236220474" header="0.31496062992125984" footer="0.31496062992125984"/>
  <pageSetup paperSize="9" fitToHeight="11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De La Torre Jusdado</dc:creator>
  <cp:lastModifiedBy>.</cp:lastModifiedBy>
  <cp:lastPrinted>2022-07-22T09:43:45Z</cp:lastPrinted>
  <dcterms:created xsi:type="dcterms:W3CDTF">2022-06-20T13:39:44Z</dcterms:created>
  <dcterms:modified xsi:type="dcterms:W3CDTF">2022-07-22T09:50:21Z</dcterms:modified>
</cp:coreProperties>
</file>