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5694_CSSsedesBEA\"/>
    </mc:Choice>
  </mc:AlternateContent>
  <xr:revisionPtr revIDLastSave="0" documentId="8_{B95B067A-E342-4E38-BD89-FDF6050715C3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2" l="1"/>
  <c r="I24" i="2"/>
  <c r="I23" i="2"/>
  <c r="I32" i="2" l="1"/>
  <c r="I31" i="2"/>
  <c r="I29" i="2"/>
  <c r="I28" i="2"/>
  <c r="I27" i="2"/>
  <c r="I30" i="2" l="1"/>
  <c r="I26" i="2"/>
  <c r="I22" i="2"/>
  <c r="I20" i="2" l="1"/>
</calcChain>
</file>

<file path=xl/sharedStrings.xml><?xml version="1.0" encoding="utf-8"?>
<sst xmlns="http://schemas.openxmlformats.org/spreadsheetml/2006/main" count="46" uniqueCount="41">
  <si>
    <t>Parcial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</si>
  <si>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</si>
  <si>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</si>
  <si>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</si>
  <si>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</si>
  <si>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</si>
  <si>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</si>
  <si>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</si>
  <si>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</si>
  <si>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</si>
  <si>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</si>
  <si>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</si>
  <si>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</si>
  <si>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</si>
  <si>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</si>
  <si>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</si>
  <si>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 xml:space="preserve">Máximo </t>
  </si>
  <si>
    <t>ANEXO VI. OFERTA TÉCNICA VALORABLE SEGÚN CRITERIOS OBJETIVOS O CUANTIFICABLES MEDIANTE LA APLICACIÓN DE FÓRMULAS.</t>
  </si>
  <si>
    <t xml:space="preserve">“Coordinación de Seguridad y Salud para obras </t>
  </si>
  <si>
    <t>menores en sedes de la península”</t>
  </si>
  <si>
    <t>Expediente n.º S/05694/2022</t>
  </si>
  <si>
    <t>Criterios de valoración automáticos – técnicos (Sobre B2)</t>
  </si>
  <si>
    <t>Aumentar la oferta en cuanto a simultaneidad de obras acorde a lo previsto en el punto 2.2 del Pliego de Condiciones Técnicas.</t>
  </si>
  <si>
    <t>Experiencia de cada uno de los tres coordinadores (experiencia y obras)</t>
  </si>
  <si>
    <t>Empresa con varias delegaciones.</t>
  </si>
  <si>
    <t>Por contar con dos delegaciones. (5)</t>
  </si>
  <si>
    <t>Por contar con más de dos delegaciones. (10)</t>
  </si>
  <si>
    <t>(b)</t>
  </si>
  <si>
    <r>
      <rPr>
        <sz val="11"/>
        <color theme="0"/>
        <rFont val="Calibri"/>
        <family val="2"/>
        <scheme val="minor"/>
      </rPr>
      <t>.</t>
    </r>
    <r>
      <rPr>
        <sz val="11"/>
        <color rgb="FF000000"/>
        <rFont val="Calibri"/>
        <family val="2"/>
        <scheme val="minor"/>
      </rPr>
      <t>(c)</t>
    </r>
  </si>
  <si>
    <t>(d)</t>
  </si>
  <si>
    <t>(c) indicar número TOTAL de referencias que cumplen cada apartado superiores a 5, máximo 8</t>
  </si>
  <si>
    <t>(d) indicar SI / NO</t>
  </si>
  <si>
    <t>(a) los perfiles Coordinador 1,2 y 3 corresponderán a distintas personas</t>
  </si>
  <si>
    <r>
      <t>Coordinador 1</t>
    </r>
    <r>
      <rPr>
        <b/>
        <u/>
        <sz val="10"/>
        <color rgb="FF008080"/>
        <rFont val="Calibri"/>
        <family val="2"/>
        <scheme val="minor"/>
      </rPr>
      <t>. Madrid</t>
    </r>
    <r>
      <rPr>
        <sz val="10"/>
        <color theme="1"/>
        <rFont val="Calibri"/>
        <family val="2"/>
        <scheme val="minor"/>
      </rPr>
      <t>.</t>
    </r>
    <r>
      <rPr>
        <u/>
        <sz val="10"/>
        <color rgb="FF008080"/>
        <rFont val="Calibri"/>
        <family val="2"/>
        <scheme val="minor"/>
      </rPr>
      <t>(a)</t>
    </r>
    <r>
      <rPr>
        <sz val="10"/>
        <color theme="1"/>
        <rFont val="Calibri"/>
        <family val="2"/>
        <scheme val="minor"/>
      </rPr>
      <t xml:space="preserve"> Experiencia entre 6 y 8 obras de más de 80.000 € de presupuesto de ejecución material (para cada obra) ejerciendo como Coordinador de Seguridad y Salud en fase de ejecución de obra en los últimos tres años. (1 por cada obra de más)</t>
    </r>
  </si>
  <si>
    <r>
      <t>Coordinador 2</t>
    </r>
    <r>
      <rPr>
        <sz val="10"/>
        <color theme="1"/>
        <rFont val="Calibri"/>
        <family val="2"/>
        <scheme val="minor"/>
      </rPr>
      <t>.</t>
    </r>
    <r>
      <rPr>
        <u/>
        <sz val="10"/>
        <color rgb="FF008080"/>
        <rFont val="Calibri"/>
        <family val="2"/>
        <scheme val="minor"/>
      </rPr>
      <t xml:space="preserve"> </t>
    </r>
    <r>
      <rPr>
        <b/>
        <u/>
        <sz val="10"/>
        <color rgb="FF008080"/>
        <rFont val="Calibri"/>
        <family val="2"/>
        <scheme val="minor"/>
      </rPr>
      <t>Cataluña</t>
    </r>
    <r>
      <rPr>
        <u/>
        <sz val="10"/>
        <color rgb="FF008080"/>
        <rFont val="Calibri"/>
        <family val="2"/>
        <scheme val="minor"/>
      </rPr>
      <t>.(a)</t>
    </r>
    <r>
      <rPr>
        <sz val="10"/>
        <color theme="1"/>
        <rFont val="Calibri"/>
        <family val="2"/>
        <scheme val="minor"/>
      </rPr>
      <t xml:space="preserve"> Experiencia entre 6 y 8 obras de más de 80.000 € de presupuesto de ejecución material (para cada obra) ejerciendo como Coordinador de Seguridad y Salud en fase de ejecución de obra en los últimos tres años. (1 por cada obra de más)</t>
    </r>
  </si>
  <si>
    <r>
      <t>Coordinador 3</t>
    </r>
    <r>
      <rPr>
        <sz val="10"/>
        <color theme="1"/>
        <rFont val="Calibri"/>
        <family val="2"/>
        <scheme val="minor"/>
      </rPr>
      <t>.</t>
    </r>
    <r>
      <rPr>
        <b/>
        <u/>
        <sz val="10"/>
        <color rgb="FF008080"/>
        <rFont val="Calibri"/>
        <family val="2"/>
        <scheme val="minor"/>
      </rPr>
      <t>Resto de península.</t>
    </r>
    <r>
      <rPr>
        <u/>
        <sz val="10"/>
        <color rgb="FF008080"/>
        <rFont val="Calibri"/>
        <family val="2"/>
        <scheme val="minor"/>
      </rPr>
      <t xml:space="preserve"> (a)</t>
    </r>
    <r>
      <rPr>
        <sz val="10"/>
        <color theme="1"/>
        <rFont val="Calibri"/>
        <family val="2"/>
        <scheme val="minor"/>
      </rPr>
      <t xml:space="preserve"> Experiencia entre 6 y 8 obras de más de 80.000 € de presupuesto de ejecución material (para cada obra) ejerciendo como Coordinador de Seguridad y Salud en fase de ejecución de obra en los últimos tres años. (1 por cada obra de más)</t>
    </r>
  </si>
  <si>
    <t>(b) indicar número TOTAL de referencias que cumplen cada apartado superiores a 6, máximo 9</t>
  </si>
  <si>
    <t>Por comprometerse a atender entre 7 y 9 obras simultáneamente en la Comunidad de Madrid. (1 por cada obra de más)</t>
  </si>
  <si>
    <t>Por comprometerse a atender entre 7 y 9 obras simultáneamente en la Provincia de Barcelona. (1 por cada obra de más)</t>
  </si>
  <si>
    <t>Por comprometerse a atender entre 7 y 9 obras simultáneamente en el resto de la Península. (1 por cada obra de más)</t>
  </si>
  <si>
    <t>Cumple indicar: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</si>
</sst>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rgb="FFFFFFFF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rgb="FF008080"/>
      <name val="Calibri"/>
      <family val="2"/>
      <scheme val="minor"/>
    </font>
    <font>
      <u/>
      <sz val="10"/>
      <color rgb="FF008080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1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0" fillId="0" borderId="8" xfId="0" applyBorder="1" applyAlignment="1" applyProtection="1">
      <alignment horizontal="left" vertical="center" shrinkToFit="1"/>
      <protection locked="0"/>
    </xf>
    <xf numFmtId="0" fontId="4" fillId="0" borderId="5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2" fillId="0" borderId="5" xfId="0" applyFont="1" applyBorder="1" applyProtection="1"/>
    <xf numFmtId="0" fontId="3" fillId="0" borderId="0" xfId="0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center" vertical="center" wrapText="1"/>
    </xf>
    <xf numFmtId="0" fontId="2" fillId="0" borderId="7" xfId="0" applyFont="1" applyBorder="1" applyProtection="1"/>
    <xf numFmtId="0" fontId="2" fillId="0" borderId="0" xfId="0" applyFont="1" applyBorder="1" applyProtection="1"/>
    <xf numFmtId="0" fontId="2" fillId="0" borderId="13" xfId="0" applyFont="1" applyBorder="1" applyProtection="1"/>
    <xf numFmtId="0" fontId="10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textRotation="90"/>
    </xf>
    <xf numFmtId="0" fontId="0" fillId="0" borderId="0" xfId="0" applyFill="1" applyProtection="1"/>
    <xf numFmtId="0" fontId="18" fillId="2" borderId="5" xfId="0" applyFont="1" applyFill="1" applyBorder="1" applyAlignment="1" applyProtection="1">
      <alignment horizontal="center" vertical="center"/>
    </xf>
    <xf numFmtId="0" fontId="10" fillId="4" borderId="7" xfId="0" applyFont="1" applyFill="1" applyBorder="1" applyAlignment="1" applyProtection="1">
      <alignment horizontal="center" vertical="center"/>
      <protection locked="0"/>
    </xf>
    <xf numFmtId="0" fontId="2" fillId="0" borderId="12" xfId="0" applyFont="1" applyBorder="1" applyProtection="1"/>
    <xf numFmtId="0" fontId="9" fillId="0" borderId="0" xfId="0" applyFont="1" applyAlignment="1" applyProtection="1">
      <alignment horizont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24" xfId="0" applyFont="1" applyFill="1" applyBorder="1" applyAlignment="1" applyProtection="1">
      <alignment horizontal="center" vertical="center" wrapText="1"/>
    </xf>
    <xf numFmtId="0" fontId="22" fillId="4" borderId="7" xfId="0" applyFont="1" applyFill="1" applyBorder="1" applyAlignment="1" applyProtection="1">
      <alignment horizontal="center" vertical="center" wrapText="1"/>
    </xf>
    <xf numFmtId="0" fontId="7" fillId="0" borderId="16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left" vertical="center"/>
    </xf>
    <xf numFmtId="0" fontId="15" fillId="0" borderId="11" xfId="0" applyFont="1" applyBorder="1" applyAlignment="1" applyProtection="1">
      <alignment horizontal="right" vertical="center" indent="3"/>
    </xf>
    <xf numFmtId="0" fontId="16" fillId="0" borderId="0" xfId="0" applyFont="1" applyBorder="1" applyAlignment="1" applyProtection="1">
      <alignment vertical="center" textRotation="90"/>
    </xf>
    <xf numFmtId="0" fontId="3" fillId="0" borderId="0" xfId="0" applyFont="1" applyBorder="1" applyAlignment="1" applyProtection="1">
      <alignment horizontal="right" vertical="center" wrapText="1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22" fillId="4" borderId="4" xfId="0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 applyProtection="1">
      <alignment horizontal="left" vertical="center"/>
    </xf>
    <xf numFmtId="0" fontId="26" fillId="0" borderId="0" xfId="0" applyFont="1" applyFill="1" applyBorder="1" applyAlignment="1" applyProtection="1">
      <alignment horizontal="justify" vertical="center" wrapText="1"/>
    </xf>
    <xf numFmtId="0" fontId="4" fillId="0" borderId="0" xfId="0" applyFont="1" applyFill="1" applyAlignment="1" applyProtection="1">
      <alignment horizontal="right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7" fillId="3" borderId="22" xfId="0" applyFont="1" applyFill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3" borderId="16" xfId="0" applyFont="1" applyFill="1" applyBorder="1" applyAlignment="1" applyProtection="1">
      <alignment horizontal="center" vertical="center" wrapText="1"/>
    </xf>
    <xf numFmtId="0" fontId="7" fillId="3" borderId="17" xfId="0" applyFont="1" applyFill="1" applyBorder="1" applyAlignment="1" applyProtection="1">
      <alignment horizontal="center" vertical="center" wrapText="1"/>
    </xf>
    <xf numFmtId="0" fontId="7" fillId="3" borderId="19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3" borderId="2" xfId="0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 wrapText="1"/>
    </xf>
    <xf numFmtId="0" fontId="2" fillId="0" borderId="12" xfId="0" applyFont="1" applyBorder="1" applyProtection="1"/>
    <xf numFmtId="0" fontId="16" fillId="0" borderId="25" xfId="0" applyFont="1" applyBorder="1" applyAlignment="1" applyProtection="1">
      <alignment horizontal="center" vertical="center" textRotation="90"/>
    </xf>
    <xf numFmtId="0" fontId="16" fillId="0" borderId="26" xfId="0" applyFont="1" applyBorder="1" applyAlignment="1" applyProtection="1">
      <alignment horizontal="center" vertical="center" textRotation="90"/>
    </xf>
    <xf numFmtId="0" fontId="16" fillId="0" borderId="27" xfId="0" applyFont="1" applyBorder="1" applyAlignment="1" applyProtection="1">
      <alignment horizontal="center" vertical="center" textRotation="90"/>
    </xf>
    <xf numFmtId="0" fontId="0" fillId="0" borderId="0" xfId="0" applyBorder="1" applyAlignment="1" applyProtection="1">
      <alignment horizontal="left" vertical="center" shrinkToFit="1"/>
    </xf>
    <xf numFmtId="0" fontId="1" fillId="0" borderId="16" xfId="0" applyFont="1" applyBorder="1" applyAlignment="1" applyProtection="1">
      <alignment horizontal="left" vertical="center" wrapText="1"/>
    </xf>
    <xf numFmtId="0" fontId="1" fillId="0" borderId="17" xfId="0" applyFont="1" applyBorder="1" applyAlignment="1" applyProtection="1">
      <alignment horizontal="left" vertical="center" wrapText="1"/>
    </xf>
    <xf numFmtId="0" fontId="1" fillId="0" borderId="19" xfId="0" applyFont="1" applyBorder="1" applyAlignment="1" applyProtection="1">
      <alignment horizontal="left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10" fillId="0" borderId="18" xfId="0" applyFont="1" applyBorder="1" applyAlignment="1" applyProtection="1">
      <alignment horizontal="center" vertical="center" wrapText="1"/>
    </xf>
    <xf numFmtId="0" fontId="1" fillId="0" borderId="19" xfId="0" applyFont="1" applyBorder="1" applyAlignment="1" applyProtection="1">
      <alignment vertical="center" wrapText="1"/>
    </xf>
    <xf numFmtId="0" fontId="20" fillId="0" borderId="20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left" vertical="center" wrapText="1"/>
    </xf>
    <xf numFmtId="0" fontId="2" fillId="0" borderId="17" xfId="0" applyFont="1" applyBorder="1" applyAlignment="1" applyProtection="1">
      <alignment horizontal="left" vertical="center" wrapText="1"/>
    </xf>
    <xf numFmtId="0" fontId="2" fillId="0" borderId="19" xfId="0" applyFont="1" applyBorder="1" applyAlignment="1" applyProtection="1">
      <alignment horizontal="left" vertical="center" wrapText="1"/>
    </xf>
    <xf numFmtId="0" fontId="13" fillId="0" borderId="21" xfId="0" applyFont="1" applyBorder="1" applyAlignment="1" applyProtection="1">
      <alignment horizontal="center" vertical="center" wrapText="1"/>
    </xf>
    <xf numFmtId="0" fontId="13" fillId="0" borderId="20" xfId="0" applyFont="1" applyBorder="1" applyAlignment="1" applyProtection="1">
      <alignment horizontal="center" vertical="center" wrapText="1"/>
    </xf>
    <xf numFmtId="0" fontId="13" fillId="0" borderId="23" xfId="0" applyFont="1" applyBorder="1" applyAlignment="1" applyProtection="1">
      <alignment horizontal="center" vertical="center" wrapText="1"/>
    </xf>
    <xf numFmtId="0" fontId="23" fillId="0" borderId="16" xfId="0" applyFont="1" applyBorder="1" applyAlignment="1" applyProtection="1">
      <alignment horizontal="left" vertical="center" wrapText="1"/>
    </xf>
    <xf numFmtId="0" fontId="23" fillId="0" borderId="17" xfId="0" applyFont="1" applyBorder="1" applyAlignment="1" applyProtection="1">
      <alignment horizontal="left" vertical="center" wrapText="1"/>
    </xf>
    <xf numFmtId="0" fontId="23" fillId="0" borderId="19" xfId="0" applyFont="1" applyBorder="1" applyAlignment="1" applyProtection="1">
      <alignment horizontal="left" vertical="center" wrapText="1"/>
    </xf>
    <xf numFmtId="0" fontId="13" fillId="0" borderId="18" xfId="0" applyFont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L36"/>
  <sheetViews>
    <sheetView showGridLines="0" tabSelected="1" workbookViewId="0">
      <selection activeCell="H31" sqref="H31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6" width="11.42578125" style="1"/>
    <col min="7" max="7" width="1.7109375" style="1" customWidth="1"/>
    <col min="8" max="8" width="11.42578125" style="1"/>
    <col min="9" max="9" width="13" style="1" customWidth="1"/>
    <col min="10" max="10" width="3.28515625" style="1" customWidth="1"/>
    <col min="11" max="11" width="0.85546875" style="1" customWidth="1"/>
    <col min="12" max="16384" width="11.42578125" style="1"/>
  </cols>
  <sheetData>
    <row r="1" spans="1:9" x14ac:dyDescent="0.25">
      <c r="F1" s="2"/>
    </row>
    <row r="2" spans="1:9" x14ac:dyDescent="0.25">
      <c r="G2" s="2"/>
      <c r="I2" s="3" t="s">
        <v>18</v>
      </c>
    </row>
    <row r="3" spans="1:9" x14ac:dyDescent="0.25">
      <c r="G3" s="2"/>
      <c r="I3" s="3" t="s">
        <v>19</v>
      </c>
    </row>
    <row r="4" spans="1:9" x14ac:dyDescent="0.25">
      <c r="G4" s="2"/>
      <c r="I4" s="3" t="s">
        <v>20</v>
      </c>
    </row>
    <row r="5" spans="1:9" x14ac:dyDescent="0.25">
      <c r="F5" s="2"/>
    </row>
    <row r="6" spans="1:9" ht="30" customHeight="1" x14ac:dyDescent="0.25">
      <c r="A6" s="59" t="s">
        <v>17</v>
      </c>
      <c r="B6" s="59"/>
      <c r="C6" s="59"/>
      <c r="D6" s="59"/>
      <c r="E6" s="59"/>
      <c r="F6" s="59"/>
      <c r="G6" s="59"/>
      <c r="H6" s="59"/>
      <c r="I6" s="33"/>
    </row>
    <row r="7" spans="1:9" x14ac:dyDescent="0.25">
      <c r="A7" s="4"/>
      <c r="B7" s="4"/>
      <c r="F7" s="2"/>
    </row>
    <row r="8" spans="1:9" ht="24.95" customHeight="1" x14ac:dyDescent="0.25">
      <c r="A8" s="7" t="s">
        <v>12</v>
      </c>
      <c r="B8" s="63"/>
      <c r="C8" s="63"/>
      <c r="D8" s="63"/>
      <c r="E8" s="71"/>
      <c r="F8" s="60" t="s">
        <v>11</v>
      </c>
      <c r="G8" s="60"/>
      <c r="H8" s="60"/>
      <c r="I8" s="15"/>
    </row>
    <row r="9" spans="1:9" ht="24.95" customHeight="1" x14ac:dyDescent="0.25">
      <c r="A9" s="62" t="s">
        <v>13</v>
      </c>
      <c r="B9" s="62"/>
      <c r="C9" s="62"/>
      <c r="D9" s="61"/>
      <c r="E9" s="61"/>
      <c r="F9" s="61"/>
      <c r="G9" s="61"/>
      <c r="H9" s="61"/>
      <c r="I9" s="61"/>
    </row>
    <row r="10" spans="1:9" ht="24.95" customHeight="1" x14ac:dyDescent="0.25">
      <c r="A10" s="6" t="s">
        <v>14</v>
      </c>
      <c r="B10" s="12"/>
      <c r="C10" s="6" t="s">
        <v>15</v>
      </c>
      <c r="D10" s="53"/>
      <c r="E10" s="53"/>
      <c r="F10" s="53"/>
      <c r="G10" s="53"/>
      <c r="H10" s="53"/>
      <c r="I10" s="53"/>
    </row>
    <row r="11" spans="1:9" ht="24.95" customHeight="1" x14ac:dyDescent="0.25">
      <c r="A11" s="13" t="s">
        <v>6</v>
      </c>
      <c r="B11" s="6"/>
      <c r="C11" s="7"/>
      <c r="D11" s="7"/>
      <c r="E11" s="7"/>
      <c r="F11" s="8"/>
      <c r="G11" s="7"/>
      <c r="H11" s="7"/>
      <c r="I11" s="9"/>
    </row>
    <row r="12" spans="1:9" x14ac:dyDescent="0.25">
      <c r="A12" s="10"/>
      <c r="B12" s="10"/>
      <c r="C12" s="9"/>
      <c r="D12" s="9"/>
      <c r="E12" s="9"/>
      <c r="F12" s="11"/>
      <c r="G12" s="9"/>
      <c r="H12" s="9"/>
      <c r="I12" s="9"/>
    </row>
    <row r="13" spans="1:9" x14ac:dyDescent="0.25">
      <c r="A13" s="4" t="s">
        <v>7</v>
      </c>
      <c r="B13" s="4"/>
      <c r="F13" s="2"/>
    </row>
    <row r="14" spans="1:9" x14ac:dyDescent="0.25">
      <c r="A14" s="4" t="s">
        <v>8</v>
      </c>
      <c r="B14" s="4"/>
      <c r="F14" s="2"/>
    </row>
    <row r="15" spans="1:9" x14ac:dyDescent="0.25">
      <c r="A15" s="4" t="s">
        <v>9</v>
      </c>
      <c r="B15" s="4"/>
      <c r="F15" s="2"/>
    </row>
    <row r="16" spans="1:9" x14ac:dyDescent="0.25">
      <c r="A16" s="1" t="s">
        <v>10</v>
      </c>
      <c r="F16" s="2"/>
      <c r="I16" s="5"/>
    </row>
    <row r="17" spans="1:12" ht="15.75" thickBot="1" x14ac:dyDescent="0.3">
      <c r="F17" s="2"/>
      <c r="I17" s="5"/>
    </row>
    <row r="18" spans="1:12" ht="16.5" customHeight="1" thickBot="1" x14ac:dyDescent="0.3">
      <c r="A18" s="56" t="s">
        <v>2</v>
      </c>
      <c r="B18" s="57"/>
      <c r="C18" s="57"/>
      <c r="D18" s="58"/>
      <c r="E18" s="54" t="s">
        <v>3</v>
      </c>
      <c r="F18" s="55"/>
      <c r="G18" s="32"/>
      <c r="H18" s="64" t="s">
        <v>4</v>
      </c>
      <c r="I18" s="65"/>
      <c r="J18" s="14"/>
    </row>
    <row r="19" spans="1:12" ht="34.5" thickBot="1" x14ac:dyDescent="0.3">
      <c r="A19" s="40"/>
      <c r="B19" s="41"/>
      <c r="C19" s="41"/>
      <c r="D19" s="42"/>
      <c r="E19" s="38" t="s">
        <v>0</v>
      </c>
      <c r="F19" s="39" t="s">
        <v>16</v>
      </c>
      <c r="G19" s="32"/>
      <c r="H19" s="16" t="s">
        <v>40</v>
      </c>
      <c r="I19" s="17" t="s">
        <v>1</v>
      </c>
      <c r="J19" s="14"/>
    </row>
    <row r="20" spans="1:12" ht="24" customHeight="1" thickBot="1" x14ac:dyDescent="0.3">
      <c r="A20" s="72" t="s">
        <v>21</v>
      </c>
      <c r="B20" s="73"/>
      <c r="C20" s="73"/>
      <c r="D20" s="74"/>
      <c r="E20" s="75"/>
      <c r="F20" s="76">
        <v>28</v>
      </c>
      <c r="G20" s="32"/>
      <c r="H20" s="18"/>
      <c r="I20" s="30">
        <f>+I22+I26+I30</f>
        <v>0</v>
      </c>
      <c r="J20" s="14"/>
    </row>
    <row r="21" spans="1:12" ht="15.75" customHeight="1" thickBot="1" x14ac:dyDescent="0.3">
      <c r="A21" s="66"/>
      <c r="B21" s="66"/>
      <c r="C21" s="66"/>
      <c r="D21" s="34"/>
      <c r="E21" s="34"/>
      <c r="F21" s="43"/>
      <c r="G21" s="22"/>
      <c r="H21" s="44"/>
      <c r="I21" s="45"/>
      <c r="J21" s="46"/>
      <c r="K21" s="2"/>
      <c r="L21" s="2"/>
    </row>
    <row r="22" spans="1:12" ht="45" customHeight="1" thickBot="1" x14ac:dyDescent="0.3">
      <c r="A22" s="72" t="s">
        <v>22</v>
      </c>
      <c r="B22" s="73"/>
      <c r="C22" s="73"/>
      <c r="D22" s="77"/>
      <c r="E22" s="78">
        <v>9</v>
      </c>
      <c r="F22" s="20"/>
      <c r="G22" s="32"/>
      <c r="H22" s="23"/>
      <c r="I22" s="89">
        <f>+SUM(I23:I25)</f>
        <v>0</v>
      </c>
      <c r="J22" s="68" t="s">
        <v>5</v>
      </c>
    </row>
    <row r="23" spans="1:12" ht="72" customHeight="1" x14ac:dyDescent="0.25">
      <c r="A23" s="79" t="s">
        <v>37</v>
      </c>
      <c r="B23" s="80"/>
      <c r="C23" s="81"/>
      <c r="D23" s="82">
        <v>3</v>
      </c>
      <c r="E23" s="36"/>
      <c r="F23" s="47" t="s">
        <v>27</v>
      </c>
      <c r="G23" s="67"/>
      <c r="H23" s="31"/>
      <c r="I23" s="37">
        <f>IF(ISNUMBER(H23),IF(H23&lt;7,0,IF(ROUNDDOWN(H23,0)&lt;=9,+(ROUNDDOWN(H23,0)-6)*1,+IF(ROUNDDOWN(H23,0)&gt;=9,3,0))),0)</f>
        <v>0</v>
      </c>
      <c r="J23" s="69"/>
    </row>
    <row r="24" spans="1:12" ht="72" customHeight="1" x14ac:dyDescent="0.25">
      <c r="A24" s="79" t="s">
        <v>38</v>
      </c>
      <c r="B24" s="80"/>
      <c r="C24" s="81"/>
      <c r="D24" s="83">
        <v>3</v>
      </c>
      <c r="E24" s="36"/>
      <c r="F24" s="47" t="s">
        <v>27</v>
      </c>
      <c r="G24" s="67"/>
      <c r="H24" s="31"/>
      <c r="I24" s="37">
        <f>IF(ISNUMBER(H24),IF(H24&lt;7,0,IF(ROUNDDOWN(H24,0)&lt;=9,+(ROUNDDOWN(H24,0)-6)*1,+IF(ROUNDDOWN(H24,0)&gt;=9,3,0))),0)</f>
        <v>0</v>
      </c>
      <c r="J24" s="69"/>
    </row>
    <row r="25" spans="1:12" ht="72" customHeight="1" thickBot="1" x14ac:dyDescent="0.3">
      <c r="A25" s="79" t="s">
        <v>39</v>
      </c>
      <c r="B25" s="80"/>
      <c r="C25" s="81"/>
      <c r="D25" s="84">
        <v>3</v>
      </c>
      <c r="E25" s="36"/>
      <c r="F25" s="47" t="s">
        <v>27</v>
      </c>
      <c r="G25" s="67"/>
      <c r="H25" s="31"/>
      <c r="I25" s="37">
        <f>IF(ISNUMBER(H25),IF(H25&lt;7,0,IF(ROUNDDOWN(H25,0)&lt;=9,+(ROUNDDOWN(H25,0)-6)*1,+IF(ROUNDDOWN(H25,0)&gt;=9,3,0))),0)</f>
        <v>0</v>
      </c>
      <c r="J25" s="69"/>
    </row>
    <row r="26" spans="1:12" ht="38.25" customHeight="1" thickBot="1" x14ac:dyDescent="0.3">
      <c r="A26" s="72" t="s">
        <v>23</v>
      </c>
      <c r="B26" s="73"/>
      <c r="C26" s="73"/>
      <c r="D26" s="77"/>
      <c r="E26" s="78">
        <v>9</v>
      </c>
      <c r="F26" s="20"/>
      <c r="G26" s="32"/>
      <c r="H26" s="21"/>
      <c r="I26" s="89">
        <f>+SUM(I27:I29)</f>
        <v>0</v>
      </c>
      <c r="J26" s="69"/>
    </row>
    <row r="27" spans="1:12" ht="93.75" customHeight="1" x14ac:dyDescent="0.25">
      <c r="A27" s="85" t="s">
        <v>33</v>
      </c>
      <c r="B27" s="86"/>
      <c r="C27" s="87"/>
      <c r="D27" s="83">
        <v>3</v>
      </c>
      <c r="E27" s="35"/>
      <c r="F27" s="19" t="s">
        <v>28</v>
      </c>
      <c r="G27" s="32"/>
      <c r="H27" s="31"/>
      <c r="I27" s="37">
        <f>IF(ISNUMBER(H27),IF(H27&lt;6,0,IF(ROUNDDOWN(H27,0)&lt;=8,+(ROUNDDOWN(H27,0)-5)*1,+IF(ROUNDDOWN(H27,0)&gt;=9,3,0))),0)</f>
        <v>0</v>
      </c>
      <c r="J27" s="69"/>
    </row>
    <row r="28" spans="1:12" ht="93.75" customHeight="1" x14ac:dyDescent="0.25">
      <c r="A28" s="85" t="s">
        <v>34</v>
      </c>
      <c r="B28" s="86"/>
      <c r="C28" s="87"/>
      <c r="D28" s="83">
        <v>3</v>
      </c>
      <c r="E28" s="35"/>
      <c r="F28" s="19" t="s">
        <v>28</v>
      </c>
      <c r="G28" s="32"/>
      <c r="H28" s="31"/>
      <c r="I28" s="37">
        <f t="shared" ref="I28:I29" si="0">IF(ISNUMBER(H28),IF(H28&lt;6,0,IF(ROUNDDOWN(H28,0)&lt;=8,+(ROUNDDOWN(H28,0)-5)*1,+IF(ROUNDDOWN(H28,0)&gt;=9,3,0))),0)</f>
        <v>0</v>
      </c>
      <c r="J28" s="69"/>
    </row>
    <row r="29" spans="1:12" ht="93.75" customHeight="1" thickBot="1" x14ac:dyDescent="0.3">
      <c r="A29" s="85" t="s">
        <v>35</v>
      </c>
      <c r="B29" s="86"/>
      <c r="C29" s="87"/>
      <c r="D29" s="84">
        <v>3</v>
      </c>
      <c r="E29" s="35"/>
      <c r="F29" s="19" t="s">
        <v>28</v>
      </c>
      <c r="G29" s="32"/>
      <c r="H29" s="31"/>
      <c r="I29" s="37">
        <f t="shared" si="0"/>
        <v>0</v>
      </c>
      <c r="J29" s="69"/>
    </row>
    <row r="30" spans="1:12" ht="19.5" thickBot="1" x14ac:dyDescent="0.3">
      <c r="A30" s="72" t="s">
        <v>24</v>
      </c>
      <c r="B30" s="73"/>
      <c r="C30" s="73"/>
      <c r="D30" s="77"/>
      <c r="E30" s="78">
        <v>10</v>
      </c>
      <c r="F30" s="20"/>
      <c r="G30" s="32"/>
      <c r="H30" s="21"/>
      <c r="I30" s="89">
        <f>+MAX(I31:I32)</f>
        <v>0</v>
      </c>
      <c r="J30" s="69"/>
    </row>
    <row r="31" spans="1:12" ht="18.75" x14ac:dyDescent="0.25">
      <c r="A31" s="79" t="s">
        <v>25</v>
      </c>
      <c r="B31" s="80"/>
      <c r="C31" s="81"/>
      <c r="D31" s="88">
        <v>5</v>
      </c>
      <c r="E31" s="35"/>
      <c r="F31" s="19" t="s">
        <v>29</v>
      </c>
      <c r="G31" s="32"/>
      <c r="H31" s="31"/>
      <c r="I31" s="37">
        <f>IF(H31="SI",+D31,IF(H31="NO",0,0))</f>
        <v>0</v>
      </c>
      <c r="J31" s="69"/>
    </row>
    <row r="32" spans="1:12" ht="19.5" thickBot="1" x14ac:dyDescent="0.3">
      <c r="A32" s="79" t="s">
        <v>26</v>
      </c>
      <c r="B32" s="80"/>
      <c r="C32" s="81"/>
      <c r="D32" s="88">
        <v>10</v>
      </c>
      <c r="E32" s="35"/>
      <c r="F32" s="19" t="s">
        <v>29</v>
      </c>
      <c r="G32" s="32"/>
      <c r="H32" s="48"/>
      <c r="I32" s="49">
        <f>IF(H32="SI",+D32,IF(H32="NO",0,0))</f>
        <v>0</v>
      </c>
      <c r="J32" s="70"/>
    </row>
    <row r="33" spans="1:10" s="29" customFormat="1" ht="22.5" customHeight="1" x14ac:dyDescent="0.25">
      <c r="A33" s="50" t="s">
        <v>32</v>
      </c>
      <c r="B33" s="51"/>
      <c r="C33" s="51"/>
      <c r="D33" s="24"/>
      <c r="E33" s="24"/>
      <c r="F33" s="52"/>
      <c r="G33" s="25"/>
      <c r="H33" s="26"/>
      <c r="I33" s="27"/>
      <c r="J33" s="28"/>
    </row>
    <row r="34" spans="1:10" x14ac:dyDescent="0.25">
      <c r="A34" s="50" t="s">
        <v>36</v>
      </c>
      <c r="B34" s="4"/>
      <c r="C34" s="4"/>
      <c r="D34" s="4"/>
      <c r="E34" s="4"/>
      <c r="F34" s="4"/>
    </row>
    <row r="35" spans="1:10" x14ac:dyDescent="0.25">
      <c r="A35" s="50" t="s">
        <v>30</v>
      </c>
      <c r="B35" s="4"/>
      <c r="C35" s="4"/>
      <c r="D35" s="4"/>
      <c r="E35" s="4"/>
      <c r="F35" s="4"/>
    </row>
    <row r="36" spans="1:10" x14ac:dyDescent="0.25">
      <c r="A36" s="50" t="s">
        <v>31</v>
      </c>
      <c r="B36" s="4"/>
      <c r="C36" s="4"/>
      <c r="D36" s="4"/>
      <c r="E36" s="4"/>
      <c r="F36" s="4"/>
    </row>
  </sheetData>
  <sheetProtection algorithmName="SHA-512" hashValue="q8IFQ4J+y6YUt9ywnZBIvE74VfgpiCdkVZZ7DJZKrCwDnPqpGcdIR5YAxHgehdK6y3rijd/a4Xi96XbdjTuYxg==" saltValue="vSosgpfYfEAGDZ4LystY3Q==" spinCount="100000" sheet="1" objects="1" scenarios="1" selectLockedCells="1"/>
  <mergeCells count="24">
    <mergeCell ref="J22:J32"/>
    <mergeCell ref="H18:I18"/>
    <mergeCell ref="A20:D20"/>
    <mergeCell ref="A21:C21"/>
    <mergeCell ref="A26:C26"/>
    <mergeCell ref="A27:C27"/>
    <mergeCell ref="A23:C23"/>
    <mergeCell ref="G23:G25"/>
    <mergeCell ref="A6:H6"/>
    <mergeCell ref="F8:H8"/>
    <mergeCell ref="D9:I9"/>
    <mergeCell ref="A9:C9"/>
    <mergeCell ref="B8:D8"/>
    <mergeCell ref="D10:I10"/>
    <mergeCell ref="A22:C22"/>
    <mergeCell ref="A24:C24"/>
    <mergeCell ref="A25:C25"/>
    <mergeCell ref="E18:F18"/>
    <mergeCell ref="A18:D18"/>
    <mergeCell ref="A28:C28"/>
    <mergeCell ref="A29:C29"/>
    <mergeCell ref="A30:C30"/>
    <mergeCell ref="A31:C31"/>
    <mergeCell ref="A32:C32"/>
  </mergeCells>
  <printOptions horizontalCentered="1"/>
  <pageMargins left="0.70866141732283472" right="0.31496062992125984" top="0.98425196850393704" bottom="0.59055118110236227" header="0" footer="0.19685039370078741"/>
  <pageSetup paperSize="9" scale="88" fitToHeight="2" orientation="portrait" r:id="rId1"/>
  <headerFooter>
    <oddFooter>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2022-07-21T17:50:18Z</cp:lastPrinted>
  <dcterms:created xsi:type="dcterms:W3CDTF">2022-02-14T09:45:48Z</dcterms:created>
  <dcterms:modified xsi:type="dcterms:W3CDTF">2022-07-21T17:51:15Z</dcterms:modified>
</cp:coreProperties>
</file>