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272gasJCNP\pliegos-Anexos\"/>
    </mc:Choice>
  </mc:AlternateContent>
  <xr:revisionPtr revIDLastSave="0" documentId="13_ncr:1_{42A5386F-DA43-4F9A-81F6-DD74E956D83C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I'!$A$3:$J$45</definedName>
    <definedName name="OLE_LINK1" localSheetId="0">'Anexo I'!#REF!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2" l="1"/>
  <c r="C36" i="12" l="1"/>
  <c r="E36" i="12" s="1"/>
  <c r="G36" i="12" s="1"/>
  <c r="B26" i="12" s="1"/>
</calcChain>
</file>

<file path=xl/sharedStrings.xml><?xml version="1.0" encoding="utf-8"?>
<sst xmlns="http://schemas.openxmlformats.org/spreadsheetml/2006/main" count="38" uniqueCount="38">
  <si>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</si>
  <si>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</si>
  <si>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</si>
  <si>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</si>
  <si>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</si>
  <si>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</si>
  <si>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 xml:space="preserve">de </t>
  </si>
  <si>
    <t>B.  Desglose Precio:</t>
  </si>
  <si>
    <t>(nombre o razón social)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</si>
  <si>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</si>
  <si>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</si>
  <si>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</si>
  <si>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>Las proposiciones económicas incluirán un único precio para cada prestación, aplicable en cada uno de los años de ejecución del contrato, incluyendo los años de posibles prórrogas, en su caso.</t>
  </si>
  <si>
    <t>actuando en calidad de apoderado de la empresa</t>
  </si>
  <si>
    <t xml:space="preserve">A. El precio máximo ofertado, expresado sin IVA u otros impuestos indirectos equivalentes, es </t>
  </si>
  <si>
    <t>Las proposiciones económicas no podrán incluir precios unitarios superiores a los indicados en 
el Anexo II apartado 3, que tendrán la condición de máximos.</t>
  </si>
  <si>
    <t xml:space="preserve">Precio KWh </t>
  </si>
  <si>
    <t>Ofertado (1)</t>
  </si>
  <si>
    <t xml:space="preserve">KWh estimados </t>
  </si>
  <si>
    <t xml:space="preserve">Importe energía </t>
  </si>
  <si>
    <t>(3=1 x 2)</t>
  </si>
  <si>
    <t>Importe estimado peajes impuestos y resto de conceptos (4)</t>
  </si>
  <si>
    <t xml:space="preserve">Importe ofertado </t>
  </si>
  <si>
    <t xml:space="preserve">(3+4) </t>
  </si>
  <si>
    <t>El importe estimado de peajes, impuestos y resto de conceptos no puede ser modificado por el licitador y será el que determine la aplicación de la normativa en vigor.</t>
  </si>
  <si>
    <t xml:space="preserve">Término fijo en </t>
  </si>
  <si>
    <t>€/KWh (a)</t>
  </si>
  <si>
    <t>TTF (b)</t>
  </si>
  <si>
    <t xml:space="preserve">Precio €/kWh </t>
  </si>
  <si>
    <t>Ofertado (1=a+b)</t>
  </si>
  <si>
    <t>Precio KWh ofertado</t>
  </si>
  <si>
    <t>Oferta suministro de gas (1 año)</t>
  </si>
  <si>
    <t xml:space="preserve">“Gas para calefacción y agua caliente sanitaria 
</t>
  </si>
  <si>
    <t>en instalaciones de CRTVE”</t>
  </si>
  <si>
    <t>Expediente n.º S/04272/2022</t>
  </si>
  <si>
    <t xml:space="preserve">El importe ofertado no podrá superar el valor estimado indicado en el Anexo II, apartado 3. </t>
  </si>
  <si>
    <r>
      <t>.</t>
    </r>
    <r>
      <rPr>
        <i/>
        <sz val="8"/>
        <color theme="1"/>
        <rFont val="Calibri"/>
        <family val="2"/>
        <scheme val="minor"/>
      </rPr>
      <t>(a), (b) y (1) deben expresarse en €/kWh redondeados</t>
    </r>
    <r>
      <rPr>
        <b/>
        <i/>
        <sz val="8"/>
        <color theme="1"/>
        <rFont val="Calibri"/>
        <family val="2"/>
        <scheme val="minor"/>
      </rPr>
      <t xml:space="preserve"> a un máximo de </t>
    </r>
    <r>
      <rPr>
        <b/>
        <i/>
        <u/>
        <sz val="8"/>
        <color theme="1"/>
        <rFont val="Calibri"/>
        <family val="2"/>
        <scheme val="minor"/>
      </rPr>
      <t>cuatro</t>
    </r>
    <r>
      <rPr>
        <b/>
        <i/>
        <sz val="8"/>
        <color theme="1"/>
        <rFont val="Calibri"/>
        <family val="2"/>
        <scheme val="minor"/>
      </rPr>
      <t xml:space="preserve"> decimales</t>
    </r>
  </si>
  <si>
    <t>NOTA IMPORTANTE: 
ESTE ANEXO I  SE PRESENTARA EN FORMATO PDF CON FIRMA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</si>
</sst>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"/>
    <numFmt numFmtId="165" formatCode="0.0000"/>
    <numFmt numFmtId="166" formatCode="0.00000"/>
  </numFmts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i/>
      <sz val="8"/>
      <color rgb="FFFFFFFF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10" fillId="0" borderId="0" xfId="0" applyFon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11" fillId="0" borderId="0" xfId="0" applyFont="1" applyProtection="1"/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vertical="top" shrinkToFi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3" fontId="15" fillId="4" borderId="4" xfId="0" applyNumberFormat="1" applyFont="1" applyFill="1" applyBorder="1" applyAlignment="1" applyProtection="1">
      <alignment horizontal="center" vertical="center"/>
    </xf>
    <xf numFmtId="4" fontId="15" fillId="4" borderId="4" xfId="0" applyNumberFormat="1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165" fontId="15" fillId="4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166" fontId="0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4" xfId="0" applyNumberFormat="1" applyFont="1" applyFill="1" applyBorder="1" applyAlignment="1" applyProtection="1">
      <alignment horizontal="center" vertical="center" wrapText="1"/>
    </xf>
    <xf numFmtId="4" fontId="4" fillId="4" borderId="4" xfId="0" applyNumberFormat="1" applyFont="1" applyFill="1" applyBorder="1" applyAlignment="1" applyProtection="1">
      <alignment horizontal="center" vertical="center" wrapText="1"/>
    </xf>
    <xf numFmtId="165" fontId="4" fillId="4" borderId="1" xfId="0" applyNumberFormat="1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justify" vertical="center"/>
    </xf>
    <xf numFmtId="0" fontId="5" fillId="3" borderId="4" xfId="0" applyFont="1" applyFill="1" applyBorder="1" applyAlignment="1" applyProtection="1">
      <alignment vertical="center"/>
    </xf>
    <xf numFmtId="0" fontId="5" fillId="3" borderId="2" xfId="0" applyFont="1" applyFill="1" applyBorder="1" applyAlignment="1" applyProtection="1">
      <alignment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5" fillId="3" borderId="4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vertical="center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3" fillId="2" borderId="0" xfId="0" applyNumberFormat="1" applyFont="1" applyFill="1" applyAlignment="1" applyProtection="1">
      <alignment horizontal="center" vertical="top" shrinkToFit="1"/>
    </xf>
    <xf numFmtId="0" fontId="3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8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7" width="15.7109375" style="3" customWidth="1"/>
    <col min="8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3" t="s">
        <v>37</v>
      </c>
      <c r="B2" s="43"/>
      <c r="C2" s="43"/>
      <c r="D2" s="43"/>
      <c r="E2" s="43"/>
      <c r="F2" s="43"/>
      <c r="G2" s="43"/>
      <c r="H2" s="43"/>
      <c r="I2" s="43"/>
    </row>
    <row r="5" spans="1:9" x14ac:dyDescent="0.25">
      <c r="D5" s="5"/>
      <c r="E5" s="5"/>
      <c r="F5" s="2"/>
      <c r="G5" s="2"/>
      <c r="H5" s="2"/>
      <c r="I5" s="12" t="s">
        <v>32</v>
      </c>
    </row>
    <row r="6" spans="1:9" x14ac:dyDescent="0.25">
      <c r="D6" s="5"/>
      <c r="E6" s="5"/>
      <c r="F6" s="2"/>
      <c r="G6" s="2"/>
      <c r="H6" s="2"/>
      <c r="I6" s="12" t="s">
        <v>33</v>
      </c>
    </row>
    <row r="7" spans="1:9" x14ac:dyDescent="0.25">
      <c r="D7" s="5"/>
      <c r="E7" s="5"/>
      <c r="F7" s="2"/>
      <c r="G7" s="2"/>
      <c r="H7" s="2"/>
      <c r="I7" s="12" t="s">
        <v>34</v>
      </c>
    </row>
    <row r="8" spans="1:9" ht="24.95" customHeight="1" x14ac:dyDescent="0.25"/>
    <row r="9" spans="1:9" ht="18.75" x14ac:dyDescent="0.3">
      <c r="A9" s="47" t="s">
        <v>0</v>
      </c>
      <c r="B9" s="47"/>
      <c r="C9" s="47"/>
      <c r="D9" s="47"/>
      <c r="E9" s="47"/>
      <c r="F9" s="47"/>
      <c r="G9" s="47"/>
      <c r="H9" s="47"/>
      <c r="I9" s="47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8"/>
      <c r="C12" s="38"/>
      <c r="D12" s="38"/>
      <c r="E12" s="38"/>
      <c r="F12" s="1"/>
      <c r="G12" s="17" t="s">
        <v>11</v>
      </c>
      <c r="I12" s="15"/>
    </row>
    <row r="13" spans="1:9" x14ac:dyDescent="0.25">
      <c r="A13" s="48" t="s">
        <v>2</v>
      </c>
      <c r="B13" s="48"/>
      <c r="C13" s="48"/>
      <c r="D13" s="48"/>
      <c r="E13" s="48"/>
      <c r="F13" s="48"/>
      <c r="G13" s="48"/>
      <c r="H13" s="48"/>
      <c r="I13" s="6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6"/>
    </row>
    <row r="15" spans="1:9" ht="30" customHeight="1" x14ac:dyDescent="0.25">
      <c r="A15" s="1" t="s">
        <v>13</v>
      </c>
      <c r="B15" s="1"/>
      <c r="C15" s="20"/>
      <c r="D15" s="19"/>
      <c r="E15" s="38"/>
      <c r="F15" s="38"/>
      <c r="G15" s="38"/>
      <c r="H15" s="38"/>
      <c r="I15" s="38"/>
    </row>
    <row r="16" spans="1:9" x14ac:dyDescent="0.25">
      <c r="B16" s="7"/>
      <c r="C16" s="7"/>
      <c r="D16" s="7"/>
      <c r="E16" s="7"/>
      <c r="F16" s="7" t="s">
        <v>8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5"/>
      <c r="C18" s="1" t="s">
        <v>4</v>
      </c>
      <c r="D18" s="50"/>
      <c r="E18" s="50"/>
      <c r="F18" s="50"/>
      <c r="G18" s="50"/>
      <c r="H18" s="50"/>
      <c r="I18" s="50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4" t="s">
        <v>10</v>
      </c>
      <c r="B22" s="44"/>
      <c r="C22" s="44"/>
      <c r="D22" s="44"/>
      <c r="E22" s="44"/>
      <c r="F22" s="44"/>
      <c r="G22" s="44"/>
      <c r="H22" s="44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0" t="s">
        <v>14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0" t="s">
        <v>6</v>
      </c>
      <c r="B26" s="45" t="str">
        <f>+IF(ISNUMBER(C41),IF(C41&lt;=0.0194,+G36,"ERROR termino fijo &gt;0,0194"),"falta ofertar termino fijo")</f>
        <v>falta ofertar termino fijo</v>
      </c>
      <c r="C26" s="46"/>
      <c r="D26" s="1" t="s">
        <v>9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9" t="s">
        <v>12</v>
      </c>
      <c r="B28" s="49"/>
      <c r="C28" s="49"/>
      <c r="D28" s="49"/>
      <c r="E28" s="49"/>
      <c r="F28" s="49"/>
      <c r="G28" s="49"/>
      <c r="H28" s="49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4" t="s">
        <v>15</v>
      </c>
      <c r="B30" s="44"/>
      <c r="C30" s="44"/>
      <c r="D30" s="44"/>
      <c r="E30" s="44"/>
      <c r="F30" s="44"/>
      <c r="G30" s="44"/>
      <c r="H30" s="44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7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29.25" customHeight="1" x14ac:dyDescent="0.25">
      <c r="B34" s="39"/>
      <c r="C34" s="21" t="s">
        <v>16</v>
      </c>
      <c r="D34" s="21" t="s">
        <v>18</v>
      </c>
      <c r="E34" s="21" t="s">
        <v>19</v>
      </c>
      <c r="F34" s="41" t="s">
        <v>21</v>
      </c>
      <c r="G34" s="21" t="s">
        <v>22</v>
      </c>
    </row>
    <row r="35" spans="1:9" ht="15.75" thickBot="1" x14ac:dyDescent="0.3">
      <c r="B35" s="40"/>
      <c r="C35" s="22" t="s">
        <v>17</v>
      </c>
      <c r="D35" s="22">
        <v>-2</v>
      </c>
      <c r="E35" s="22" t="s">
        <v>20</v>
      </c>
      <c r="F35" s="42"/>
      <c r="G35" s="22" t="s">
        <v>23</v>
      </c>
    </row>
    <row r="36" spans="1:9" ht="35.1" customHeight="1" thickBot="1" x14ac:dyDescent="0.3">
      <c r="B36" s="23" t="s">
        <v>31</v>
      </c>
      <c r="C36" s="30" t="str">
        <f>+E41</f>
        <v>falta ofertar termino fijo</v>
      </c>
      <c r="D36" s="24">
        <v>12046631</v>
      </c>
      <c r="E36" s="31" t="str">
        <f>IF(ISNUMBER(C41),IF(C41&lt;=0.0194,+ROUND(+C36*D36,2),"ERROR termino fijo &gt;0,0194"),"falta ofertar termino fijo")</f>
        <v>falta ofertar termino fijo</v>
      </c>
      <c r="F36" s="25">
        <v>93987.6</v>
      </c>
      <c r="G36" s="31" t="str">
        <f>IF(ISNUMBER(C41),IF(C41&lt;=0.0194,+ROUND(+E36+F36,2),"ERROR termino fijo &gt;0,0194"),"falta ofertar termino fijo")</f>
        <v>falta ofertar termino fijo</v>
      </c>
    </row>
    <row r="37" spans="1:9" ht="35.1" customHeight="1" x14ac:dyDescent="0.25">
      <c r="B37" s="33" t="s">
        <v>24</v>
      </c>
      <c r="C37" s="33"/>
      <c r="D37" s="33"/>
      <c r="E37" s="33"/>
      <c r="F37" s="33"/>
      <c r="G37" s="33"/>
    </row>
    <row r="38" spans="1:9" ht="15.75" thickBot="1" x14ac:dyDescent="0.3"/>
    <row r="39" spans="1:9" x14ac:dyDescent="0.25">
      <c r="B39" s="34"/>
      <c r="C39" s="21" t="s">
        <v>25</v>
      </c>
      <c r="D39" s="36" t="s">
        <v>27</v>
      </c>
      <c r="E39" s="21" t="s">
        <v>28</v>
      </c>
    </row>
    <row r="40" spans="1:9" ht="15.75" thickBot="1" x14ac:dyDescent="0.3">
      <c r="B40" s="35"/>
      <c r="C40" s="22" t="s">
        <v>26</v>
      </c>
      <c r="D40" s="37"/>
      <c r="E40" s="22" t="s">
        <v>29</v>
      </c>
    </row>
    <row r="41" spans="1:9" ht="39.950000000000003" customHeight="1" thickBot="1" x14ac:dyDescent="0.3">
      <c r="B41" s="26" t="s">
        <v>30</v>
      </c>
      <c r="C41" s="29"/>
      <c r="D41" s="27">
        <v>0.1077</v>
      </c>
      <c r="E41" s="32" t="str">
        <f>IF(ISNUMBER(C41),IF(C41&lt;=0.0194,+ROUND(C41+D41,4),"ERROR termino fijo &gt;0,0194"),"falta ofertar termino fijo")</f>
        <v>falta ofertar termino fijo</v>
      </c>
    </row>
    <row r="42" spans="1:9" x14ac:dyDescent="0.25">
      <c r="B42" s="28" t="s">
        <v>36</v>
      </c>
    </row>
    <row r="44" spans="1:9" x14ac:dyDescent="0.25">
      <c r="B44" s="18"/>
      <c r="E44" s="13"/>
    </row>
    <row r="45" spans="1:9" x14ac:dyDescent="0.25">
      <c r="A45" s="3" t="s">
        <v>35</v>
      </c>
    </row>
    <row r="46" spans="1:9" x14ac:dyDescent="0.25">
      <c r="A46" s="14"/>
    </row>
    <row r="47" spans="1:9" x14ac:dyDescent="0.25">
      <c r="A47" s="14"/>
    </row>
    <row r="48" spans="1:9" x14ac:dyDescent="0.25">
      <c r="A48" s="14"/>
    </row>
  </sheetData>
  <sheetProtection algorithmName="SHA-512" hashValue="hD5BXs4vFbkNiUaMgS91aVtgAp2JALfXnVVhE+Z8lNrk9u6yjzfxEBJmgsuJ4mmwbG1S7JzNkPhi61fe7hSInQ==" saltValue="FrE0D0fF+kT4V0SA9BOI4g==" spinCount="100000" sheet="1" objects="1" scenarios="1" selectLockedCells="1"/>
  <mergeCells count="15">
    <mergeCell ref="A2:I2"/>
    <mergeCell ref="A22:H22"/>
    <mergeCell ref="B26:C26"/>
    <mergeCell ref="A30:H30"/>
    <mergeCell ref="A9:I9"/>
    <mergeCell ref="B12:E12"/>
    <mergeCell ref="A13:H13"/>
    <mergeCell ref="A28:H28"/>
    <mergeCell ref="D18:I18"/>
    <mergeCell ref="B37:G37"/>
    <mergeCell ref="B39:B40"/>
    <mergeCell ref="D39:D40"/>
    <mergeCell ref="E15:I15"/>
    <mergeCell ref="B34:B35"/>
    <mergeCell ref="F34:F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2022-07-21T17:21:53Z</cp:lastPrinted>
  <dcterms:created xsi:type="dcterms:W3CDTF">2021-11-03T10:04:10Z</dcterms:created>
  <dcterms:modified xsi:type="dcterms:W3CDTF">2022-07-21T17:26:37Z</dcterms:modified>
</cp:coreProperties>
</file>