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filterPrivacy="1"/>
  <xr:revisionPtr revIDLastSave="0" documentId="13_ncr:1_{38E95C6C-F6F2-439C-9903-B1776B1705C4}"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Precio'!$A$6:$L$90</definedName>
    <definedName name="_xlnm.Print_Area" localSheetId="0">'Anexo I pag 1 oferta'!$A$4:$I$46</definedName>
    <definedName name="_xlnm.Print_Area" localSheetId="1">'Anexo I Tabla Desglose Precio'!$A$4:$L$92</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83" i="2" l="1"/>
  <c r="L86" i="2" s="1"/>
  <c r="L78" i="2"/>
  <c r="L79" i="2" s="1"/>
  <c r="L72" i="2"/>
  <c r="L74" i="2" s="1"/>
  <c r="L65" i="2"/>
  <c r="L70" i="2" s="1"/>
  <c r="L85" i="2" l="1"/>
  <c r="L80" i="2"/>
  <c r="L57" i="2" l="1"/>
  <c r="L75" i="2" s="1"/>
  <c r="L49" i="2"/>
  <c r="L53" i="2" s="1"/>
  <c r="L54" i="2" s="1"/>
  <c r="L42" i="2"/>
  <c r="L45" i="2" s="1"/>
  <c r="L46" i="2" s="1"/>
  <c r="L35" i="2"/>
  <c r="L38" i="2" s="1"/>
  <c r="L31" i="2"/>
  <c r="L33" i="2" s="1"/>
  <c r="L25" i="2"/>
  <c r="L27" i="2" s="1"/>
  <c r="L21" i="2"/>
  <c r="L23" i="2" s="1"/>
  <c r="L17" i="2"/>
  <c r="L19" i="2" s="1"/>
  <c r="I14" i="2"/>
  <c r="L13" i="2"/>
  <c r="L15" i="2" s="1"/>
  <c r="L9" i="2"/>
  <c r="L11" i="2" s="1"/>
  <c r="L28" i="2" l="1"/>
  <c r="L39" i="2"/>
  <c r="L63" i="2"/>
  <c r="L87" i="2" l="1"/>
  <c r="L90" i="2" s="1"/>
  <c r="B29" i="1" s="1"/>
</calcChain>
</file>

<file path=xl/sharedStrings.xml><?xml version="1.0" encoding="utf-8"?>
<sst xmlns="http://schemas.openxmlformats.org/spreadsheetml/2006/main" count="192" uniqueCount="143">
  <si>
    <t>NOTA IMPORTANTE: 
ESTE ANEXO I Y LA TABLA DE DESGLOSE DE MEDICIONES 
SE PRESENTARAN EN FORMATO PDF
ESTA PAGINA ESTARA FIRMADA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</si>
  <si>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</si>
  <si>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</si>
  <si>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</si>
  <si>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</si>
  <si>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</si>
  <si>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</si>
  <si>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</si>
  <si>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</si>
  <si>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</si>
  <si>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</si>
  <si>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</si>
  <si>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</si>
  <si>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</si>
  <si>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</si>
  <si>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</si>
  <si>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</si>
  <si>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</si>
  <si>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</si>
  <si>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t>
    </r>
  </si>
  <si>
    <t>B.  Desglose Precio:</t>
  </si>
  <si>
    <t>(tabla desglose precio se incluye en páginas siguientes)</t>
  </si>
  <si>
    <t>Expediente n.º S/5720/2022</t>
  </si>
  <si>
    <r>
      <t>“Desmontaje elementos de insonorización equipos climatización BALEARES</t>
    </r>
    <r>
      <rPr>
        <sz val="9"/>
        <color rgb="FFE36C0A"/>
        <rFont val="Calibri"/>
        <family val="2"/>
        <scheme val="minor"/>
      </rPr>
      <t>"</t>
    </r>
  </si>
  <si>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</si>
  <si>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DE MEDICIONES DE OFERTA SE PRESENTARA EN FORMATO PDF
</t>
  </si>
  <si>
    <t>S-05720-2022 - Desmontaje elementos de insonorización equipos climatización BALEARES</t>
  </si>
  <si>
    <t>Código</t>
  </si>
  <si>
    <t>Nat</t>
  </si>
  <si>
    <t>Ud</t>
  </si>
  <si>
    <t>Resumen</t>
  </si>
  <si>
    <t>Longitud</t>
  </si>
  <si>
    <t>Anchura</t>
  </si>
  <si>
    <t>Altura</t>
  </si>
  <si>
    <t>Cantidad</t>
  </si>
  <si>
    <t>CanPres</t>
  </si>
  <si>
    <t>Pres</t>
  </si>
  <si>
    <t>ImpPres</t>
  </si>
  <si>
    <t>__N__</t>
  </si>
  <si>
    <t>01</t>
  </si>
  <si>
    <t>Capítulo</t>
  </si>
  <si>
    <t/>
  </si>
  <si>
    <t>DESMONTAJES Y DEMOLICIONES</t>
  </si>
  <si>
    <t>01.01</t>
  </si>
  <si>
    <t>Partida</t>
  </si>
  <si>
    <t>UD.</t>
  </si>
  <si>
    <t>RETIRADA MATERIAL ACOPIADO EN TERRAZA</t>
  </si>
  <si>
    <t>01.02</t>
  </si>
  <si>
    <t>DESMONTAJE Y RETIRADA SILENCIOSO</t>
  </si>
  <si>
    <t>01.04</t>
  </si>
  <si>
    <t>DESMONTAJE Y RETIRADA PANELES CIERRE</t>
  </si>
  <si>
    <t>01.03</t>
  </si>
  <si>
    <t>DESMONTAJE Y RETIRADA ESTRUCTURA</t>
  </si>
  <si>
    <t>01.05</t>
  </si>
  <si>
    <t>M2.</t>
  </si>
  <si>
    <t>DESMONTAJE PAVIMENTO TERRAZA</t>
  </si>
  <si>
    <t>Total 01</t>
  </si>
  <si>
    <t>02</t>
  </si>
  <si>
    <t>VARIOS CUBIERTAS</t>
  </si>
  <si>
    <t>02.01</t>
  </si>
  <si>
    <t>SOLADO BALDOSA BARRO 27x27 cm CON JUNTA</t>
  </si>
  <si>
    <t>02.02</t>
  </si>
  <si>
    <t>ML.</t>
  </si>
  <si>
    <t>SELLADO DE JUNTAS DILATACIÓN EN PAVIMENTOS</t>
  </si>
  <si>
    <t>Total 02</t>
  </si>
  <si>
    <t>03</t>
  </si>
  <si>
    <t>CERRAJERÍA</t>
  </si>
  <si>
    <t>03.01</t>
  </si>
  <si>
    <t>CERRAMIENTO RECUPERADO CHAPA PERFORADA</t>
  </si>
  <si>
    <t>Total 03</t>
  </si>
  <si>
    <t>04</t>
  </si>
  <si>
    <t>ADECUACIÓN INSTALACIONES</t>
  </si>
  <si>
    <t>04.01</t>
  </si>
  <si>
    <t>m2</t>
  </si>
  <si>
    <t>REVESTIMIENTO ALUMINIO PULIDO TUBERÍAS 1 MM.</t>
  </si>
  <si>
    <t>Total 04</t>
  </si>
  <si>
    <t>05</t>
  </si>
  <si>
    <t>PINTURAS</t>
  </si>
  <si>
    <t>Ud. Retirada de material acopiado en terraza correspondiente al acondicionamiento acústico de los equipos de climatización, formado por troceo de materiales si es necesario en el paso por las zonas comunes, retirada de materiales a contenedor, limpieza de la terraza, clasificación de residuos y transporte a vertedero autorizado por transportista autorizado (por la Consejería de Medio Ambiente de la Comunidad Autónoma correspondiente), incluso canon de vertedero, medios auxiliares, mediso de elevación y limpieza final. Según Real Decreto 105/2008, de 1 de febrero por el que se regula la producción y gestión de los residuos de construcción y demolición. Medida la unidad completamente terminada.</t>
  </si>
  <si>
    <t>Retirada completa material</t>
  </si>
  <si>
    <t>Total 01.01</t>
  </si>
  <si>
    <t>Ud. Desmontaje y retirada de silencioso colocado en terraza correspondiente al acondicionamiento acústico de los equipos de climatización, formado por desmontaje del conjunto, troceo de materiales si es necesario en el paso por las zonas comunes, retirada de materiales a contenedor, limpieza de la terraza, clasificación de residuos y transporte a vertedero autorizado por transportista autorizado (por la Consejería de Medio Ambiente de la Comunidad Autónoma correspondiente), incluso canon de vertedero, medios auxiliares, mediso de elevación y limpieza final. Según Real Decreto 105/2008, de 1 de febrero por el que se regula la producción y gestión de los residuos de construcción y demolición. Medida la unidad completamente terminada.</t>
  </si>
  <si>
    <t>Total 01.02</t>
  </si>
  <si>
    <t>Ud. Desmontaje y retirada de estructura metálica soporte del conjunto correspondiente al acondicionamiento acústico de los equipos de climatización, formado por desmontaje de vigas, pilares, zunchos, placas de anclaje, etc., troceo de materiales si es necesario en el paso por las zonas comunes, retirada de materiales a contenedor, limpieza de la terraza, clasificación de residuos y transporte a vertedero autorizado por transportista autorizado (por la Consejería de Medio Ambiente de la Comunidad Autónoma correspondiente), incluso canon de vertedero, medios auxiliares, medios de elevación y limpieza final. Según Real Decreto 105/2008, de 1 de febrero por el que se regula la producción y gestión de los residuos de construcción y demolición. Medida la unidad completamente terminada.</t>
  </si>
  <si>
    <t>Total 01.03</t>
  </si>
  <si>
    <t>Ud. Desmontaje y retirada de vallas y paneles de cerramiento correspondiente al acondicionamiento acústico de los equipos de climatización, formado por retirada paneles acústicos, piezas de remate, etc., troceo de materiales si es necesario en el paso por las zonas comunes, retirada de materiales a contenedor, limpieza de la terraza, clasificación de residuos y transporte a vertedero autorizado por transportista autorizado (por la Consejería de Medio Ambiente de la Comunidad Autónoma correspondiente), incluso canon de vertedero, medios auxiliares, medios de elevación y limpieza final. Según Real Decreto 105/2008, de 1 de febrero por el que se regula la producción y gestión de los residuos de construcción y demolición. Medida la unidad completamente terminada.</t>
  </si>
  <si>
    <t>Total 01.04</t>
  </si>
  <si>
    <t>M2. Retirada de pavimento de cubierta a base de baldosa de barro cocido, realizada por medios manuales, incluso retirada mortero de agarre y cama de arena, traslado de escombros a contenedor, limpieza de la terraza, clasificación de residuos y transporte a vertedero autorizado por transportista autorizado (por la Consejería de Medio Ambiente de la Comunidad Autónoma correspondiente), incluso canon de vertedero, medios auxiliares, medios de elevación y limpieza final. Según Real Decreto 105/2008, de 1 de febrero por el que se regula la producción y gestión de los residuos de construcción y demolición y Conforme a NTE ADD-3. Medida la superficie realmente ejecutada.</t>
  </si>
  <si>
    <t>En previsión zonas deterioradas</t>
  </si>
  <si>
    <t>Total 01.05</t>
  </si>
  <si>
    <t>M2. Suministro y colocación de solado de baldosa de barro cocido prensada de 27x27 cm con junta de 1 cm (AIIb 2ª-AIII, según UNE-EN 14411:2016), colocada en zonas deterioradas de cubierta, recibida con mortero de cemento CEM II/B-P 32,5 N y arena de río (M-5), i/cama de 2 cm de arena de río, p.p. de rodapié del mismo material de 27x8 cm, rejuntado con mortero tapajuntas CG2 según UNE-EN 13888:2009 junta color y limpieza. Según CTE DB-SUA-1 y NTE-RSR, con marcado CE y DdP (declaración de prestaciones) según Reglamento (UE) 305/2011. Medida la superficie realmente ejecutada.</t>
  </si>
  <si>
    <t>Total 02.01</t>
  </si>
  <si>
    <t>Ml.  Suministro y sellado de juntas de dilatación en pavimentos de 15 mm de anchura, previa limpieza del soporte dónde se actúa y retirada de material. realizado con sellador elástico monocomponente de base poliuretano tipo Sikaflex® 11 FC Purform color beige, con capacidad de movimiento de ± 35 % (ASTM C 719); muy buena adherencia a la mayoría de los materiales de construcción; buena resistencia mecánica; buena resistencia a la intemperie; absorbe vibraciones e impacto. muy bajas emisiones. Con las siguientes certificaciones EMICODE EC1PLUS R; LEED® EQc 4.1; SCAQMD, Rule 1168; BAAQMD, Reg.8, Rule 51; con declaración de prestaciones y marcado CE bajo la norma EN 15651-1 F EXT-INT CC 25HM;  con declaración de prestaciones y marcado CE bajo la norma EN 15651-4 PW EXT-INT CC 25 HM; ASTM C 920, clase 35; ISEGA Certificado para uso en áreas alimentarias. Se recomienda colocar fondo de junta de célula cerrada y polietileno a la profundidad necesaria para respetar una relación entre ancho profundidad de aproximadamente 1:1; imprimar el soporte con imprimación de base epoxi SIka Primer 3N o similar, para posterior colocación del producto para sellar la junta. Medida la longitud realmente ejecutada.</t>
  </si>
  <si>
    <t>Total 02.02</t>
  </si>
  <si>
    <t>M2. Montaje de cerramiento equipos de climatización en terraza, formado por:
- Suminstro y colocación de apoyos de hormigón prefabricado que servirán de base a los montantes del cerramiento para evitar la perforación cubierta de 30x20x15 cm. de dimensiones aproximadas.
- Recuperación de los paneles de chapa perforada y la estructura auxiliar y montaje sobre los apoyos de hormigón y fijaciones en paramentos verticales a base de tacos quimicos. en el supuesto que el material no este completo para recuperar la situación original, se repondrán las partes que falten con materiales de idénticas caracteristicas a los existentes.
- El cerramiento en ningún caso podrá sobrepasar un ancho de 3,00 m., contados desde muro perimetral de la terraza.
- Recuperación y colocación de puertas de acceso con apertura al exterior, una de ellas de ambito 80 cm. y otra de ambito reducido según situación original, a ambas puertas se le dotará de cierre con llave, en el supuesto que el material no este completo para recuperar la situación original, se repondrán las partes que falten con materiales de idénticas caracteristicas a los existentes.
Incluso tornillería de acero zincado y roblones para ocultar la cabeza de los tornillos. Todo ello tratado mediante galvanizado con espesor mínimo de 70 micras de zinc,  con p. p. montaje y colocación en obra. Medida la superficie realmente ejecutada.</t>
  </si>
  <si>
    <t>Cierre equipos clima</t>
  </si>
  <si>
    <t>Total 03.01</t>
  </si>
  <si>
    <t>M. Suministro e instalación de terminación de tuberías, válvulas, filtros y elementos situados en intemperie o salas de maquinaria, con lámina de aluminio pulido de 1 mm. de espesor realizado con uniones remachadas o atornilladas, totalmente instalado, incluso forrado de puezas especiales, válvulas, codos, tes, latiguillos, con p. p. pequeño material auxiliar, transporte, montaje, medios auxiliares y limpieza final. Medida la superficia realmente ejecutada.</t>
  </si>
  <si>
    <t>Zona exterior</t>
  </si>
  <si>
    <t>Recubrimiento tubos D=100 mm.</t>
  </si>
  <si>
    <t>Recubrimiento tubos D=75 mm.</t>
  </si>
  <si>
    <t>Total 04.01</t>
  </si>
  <si>
    <t>M2. Suministro y aplicación de pintura en paramentos exteriores a base de sistema mineral de fachadas en base sol de sílice y silicato potásico, KEIM Soldalit, compuesta de: una mano de fondo de KEIM Soldalit diluida con KEIM Soldalit Fixativ (5-10%) y una segunda mano de acabado de KEIM Soldalit sin diluir, acabado en color ídem existente, aplicación a cepillo, rodillo o pistola air-less. Pigmentos inorgánicos estables a la luz. Comportamiento al fuego clase A2-s1,d0 (según UNE-EN 13501-1); Permeabilidad al vapor de agua V&gt;2000 gr/m2/d; Resistencia a la difusión del vapor de agua: sd &lt; 0,01 m; Sello ambiental NaturePlus. Incluso limpieza y tratamiento previo del soporte con KEIM Neutralizador de PH. Medida la superficie realmente ejecutada.</t>
  </si>
  <si>
    <t>En previsión</t>
  </si>
  <si>
    <t>Petos de cubierta</t>
  </si>
  <si>
    <t>Casetón</t>
  </si>
  <si>
    <t>Otros</t>
  </si>
  <si>
    <t>Total 05.01</t>
  </si>
  <si>
    <t>05.02</t>
  </si>
  <si>
    <t>ESMALTE OXIRON LISO MATE AL AGUA</t>
  </si>
  <si>
    <t>05.01</t>
  </si>
  <si>
    <t>PINTURA DE FACHADA AL SILICATO EN COLOR</t>
  </si>
  <si>
    <t>M2. Pintura al esmalte antioxidante multiadherente mate al agua de secado rápido y aplicación directa sobre acero y óxido, aluminio y galvanizado sin necesidad de imprimación previa con resistencia a la intemperie de hasta 15 años, de secado rápido con gran adherencia, flexibilidad y resistencia a golpes, de triple acción: neutraliza, repara y protege.del tipo OXIRON LISO MATE AGUA o equivalente, con garantía total frente a la corrosión según norma UNE EN ISO 12944, cumple los requisitos definidos en UNE-EN ISO 12944-6 para C3 Muy alta, C4 Alta o C5 Media, determinación de la resistencia a la humedad. Condensación continua UNE EN ISO 6270-1, corrosión en atmósferas artificiales, Ensayo Niebla Salina UNE EN ISO 9227, Ensayo de superioridad sobre acero oxidado, ensayos de corrosión en atmósferas artificiales. Ensayo Niebla Salina UNE EN ISO 9227, poder cubriente UNE EN ISO 6504/3: 9,14 m²/l (98% Poder cubriente) Clase 2, Reacción al Fuego UNE EN 13501-1+A1: B-s1,d0/sobre sustrato metálico, Resistencia frente a las algas UNE EN 15458: Crecimiento 1, Resistencia frente a los hongos UNE EN 15457: Crecimiento 1. Para aplicar sobre soportes metálicos, estructuras, tuberías, verjas, farolas, etc., con una protección antioxidante y un acabado mate, aplicación con brocha o rodillo con una mano de imprimación multisoporte y dos manos de acabado, cada una con espesor mínimo (UNE EN ISO 2808) de 70-80 micras, incluso limpieza y rascado de óxidos del soporte, según se especifica en ficha técnica de producto. Construido según especificaciones del producto e indicaciones de la DF y/o RTVE. Medida la superficie realmente ejecutada, según desarrollo del elemento a pintar.</t>
  </si>
  <si>
    <t>Chimenea</t>
  </si>
  <si>
    <t>Total 05.02</t>
  </si>
  <si>
    <t>05.03</t>
  </si>
  <si>
    <t>PINTURA GOTELÉ PLASTIFICADO BLANCO</t>
  </si>
  <si>
    <t>M2. Aplicación de pintura temple gotelé (según UNE-EN 13300:2002) plastificado con pintura plástica alta calidad vinílica lavable mate blanca o pigmentada (según UNE 48243:2016), sobre paramentos verticales y horizontales, con plastecido, emulsión fijadora, y proyectado de gota fina y tupida. Productos con marcado CE y DdP (Declaración de prestaciones) según Reglamento (UE) 305/2011. Medida la superficie realmente ejecutada.</t>
  </si>
  <si>
    <t>En previsión Paramentos interiores</t>
  </si>
  <si>
    <t>Total 05.03</t>
  </si>
  <si>
    <t>Total 05</t>
  </si>
  <si>
    <t>06</t>
  </si>
  <si>
    <t>SEGURIDAD Y SALUD</t>
  </si>
  <si>
    <t>06.01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</si>
  <si>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Estudio de Seguridad y Plan de Seguridad y Salud. Medida la unidad completamente realizada.</t>
  </si>
  <si>
    <t>Total 06</t>
  </si>
  <si>
    <t>07</t>
  </si>
  <si>
    <t>GESTIÓN DE RESIDUOS</t>
  </si>
  <si>
    <t>07.01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</si>
  <si>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Baleares, etc. Medida la unidad completamente terminada y con emisión de certificado de tratamiento residuos.</t>
  </si>
  <si>
    <t>Total 06.01</t>
  </si>
  <si>
    <t>Obra completa</t>
  </si>
  <si>
    <t>Total 07.01</t>
  </si>
  <si>
    <t>Total 07</t>
  </si>
  <si>
    <t>PRESUPUESTO EJECUCION MATERIAL</t>
  </si>
  <si>
    <r>
      <t>Gastos Generales</t>
    </r>
    <r>
      <rPr>
        <b/>
        <sz val="9"/>
        <color rgb="FFFF0000"/>
        <rFont val="Calibri"/>
        <family val="2"/>
        <scheme val="minor"/>
      </rPr>
      <t xml:space="preserve"> XX % </t>
    </r>
    <r>
      <rPr>
        <b/>
        <sz val="9"/>
        <color rgb="FF000000"/>
        <rFont val="Calibri"/>
        <family val="2"/>
        <scheme val="minor"/>
      </rPr>
      <t>(*)</t>
    </r>
  </si>
  <si>
    <t xml:space="preserve">XX % </t>
  </si>
  <si>
    <r>
      <t>Beneficio Industrial</t>
    </r>
    <r>
      <rPr>
        <b/>
        <sz val="9"/>
        <color rgb="FFFF0000"/>
        <rFont val="Calibri"/>
        <family val="2"/>
        <scheme val="minor"/>
      </rPr>
      <t xml:space="preserve"> XX</t>
    </r>
    <r>
      <rPr>
        <b/>
        <sz val="9"/>
        <color rgb="FF000000"/>
        <rFont val="Calibri"/>
        <family val="2"/>
        <scheme val="minor"/>
      </rPr>
      <t xml:space="preserve"> </t>
    </r>
    <r>
      <rPr>
        <b/>
        <sz val="9"/>
        <color rgb="FFFF0000"/>
        <rFont val="Calibri"/>
        <family val="2"/>
        <scheme val="minor"/>
      </rPr>
      <t>%</t>
    </r>
    <r>
      <rPr>
        <b/>
        <sz val="9"/>
        <color rgb="FF000000"/>
        <rFont val="Calibri"/>
        <family val="2"/>
        <scheme val="minor"/>
      </rPr>
      <t xml:space="preserve"> (*)</t>
    </r>
  </si>
  <si>
    <t xml:space="preserve"> XX % </t>
  </si>
  <si>
    <t>PRESUPUESTO EJECUCION CONTRATA (Total oferta)</t>
  </si>
  <si>
    <t>(*) Cuando no se indiquen otros porcentajes se entenderá que, quedan incluidos en el precio de la oferta el 13% de Gastos Generales y el 6% de Beneficio Industrial.</t>
  </si>
  <si>
    <t>Las proposiciones económicas no podrán superar el valor estimado del contrato indicado en el Anexo II apartado 3 del Pliego de Condiciones Generales.</t>
  </si>
  <si>
    <r>
      <t>Esta tabla se indica como</t>
    </r>
    <r>
      <rPr>
        <sz val="11"/>
        <color rgb="FFFF0000"/>
        <rFont val="Calibri"/>
        <family val="2"/>
        <scheme val="minor"/>
      </rPr>
      <t xml:space="preserve"> formato válido para la presentación de las ofertas</t>
    </r>
    <r>
      <rPr>
        <sz val="11"/>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t>
    </r>
    <r>
      <rPr>
        <sz val="11"/>
        <color rgb="FFFF0000"/>
        <rFont val="Calibri"/>
        <family val="2"/>
        <scheme val="minor"/>
      </rPr>
      <t>Las propuestas deberán presentarse exclusivamente con desglose de capítulos, partidas, subtotales y totales indicado y sin desglose descriptivo de cada partida.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</si>
</sst>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9"/>
      <color rgb="FFE36C0A"/>
      <name val="Calibri"/>
      <family val="2"/>
      <scheme val="minor"/>
    </font>
    <font>
      <sz val="9"/>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4"/>
      <color rgb="FFFF0000"/>
      <name val="Calibri"/>
      <family val="2"/>
      <scheme val="minor"/>
    </font>
    <font>
      <b/>
      <sz val="9"/>
      <color theme="1"/>
      <name val="Calibri"/>
      <family val="2"/>
      <scheme val="minor"/>
    </font>
    <font>
      <b/>
      <sz val="8"/>
      <color theme="1"/>
      <name val="Calibri"/>
      <family val="2"/>
      <scheme val="minor"/>
    </font>
    <font>
      <sz val="8"/>
      <color theme="1"/>
      <name val="Calibri"/>
      <family val="2"/>
      <scheme val="minor"/>
    </font>
    <font>
      <b/>
      <sz val="8"/>
      <color rgb="FF000000"/>
      <name val="Calibri"/>
      <family val="2"/>
      <charset val="1"/>
    </font>
    <font>
      <b/>
      <sz val="8"/>
      <color rgb="FFFF40FF"/>
      <name val="Calibri"/>
      <family val="2"/>
      <charset val="1"/>
    </font>
    <font>
      <b/>
      <sz val="8"/>
      <name val="Calibri"/>
      <family val="2"/>
    </font>
    <font>
      <sz val="8"/>
      <color rgb="FF000000"/>
      <name val="Calibri"/>
      <family val="2"/>
      <charset val="1"/>
    </font>
    <font>
      <i/>
      <sz val="8"/>
      <color rgb="FF000000"/>
      <name val="Calibri"/>
      <family val="2"/>
    </font>
    <font>
      <b/>
      <sz val="8"/>
      <name val="Calibri"/>
      <family val="2"/>
      <charset val="1"/>
    </font>
    <font>
      <sz val="8"/>
      <color theme="0"/>
      <name val="Calibri"/>
      <family val="2"/>
      <scheme val="minor"/>
    </font>
    <font>
      <b/>
      <sz val="9"/>
      <color rgb="FF000000"/>
      <name val="Calibri"/>
      <family val="2"/>
      <scheme val="minor"/>
    </font>
    <font>
      <b/>
      <sz val="8"/>
      <name val="Calibri"/>
      <family val="2"/>
      <scheme val="minor"/>
    </font>
    <font>
      <b/>
      <sz val="9"/>
      <color rgb="FFFF0000"/>
      <name val="Calibri"/>
      <family val="2"/>
      <scheme val="minor"/>
    </font>
    <font>
      <b/>
      <sz val="8"/>
      <color rgb="FFFF0000"/>
      <name val="Calibri"/>
      <family val="2"/>
      <scheme val="minor"/>
    </font>
    <font>
      <sz val="8"/>
      <name val="Calibri"/>
      <family val="2"/>
      <scheme val="minor"/>
    </font>
  </fonts>
  <fills count="7">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rgb="FFB4CBE0"/>
        <bgColor rgb="FFC2D5E7"/>
      </patternFill>
    </fill>
    <fill>
      <patternFill patternType="solid">
        <fgColor indexed="26"/>
        <bgColor indexed="64"/>
      </patternFill>
    </fill>
    <fill>
      <patternFill patternType="solid">
        <fgColor rgb="FFF0F0F0"/>
        <bgColor rgb="FFFFFFCC"/>
      </patternFill>
    </fill>
  </fills>
  <borders count="15">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95">
    <xf numFmtId="0" fontId="0" fillId="0" borderId="0" xfId="0"/>
    <xf numFmtId="0" fontId="0" fillId="0" borderId="0" xfId="0" applyProtection="1"/>
    <xf numFmtId="0" fontId="0" fillId="0" borderId="0" xfId="0" applyAlignment="1" applyProtection="1">
      <alignment vertical="top"/>
    </xf>
    <xf numFmtId="0" fontId="4" fillId="0" borderId="0" xfId="0" applyFont="1" applyProtection="1"/>
    <xf numFmtId="0" fontId="5" fillId="0" borderId="0" xfId="0" applyFont="1" applyProtection="1"/>
    <xf numFmtId="0" fontId="6" fillId="0" borderId="0" xfId="0" applyFont="1" applyAlignment="1" applyProtection="1">
      <alignment horizontal="right" vertical="center"/>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9" fillId="0" borderId="0" xfId="0" applyFont="1" applyAlignment="1" applyProtection="1">
      <alignment horizontal="left" vertical="top"/>
    </xf>
    <xf numFmtId="0" fontId="0" fillId="2" borderId="0" xfId="0" applyFill="1" applyAlignment="1" applyProtection="1">
      <alignment vertical="top" shrinkToFit="1"/>
      <protection locked="0"/>
    </xf>
    <xf numFmtId="0" fontId="9"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1" fillId="0" borderId="0" xfId="0" applyFont="1" applyAlignment="1" applyProtection="1"/>
    <xf numFmtId="0" fontId="2" fillId="0" borderId="0" xfId="0" applyFont="1" applyAlignment="1" applyProtection="1">
      <alignment vertical="top"/>
    </xf>
    <xf numFmtId="0" fontId="12" fillId="0" borderId="0" xfId="0" applyFont="1" applyProtection="1"/>
    <xf numFmtId="49" fontId="11" fillId="0" borderId="2" xfId="0" applyNumberFormat="1" applyFont="1" applyBorder="1" applyAlignment="1" applyProtection="1">
      <alignment vertical="top"/>
    </xf>
    <xf numFmtId="49" fontId="11" fillId="0" borderId="2" xfId="0" applyNumberFormat="1" applyFont="1" applyBorder="1" applyAlignment="1" applyProtection="1">
      <alignment horizontal="right" vertical="top"/>
    </xf>
    <xf numFmtId="49" fontId="11" fillId="0" borderId="3" xfId="0" applyNumberFormat="1" applyFont="1" applyBorder="1" applyAlignment="1" applyProtection="1">
      <alignment vertical="top" wrapText="1"/>
    </xf>
    <xf numFmtId="2" fontId="11" fillId="0" borderId="3" xfId="0" applyNumberFormat="1" applyFont="1" applyBorder="1" applyAlignment="1" applyProtection="1">
      <alignment horizontal="right" vertical="top"/>
    </xf>
    <xf numFmtId="49" fontId="11" fillId="0" borderId="3" xfId="0" applyNumberFormat="1" applyFont="1" applyBorder="1" applyAlignment="1" applyProtection="1">
      <alignment horizontal="right" vertical="top"/>
    </xf>
    <xf numFmtId="49" fontId="11" fillId="0" borderId="4" xfId="0" applyNumberFormat="1" applyFont="1" applyBorder="1" applyAlignment="1" applyProtection="1">
      <alignment horizontal="right" vertical="top"/>
    </xf>
    <xf numFmtId="49" fontId="17" fillId="4" borderId="5" xfId="0" applyNumberFormat="1" applyFont="1" applyFill="1" applyBorder="1" applyAlignment="1" applyProtection="1">
      <alignment vertical="top"/>
    </xf>
    <xf numFmtId="49" fontId="17" fillId="4" borderId="6" xfId="0" applyNumberFormat="1" applyFont="1" applyFill="1" applyBorder="1" applyAlignment="1" applyProtection="1">
      <alignment vertical="top"/>
    </xf>
    <xf numFmtId="3" fontId="18" fillId="4" borderId="6" xfId="0" applyNumberFormat="1" applyFont="1" applyFill="1" applyBorder="1" applyAlignment="1" applyProtection="1">
      <alignment vertical="top"/>
    </xf>
    <xf numFmtId="4" fontId="19" fillId="4" borderId="6" xfId="0" applyNumberFormat="1" applyFont="1" applyFill="1" applyBorder="1" applyAlignment="1" applyProtection="1">
      <alignment vertical="top"/>
    </xf>
    <xf numFmtId="4" fontId="18" fillId="4" borderId="7" xfId="0" applyNumberFormat="1" applyFont="1" applyFill="1" applyBorder="1" applyAlignment="1" applyProtection="1">
      <alignment vertical="top"/>
    </xf>
    <xf numFmtId="0" fontId="0" fillId="0" borderId="8" xfId="0" applyBorder="1" applyProtection="1"/>
    <xf numFmtId="2" fontId="20" fillId="0" borderId="8" xfId="0" applyNumberFormat="1" applyFont="1" applyBorder="1" applyAlignment="1" applyProtection="1">
      <alignment vertical="top"/>
    </xf>
    <xf numFmtId="4" fontId="16" fillId="2" borderId="8" xfId="0" applyNumberFormat="1" applyFont="1" applyFill="1" applyBorder="1" applyAlignment="1" applyProtection="1">
      <alignment vertical="top"/>
      <protection locked="0"/>
    </xf>
    <xf numFmtId="4" fontId="16" fillId="5" borderId="8" xfId="0" applyNumberFormat="1" applyFont="1" applyFill="1" applyBorder="1" applyAlignment="1" applyProtection="1">
      <alignment vertical="top"/>
    </xf>
    <xf numFmtId="0" fontId="0" fillId="0" borderId="9" xfId="0" applyBorder="1" applyProtection="1"/>
    <xf numFmtId="49" fontId="21" fillId="0" borderId="10" xfId="0" applyNumberFormat="1" applyFont="1" applyBorder="1" applyAlignment="1" applyProtection="1">
      <alignment horizontal="right" vertical="top" wrapText="1"/>
    </xf>
    <xf numFmtId="2" fontId="20" fillId="0" borderId="0" xfId="0" applyNumberFormat="1" applyFont="1" applyBorder="1" applyAlignment="1" applyProtection="1">
      <alignment vertical="top"/>
    </xf>
    <xf numFmtId="4" fontId="20" fillId="0" borderId="0" xfId="0" applyNumberFormat="1" applyFont="1" applyBorder="1" applyAlignment="1" applyProtection="1">
      <alignment vertical="top"/>
    </xf>
    <xf numFmtId="49" fontId="20" fillId="6" borderId="4" xfId="0" applyNumberFormat="1" applyFont="1" applyFill="1" applyBorder="1" applyAlignment="1" applyProtection="1">
      <alignment vertical="top"/>
    </xf>
    <xf numFmtId="49" fontId="20" fillId="0" borderId="3" xfId="0" applyNumberFormat="1" applyFont="1" applyBorder="1" applyAlignment="1" applyProtection="1">
      <alignment vertical="top"/>
    </xf>
    <xf numFmtId="3" fontId="18" fillId="0" borderId="3" xfId="0" applyNumberFormat="1" applyFont="1" applyFill="1" applyBorder="1" applyAlignment="1" applyProtection="1">
      <alignment vertical="top"/>
    </xf>
    <xf numFmtId="4" fontId="22" fillId="0" borderId="3" xfId="0" applyNumberFormat="1" applyFont="1" applyFill="1" applyBorder="1" applyAlignment="1" applyProtection="1">
      <alignment vertical="top"/>
    </xf>
    <xf numFmtId="4" fontId="18" fillId="0" borderId="12" xfId="0" applyNumberFormat="1" applyFont="1" applyFill="1" applyBorder="1" applyAlignment="1" applyProtection="1">
      <alignment vertical="top"/>
    </xf>
    <xf numFmtId="0" fontId="0" fillId="0" borderId="4" xfId="0" applyBorder="1" applyProtection="1"/>
    <xf numFmtId="0" fontId="0" fillId="0" borderId="3" xfId="0" applyBorder="1" applyProtection="1"/>
    <xf numFmtId="49" fontId="17" fillId="0" borderId="3" xfId="0" applyNumberFormat="1" applyFont="1" applyBorder="1" applyAlignment="1" applyProtection="1">
      <alignment vertical="top"/>
    </xf>
    <xf numFmtId="0" fontId="0" fillId="0" borderId="12" xfId="0" applyBorder="1" applyProtection="1"/>
    <xf numFmtId="4" fontId="15" fillId="5" borderId="2" xfId="0" applyNumberFormat="1" applyFont="1" applyFill="1" applyBorder="1" applyAlignment="1" applyProtection="1">
      <alignmen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3" fillId="0" borderId="0" xfId="0" applyFont="1" applyAlignment="1" applyProtection="1">
      <alignment horizontal="center" vertical="top" wrapText="1"/>
    </xf>
    <xf numFmtId="0" fontId="8" fillId="0" borderId="0" xfId="0" applyFont="1" applyAlignment="1" applyProtection="1">
      <alignment horizontal="center"/>
    </xf>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49" fontId="20" fillId="0" borderId="3" xfId="0" applyNumberFormat="1" applyFont="1" applyBorder="1" applyAlignment="1" applyProtection="1">
      <alignment horizontal="left" vertical="top" wrapText="1"/>
    </xf>
    <xf numFmtId="49" fontId="20" fillId="0" borderId="5" xfId="0" applyNumberFormat="1" applyFont="1" applyBorder="1" applyAlignment="1" applyProtection="1">
      <alignment horizontal="left" vertical="top" wrapText="1"/>
    </xf>
    <xf numFmtId="49" fontId="20" fillId="0" borderId="6" xfId="0" applyNumberFormat="1" applyFont="1" applyBorder="1" applyAlignment="1" applyProtection="1">
      <alignment horizontal="left" vertical="top" wrapText="1"/>
    </xf>
    <xf numFmtId="49" fontId="17" fillId="4" borderId="6" xfId="0" applyNumberFormat="1" applyFont="1" applyFill="1" applyBorder="1" applyAlignment="1" applyProtection="1">
      <alignment horizontal="left" vertical="top" wrapText="1"/>
    </xf>
    <xf numFmtId="49" fontId="20" fillId="0" borderId="7" xfId="0" applyNumberFormat="1" applyFont="1" applyBorder="1" applyAlignment="1" applyProtection="1">
      <alignment horizontal="left" vertical="top" wrapText="1"/>
    </xf>
    <xf numFmtId="0" fontId="0" fillId="0" borderId="1" xfId="0" applyBorder="1" applyAlignment="1" applyProtection="1">
      <alignment horizontal="left" vertical="top" wrapText="1"/>
    </xf>
    <xf numFmtId="0" fontId="0" fillId="0" borderId="0" xfId="0" applyBorder="1" applyAlignment="1" applyProtection="1">
      <alignment horizontal="left" vertical="top" wrapText="1"/>
    </xf>
    <xf numFmtId="0" fontId="13" fillId="0" borderId="0" xfId="0" applyFont="1" applyBorder="1" applyAlignment="1" applyProtection="1">
      <alignment horizontal="center" vertical="top" wrapText="1"/>
    </xf>
    <xf numFmtId="0" fontId="14" fillId="0" borderId="0" xfId="0" applyFont="1" applyAlignment="1" applyProtection="1">
      <alignment horizontal="left" vertical="top" wrapText="1"/>
    </xf>
    <xf numFmtId="0" fontId="16" fillId="0" borderId="5" xfId="0" applyFont="1" applyBorder="1" applyAlignment="1" applyProtection="1">
      <alignment vertical="top"/>
    </xf>
    <xf numFmtId="0" fontId="23" fillId="0" borderId="6" xfId="0" applyFont="1" applyBorder="1" applyAlignment="1" applyProtection="1">
      <alignment vertical="top"/>
    </xf>
    <xf numFmtId="0" fontId="16" fillId="0" borderId="6" xfId="0" applyFont="1" applyBorder="1" applyAlignment="1" applyProtection="1">
      <alignment vertical="top"/>
    </xf>
    <xf numFmtId="0" fontId="24" fillId="0" borderId="3" xfId="0" applyFont="1" applyBorder="1" applyAlignment="1" applyProtection="1">
      <alignment horizontal="left" vertical="top" wrapText="1"/>
    </xf>
    <xf numFmtId="4" fontId="16" fillId="0" borderId="6" xfId="0" applyNumberFormat="1" applyFont="1" applyFill="1" applyBorder="1" applyAlignment="1" applyProtection="1">
      <alignment vertical="top"/>
    </xf>
    <xf numFmtId="4" fontId="25" fillId="0" borderId="6" xfId="0" applyNumberFormat="1" applyFont="1" applyFill="1" applyBorder="1" applyAlignment="1" applyProtection="1">
      <alignment vertical="top"/>
    </xf>
    <xf numFmtId="4" fontId="15" fillId="5" borderId="8" xfId="0" applyNumberFormat="1" applyFont="1" applyFill="1" applyBorder="1" applyAlignment="1" applyProtection="1">
      <alignment vertical="top"/>
    </xf>
    <xf numFmtId="49" fontId="16" fillId="0" borderId="4" xfId="0" applyNumberFormat="1" applyFont="1" applyFill="1" applyBorder="1" applyAlignment="1" applyProtection="1">
      <alignment vertical="top"/>
    </xf>
    <xf numFmtId="49" fontId="23" fillId="0" borderId="3" xfId="0" applyNumberFormat="1" applyFont="1" applyFill="1" applyBorder="1" applyAlignment="1" applyProtection="1">
      <alignment vertical="top"/>
    </xf>
    <xf numFmtId="49" fontId="16" fillId="0" borderId="3" xfId="0" applyNumberFormat="1" applyFont="1" applyFill="1" applyBorder="1" applyAlignment="1" applyProtection="1">
      <alignment vertical="top"/>
    </xf>
    <xf numFmtId="0" fontId="24" fillId="0" borderId="12" xfId="0" applyFont="1" applyBorder="1" applyAlignment="1" applyProtection="1">
      <alignment horizontal="left" vertical="top" wrapText="1"/>
    </xf>
    <xf numFmtId="0" fontId="27" fillId="2" borderId="2" xfId="0" applyNumberFormat="1" applyFont="1" applyFill="1" applyBorder="1" applyAlignment="1" applyProtection="1">
      <alignment horizontal="center" vertical="top"/>
      <protection locked="0"/>
    </xf>
    <xf numFmtId="4" fontId="28" fillId="0" borderId="3" xfId="0" applyNumberFormat="1" applyFont="1" applyFill="1" applyBorder="1" applyAlignment="1" applyProtection="1">
      <alignment vertical="top"/>
    </xf>
    <xf numFmtId="4" fontId="15" fillId="5" borderId="2" xfId="0" applyNumberFormat="1" applyFont="1" applyFill="1" applyBorder="1" applyAlignment="1" applyProtection="1">
      <alignment vertical="top"/>
      <protection locked="0"/>
    </xf>
    <xf numFmtId="0" fontId="16" fillId="0" borderId="13" xfId="0" applyFont="1" applyFill="1" applyBorder="1" applyAlignment="1" applyProtection="1">
      <alignment vertical="top"/>
    </xf>
    <xf numFmtId="0" fontId="23" fillId="0" borderId="14" xfId="0" applyFont="1" applyFill="1" applyBorder="1" applyAlignment="1" applyProtection="1">
      <alignment vertical="top"/>
    </xf>
    <xf numFmtId="0" fontId="16" fillId="0" borderId="14" xfId="0" applyFont="1" applyFill="1" applyBorder="1" applyAlignment="1" applyProtection="1">
      <alignment vertical="top"/>
    </xf>
    <xf numFmtId="0" fontId="27" fillId="2" borderId="11" xfId="0" applyFont="1" applyFill="1" applyBorder="1" applyAlignment="1" applyProtection="1">
      <alignment horizontal="center" vertical="top"/>
      <protection locked="0"/>
    </xf>
    <xf numFmtId="0" fontId="28" fillId="0" borderId="14" xfId="0" applyFont="1" applyFill="1" applyBorder="1" applyAlignment="1" applyProtection="1">
      <alignment vertical="top"/>
    </xf>
    <xf numFmtId="4" fontId="15" fillId="5" borderId="11" xfId="0" applyNumberFormat="1" applyFont="1" applyFill="1" applyBorder="1" applyAlignment="1" applyProtection="1">
      <alignment vertical="top"/>
      <protection locked="0"/>
    </xf>
    <xf numFmtId="4" fontId="15" fillId="5" borderId="11" xfId="0" applyNumberFormat="1" applyFont="1" applyFill="1" applyBorder="1" applyAlignment="1" applyProtection="1">
      <alignment vertical="top"/>
    </xf>
    <xf numFmtId="0" fontId="0" fillId="0" borderId="0" xfId="0" applyAlignment="1" applyProtection="1">
      <alignment horizontal="left" wrapText="1"/>
    </xf>
    <xf numFmtId="0" fontId="0" fillId="0" borderId="11" xfId="0" applyBorder="1" applyProtection="1"/>
    <xf numFmtId="49" fontId="16" fillId="0" borderId="0" xfId="0" applyNumberFormat="1" applyFont="1" applyAlignment="1" applyProtection="1">
      <alignment horizontal="right" vertical="top"/>
    </xf>
    <xf numFmtId="164" fontId="16" fillId="0" borderId="0" xfId="0" applyNumberFormat="1" applyFont="1" applyAlignment="1" applyProtection="1">
      <alignment vertical="top"/>
    </xf>
    <xf numFmtId="4" fontId="16" fillId="0" borderId="0" xfId="0" applyNumberFormat="1" applyFont="1" applyAlignment="1" applyProtection="1">
      <alignment vertical="top"/>
    </xf>
    <xf numFmtId="4" fontId="2" fillId="3" borderId="0" xfId="0" applyNumberFormat="1" applyFont="1" applyFill="1" applyAlignment="1" applyProtection="1">
      <alignment horizontal="center" vertical="top" shrinkToFit="1"/>
    </xf>
    <xf numFmtId="0" fontId="2" fillId="3" borderId="0" xfId="0" applyFont="1" applyFill="1" applyAlignment="1" applyProtection="1">
      <alignment horizontal="center" vertical="top"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38101</xdr:colOff>
      <xdr:row>3</xdr:row>
      <xdr:rowOff>95250</xdr:rowOff>
    </xdr:from>
    <xdr:to>
      <xdr:col>2</xdr:col>
      <xdr:colOff>123825</xdr:colOff>
      <xdr:row>6</xdr:row>
      <xdr:rowOff>66675</xdr:rowOff>
    </xdr:to>
    <xdr:pic>
      <xdr:nvPicPr>
        <xdr:cNvPr id="2" name="Imagen 1">
          <a:extLst>
            <a:ext uri="{FF2B5EF4-FFF2-40B4-BE49-F238E27FC236}">
              <a16:creationId xmlns:a16="http://schemas.microsoft.com/office/drawing/2014/main" id="{42FEDFC3-9C4F-4788-A2FD-C6B7D933B6A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8101" y="1524000"/>
          <a:ext cx="1238249" cy="5429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showGridLines="0"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1" spans="1:9" ht="5.0999999999999996" customHeight="1" x14ac:dyDescent="0.25"/>
    <row r="2" spans="1:9" s="2" customFormat="1" ht="103.5" customHeight="1" x14ac:dyDescent="0.25">
      <c r="A2" s="54" t="s">
        <v>0</v>
      </c>
      <c r="B2" s="54"/>
      <c r="C2" s="54"/>
      <c r="D2" s="54"/>
      <c r="E2" s="54"/>
      <c r="F2" s="54"/>
      <c r="G2" s="54"/>
      <c r="H2" s="54"/>
      <c r="I2" s="54"/>
    </row>
    <row r="3" spans="1:9" ht="5.0999999999999996" customHeight="1" x14ac:dyDescent="0.25"/>
    <row r="5" spans="1:9" x14ac:dyDescent="0.25">
      <c r="D5" s="3"/>
      <c r="E5" s="3"/>
      <c r="F5" s="4"/>
      <c r="G5" s="4"/>
      <c r="H5" s="4"/>
      <c r="I5" s="5" t="s">
        <v>23</v>
      </c>
    </row>
    <row r="6" spans="1:9" x14ac:dyDescent="0.25">
      <c r="D6" s="3"/>
      <c r="E6" s="3"/>
      <c r="F6" s="4"/>
      <c r="G6" s="4"/>
      <c r="H6" s="4"/>
      <c r="I6" s="5" t="s">
        <v>22</v>
      </c>
    </row>
    <row r="7" spans="1:9" x14ac:dyDescent="0.25">
      <c r="D7" s="3"/>
      <c r="E7" s="3"/>
      <c r="F7" s="4"/>
      <c r="G7" s="4"/>
      <c r="H7" s="4"/>
    </row>
    <row r="8" spans="1:9" ht="24.95" customHeight="1" x14ac:dyDescent="0.25"/>
    <row r="9" spans="1:9" ht="18.75" x14ac:dyDescent="0.3">
      <c r="A9" s="55" t="s">
        <v>1</v>
      </c>
      <c r="B9" s="55"/>
      <c r="C9" s="55"/>
      <c r="D9" s="55"/>
      <c r="E9" s="55"/>
      <c r="F9" s="55"/>
      <c r="G9" s="55"/>
      <c r="H9" s="55"/>
      <c r="I9" s="55"/>
    </row>
    <row r="10" spans="1:9" ht="15" customHeight="1" x14ac:dyDescent="0.25"/>
    <row r="11" spans="1:9" ht="15" customHeight="1" x14ac:dyDescent="0.25"/>
    <row r="12" spans="1:9" x14ac:dyDescent="0.25">
      <c r="A12" s="2" t="s">
        <v>2</v>
      </c>
      <c r="B12" s="56"/>
      <c r="C12" s="56"/>
      <c r="D12" s="56"/>
      <c r="E12" s="56"/>
      <c r="F12" s="2" t="s">
        <v>3</v>
      </c>
      <c r="G12" s="2"/>
      <c r="I12" s="6"/>
    </row>
    <row r="13" spans="1:9" x14ac:dyDescent="0.25">
      <c r="A13" s="57" t="s">
        <v>4</v>
      </c>
      <c r="B13" s="57"/>
      <c r="C13" s="57"/>
      <c r="D13" s="57"/>
      <c r="E13" s="57"/>
      <c r="F13" s="57"/>
      <c r="G13" s="57"/>
      <c r="H13" s="57"/>
      <c r="I13" s="7"/>
    </row>
    <row r="14" spans="1:9" x14ac:dyDescent="0.25">
      <c r="A14" s="8"/>
      <c r="B14" s="8"/>
      <c r="C14" s="8"/>
      <c r="D14" s="8"/>
      <c r="E14" s="8"/>
      <c r="F14" s="8"/>
      <c r="G14" s="8"/>
      <c r="H14" s="8"/>
      <c r="I14" s="7"/>
    </row>
    <row r="15" spans="1:9" x14ac:dyDescent="0.25">
      <c r="A15" s="2" t="s">
        <v>5</v>
      </c>
      <c r="B15" s="2"/>
      <c r="C15" s="9"/>
      <c r="D15" s="50" t="s">
        <v>6</v>
      </c>
      <c r="E15" s="50"/>
      <c r="F15" s="52"/>
      <c r="G15" s="52"/>
      <c r="H15" s="52"/>
      <c r="I15" s="52"/>
    </row>
    <row r="16" spans="1:9" x14ac:dyDescent="0.25">
      <c r="B16" s="10"/>
      <c r="C16" s="10" t="s">
        <v>7</v>
      </c>
      <c r="D16" s="10"/>
      <c r="E16" s="10"/>
      <c r="F16" s="10" t="s">
        <v>8</v>
      </c>
      <c r="G16" s="10"/>
      <c r="H16" s="10"/>
      <c r="I16" s="2"/>
    </row>
    <row r="17" spans="1:9" x14ac:dyDescent="0.25">
      <c r="B17" s="10"/>
      <c r="C17" s="10"/>
      <c r="D17" s="10"/>
      <c r="E17" s="10"/>
      <c r="F17" s="10"/>
      <c r="G17" s="10"/>
      <c r="H17" s="10"/>
      <c r="I17" s="2"/>
    </row>
    <row r="18" spans="1:9" x14ac:dyDescent="0.25">
      <c r="A18" s="2" t="s">
        <v>9</v>
      </c>
      <c r="B18" s="6"/>
      <c r="C18" s="50" t="s">
        <v>10</v>
      </c>
      <c r="D18" s="50"/>
      <c r="E18" s="51"/>
      <c r="F18" s="51"/>
      <c r="G18" s="51"/>
      <c r="H18" s="11" t="s">
        <v>11</v>
      </c>
      <c r="I18" s="12"/>
    </row>
    <row r="19" spans="1:9" s="13" customFormat="1" x14ac:dyDescent="0.25">
      <c r="B19" s="14"/>
      <c r="C19" s="15"/>
      <c r="D19" s="15"/>
      <c r="E19" s="16"/>
      <c r="F19" s="16"/>
      <c r="G19" s="16"/>
      <c r="H19" s="16"/>
      <c r="I19" s="16"/>
    </row>
    <row r="20" spans="1:9" s="13" customFormat="1" x14ac:dyDescent="0.25">
      <c r="B20" s="14"/>
      <c r="C20" s="15"/>
      <c r="D20" s="15"/>
      <c r="E20" s="16"/>
      <c r="F20" s="16"/>
      <c r="G20" s="16"/>
      <c r="H20" s="16"/>
      <c r="I20" s="16"/>
    </row>
    <row r="21" spans="1:9" s="13" customFormat="1" x14ac:dyDescent="0.25">
      <c r="A21" s="17" t="s">
        <v>12</v>
      </c>
      <c r="B21" s="14"/>
      <c r="C21" s="52"/>
      <c r="D21" s="52"/>
      <c r="E21" s="52"/>
      <c r="F21" s="52"/>
      <c r="G21" s="52"/>
      <c r="H21" s="16" t="s">
        <v>13</v>
      </c>
      <c r="I21" s="12"/>
    </row>
    <row r="22" spans="1:9" s="13" customFormat="1" x14ac:dyDescent="0.25">
      <c r="A22" s="17"/>
      <c r="B22" s="14"/>
      <c r="C22" s="15"/>
      <c r="D22" s="15"/>
      <c r="E22" s="15"/>
      <c r="F22" s="15"/>
      <c r="G22" s="15"/>
      <c r="H22" s="16"/>
      <c r="I22" s="11"/>
    </row>
    <row r="23" spans="1:9" x14ac:dyDescent="0.25">
      <c r="A23" s="2" t="s">
        <v>14</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53" t="s">
        <v>15</v>
      </c>
      <c r="B25" s="53"/>
      <c r="C25" s="53"/>
      <c r="D25" s="53"/>
      <c r="E25" s="53"/>
      <c r="F25" s="53"/>
      <c r="G25" s="53"/>
      <c r="H25" s="53"/>
      <c r="I25" s="2"/>
    </row>
    <row r="26" spans="1:9" ht="15" customHeight="1" x14ac:dyDescent="0.25">
      <c r="A26" s="2"/>
      <c r="B26" s="2"/>
      <c r="C26" s="2"/>
      <c r="D26" s="2"/>
      <c r="E26" s="2"/>
      <c r="F26" s="2"/>
      <c r="G26" s="2"/>
      <c r="H26" s="2"/>
      <c r="I26" s="2"/>
    </row>
    <row r="27" spans="1:9" ht="15" customHeight="1" x14ac:dyDescent="0.25">
      <c r="A27" s="2" t="s">
        <v>16</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17</v>
      </c>
      <c r="B29" s="93">
        <f>'Anexo I Tabla Desglose Precio'!L90</f>
        <v>0</v>
      </c>
      <c r="C29" s="94"/>
      <c r="D29" s="2" t="s">
        <v>18</v>
      </c>
      <c r="E29" s="2"/>
      <c r="F29" s="2"/>
      <c r="G29" s="2"/>
      <c r="H29" s="2"/>
    </row>
    <row r="30" spans="1:9" ht="15" customHeight="1" x14ac:dyDescent="0.25">
      <c r="A30" s="2"/>
      <c r="B30" s="2"/>
      <c r="C30" s="2"/>
      <c r="D30" s="2"/>
      <c r="E30" s="2"/>
      <c r="F30" s="2"/>
      <c r="G30" s="2"/>
      <c r="H30" s="2"/>
    </row>
    <row r="31" spans="1:9" ht="15" customHeight="1" x14ac:dyDescent="0.25">
      <c r="A31" s="18"/>
      <c r="B31" s="2"/>
      <c r="C31" s="2"/>
      <c r="D31" s="2"/>
      <c r="E31" s="2"/>
      <c r="F31" s="2"/>
      <c r="G31" s="2"/>
      <c r="H31" s="2"/>
    </row>
    <row r="32" spans="1:9" ht="15" customHeight="1" x14ac:dyDescent="0.25">
      <c r="A32" s="2"/>
      <c r="B32" s="2"/>
      <c r="C32" s="2"/>
      <c r="D32" s="2"/>
      <c r="E32" s="2"/>
      <c r="F32" s="2"/>
      <c r="G32" s="2"/>
      <c r="H32" s="2"/>
      <c r="I32" s="2"/>
    </row>
    <row r="33" spans="1:9" ht="30" customHeight="1" x14ac:dyDescent="0.25">
      <c r="A33" s="53" t="s">
        <v>19</v>
      </c>
      <c r="B33" s="53"/>
      <c r="C33" s="53"/>
      <c r="D33" s="53"/>
      <c r="E33" s="53"/>
      <c r="F33" s="53"/>
      <c r="G33" s="53"/>
      <c r="H33" s="53"/>
      <c r="I33" s="2"/>
    </row>
    <row r="34" spans="1:9" ht="27" customHeight="1" x14ac:dyDescent="0.25">
      <c r="A34" s="2"/>
      <c r="B34" s="2"/>
      <c r="C34" s="2"/>
      <c r="D34" s="2"/>
      <c r="E34" s="2"/>
      <c r="F34" s="2"/>
      <c r="G34" s="2"/>
      <c r="H34" s="2"/>
      <c r="I34" s="2"/>
    </row>
    <row r="35" spans="1:9" x14ac:dyDescent="0.25">
      <c r="A35" s="19" t="s">
        <v>20</v>
      </c>
      <c r="B35" s="2"/>
      <c r="C35" s="2"/>
      <c r="D35" s="2"/>
      <c r="E35" s="2"/>
      <c r="F35" s="2"/>
      <c r="G35" s="2"/>
      <c r="H35" s="2"/>
      <c r="I35" s="2"/>
    </row>
    <row r="36" spans="1:9" ht="8.1" customHeight="1" x14ac:dyDescent="0.25">
      <c r="A36" s="2"/>
      <c r="B36" s="2"/>
      <c r="C36" s="2"/>
      <c r="D36" s="2"/>
      <c r="E36" s="2"/>
      <c r="F36" s="2"/>
      <c r="G36" s="2"/>
      <c r="H36" s="2"/>
      <c r="I36" s="2"/>
    </row>
    <row r="41" spans="1:9" x14ac:dyDescent="0.25">
      <c r="B41" s="20" t="s">
        <v>21</v>
      </c>
    </row>
  </sheetData>
  <sheetProtection algorithmName="SHA-512" hashValue="vzYHIQsHHrRjXSETz+q7vjtSFBlHXHO9B95o+lupmX0ECwnmIKFIr8F8Q8IMNBZfIE/p1hpuj2x+Coa6+G4cmQ==" saltValue="fWGbaM8DouhqmqtIIVQ4VA==" spinCount="100000" sheet="1" objects="1" scenarios="1" selectLockedCells="1"/>
  <mergeCells count="12">
    <mergeCell ref="A33:H33"/>
    <mergeCell ref="A2:I2"/>
    <mergeCell ref="A9:I9"/>
    <mergeCell ref="B12:E12"/>
    <mergeCell ref="A13:H13"/>
    <mergeCell ref="D15:E15"/>
    <mergeCell ref="F15:I15"/>
    <mergeCell ref="C18:D18"/>
    <mergeCell ref="E18:G18"/>
    <mergeCell ref="C21:G21"/>
    <mergeCell ref="A25:H25"/>
    <mergeCell ref="B29:C29"/>
  </mergeCells>
  <pageMargins left="0.70866141732283472" right="0.70866141732283472" top="0.74803149606299213" bottom="0.74803149606299213" header="0.31496062992125984" footer="0.31496062992125984"/>
  <pageSetup paperSize="9" scale="80" orientation="portrait" r:id="rId1"/>
  <ignoredErrors>
    <ignoredError sqref="B29"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66636-B172-4AEA-B4F9-8D5B244D05EF}">
  <dimension ref="A1:L96"/>
  <sheetViews>
    <sheetView showGridLines="0" zoomScaleNormal="100" workbookViewId="0">
      <pane ySplit="6" topLeftCell="A7" activePane="bottomLeft" state="frozen"/>
      <selection activeCell="A6" sqref="A6"/>
      <selection pane="bottomLeft" activeCell="K9" sqref="K9"/>
    </sheetView>
  </sheetViews>
  <sheetFormatPr baseColWidth="10" defaultRowHeight="15" x14ac:dyDescent="0.25"/>
  <cols>
    <col min="1" max="2" width="11.42578125" style="1"/>
    <col min="3" max="3" width="11.140625" style="1" customWidth="1"/>
    <col min="4" max="4" width="24.140625" style="1" customWidth="1"/>
    <col min="5" max="5" width="11.42578125" style="1"/>
    <col min="6" max="6" width="6.28515625" style="1" bestFit="1" customWidth="1"/>
    <col min="7" max="9" width="11.42578125" style="1"/>
    <col min="10" max="12" width="12.7109375" style="1" customWidth="1"/>
    <col min="13" max="16384" width="11.42578125" style="1"/>
  </cols>
  <sheetData>
    <row r="1" spans="1:12" ht="63.75" customHeight="1" x14ac:dyDescent="0.25">
      <c r="A1" s="63" t="s">
        <v>24</v>
      </c>
      <c r="B1" s="64"/>
      <c r="C1" s="64"/>
      <c r="D1" s="64"/>
      <c r="E1" s="64"/>
      <c r="F1" s="64"/>
      <c r="G1" s="64"/>
      <c r="H1" s="64"/>
      <c r="I1" s="64"/>
      <c r="J1" s="64"/>
      <c r="K1" s="64"/>
      <c r="L1" s="64"/>
    </row>
    <row r="2" spans="1:12" ht="39" customHeight="1" x14ac:dyDescent="0.25">
      <c r="A2" s="65" t="s">
        <v>25</v>
      </c>
      <c r="B2" s="65"/>
      <c r="C2" s="65"/>
      <c r="D2" s="65"/>
      <c r="E2" s="65"/>
      <c r="F2" s="65"/>
      <c r="G2" s="65"/>
      <c r="H2" s="65"/>
      <c r="I2" s="65"/>
      <c r="J2" s="65"/>
      <c r="K2" s="65"/>
      <c r="L2" s="65"/>
    </row>
    <row r="4" spans="1:12" ht="15" customHeight="1" x14ac:dyDescent="0.25">
      <c r="A4" s="66" t="s">
        <v>26</v>
      </c>
      <c r="B4" s="66"/>
      <c r="C4" s="66"/>
      <c r="D4" s="66"/>
      <c r="E4" s="66"/>
      <c r="F4" s="66"/>
      <c r="G4" s="66"/>
    </row>
    <row r="6" spans="1:12" x14ac:dyDescent="0.25">
      <c r="A6" s="21" t="s">
        <v>27</v>
      </c>
      <c r="B6" s="21" t="s">
        <v>28</v>
      </c>
      <c r="C6" s="21" t="s">
        <v>29</v>
      </c>
      <c r="D6" s="23" t="s">
        <v>30</v>
      </c>
      <c r="E6" s="24" t="s">
        <v>38</v>
      </c>
      <c r="F6" s="25" t="s">
        <v>31</v>
      </c>
      <c r="G6" s="25" t="s">
        <v>32</v>
      </c>
      <c r="H6" s="25" t="s">
        <v>33</v>
      </c>
      <c r="I6" s="25" t="s">
        <v>34</v>
      </c>
      <c r="J6" s="22" t="s">
        <v>35</v>
      </c>
      <c r="K6" s="26" t="s">
        <v>36</v>
      </c>
      <c r="L6" s="22" t="s">
        <v>37</v>
      </c>
    </row>
    <row r="7" spans="1:12" ht="15" customHeight="1" x14ac:dyDescent="0.25">
      <c r="A7" s="27" t="s">
        <v>39</v>
      </c>
      <c r="B7" s="28" t="s">
        <v>40</v>
      </c>
      <c r="C7" s="28" t="s">
        <v>41</v>
      </c>
      <c r="D7" s="61" t="s">
        <v>42</v>
      </c>
      <c r="E7" s="61"/>
      <c r="F7" s="61"/>
      <c r="G7" s="61"/>
      <c r="H7" s="61"/>
      <c r="I7" s="61"/>
      <c r="J7" s="29"/>
      <c r="K7" s="30"/>
      <c r="L7" s="31"/>
    </row>
    <row r="8" spans="1:12" x14ac:dyDescent="0.25">
      <c r="A8" s="40" t="s">
        <v>43</v>
      </c>
      <c r="B8" s="41" t="s">
        <v>44</v>
      </c>
      <c r="C8" s="41" t="s">
        <v>45</v>
      </c>
      <c r="D8" s="58" t="s">
        <v>46</v>
      </c>
      <c r="E8" s="58"/>
      <c r="F8" s="58"/>
      <c r="G8" s="58"/>
      <c r="H8" s="58"/>
      <c r="I8" s="58"/>
      <c r="J8" s="42"/>
      <c r="K8" s="43"/>
      <c r="L8" s="44"/>
    </row>
    <row r="9" spans="1:12" ht="115.5" customHeight="1" x14ac:dyDescent="0.25">
      <c r="A9" s="32"/>
      <c r="B9" s="32"/>
      <c r="C9" s="32"/>
      <c r="D9" s="59" t="s">
        <v>78</v>
      </c>
      <c r="E9" s="60"/>
      <c r="F9" s="60"/>
      <c r="G9" s="60"/>
      <c r="H9" s="60"/>
      <c r="I9" s="62"/>
      <c r="J9" s="33">
        <v>1</v>
      </c>
      <c r="K9" s="34"/>
      <c r="L9" s="35">
        <f>ROUND(J9*K9,2)</f>
        <v>0</v>
      </c>
    </row>
    <row r="10" spans="1:12" x14ac:dyDescent="0.25">
      <c r="A10" s="36"/>
      <c r="B10" s="36"/>
      <c r="C10" s="36"/>
      <c r="D10" s="37" t="s">
        <v>79</v>
      </c>
      <c r="E10" s="38">
        <v>1</v>
      </c>
      <c r="F10" s="39">
        <v>0</v>
      </c>
      <c r="G10" s="39">
        <v>0</v>
      </c>
      <c r="H10" s="39">
        <v>0</v>
      </c>
      <c r="I10" s="39">
        <v>1</v>
      </c>
      <c r="J10" s="36"/>
      <c r="K10" s="36"/>
      <c r="L10" s="36"/>
    </row>
    <row r="11" spans="1:12" x14ac:dyDescent="0.25">
      <c r="A11" s="45"/>
      <c r="B11" s="46"/>
      <c r="C11" s="46"/>
      <c r="D11" s="46"/>
      <c r="E11" s="46"/>
      <c r="F11" s="46"/>
      <c r="G11" s="46"/>
      <c r="H11" s="46"/>
      <c r="I11" s="47" t="s">
        <v>80</v>
      </c>
      <c r="J11" s="46"/>
      <c r="K11" s="48"/>
      <c r="L11" s="49">
        <f>L9</f>
        <v>0</v>
      </c>
    </row>
    <row r="12" spans="1:12" x14ac:dyDescent="0.25">
      <c r="A12" s="40" t="s">
        <v>47</v>
      </c>
      <c r="B12" s="41" t="s">
        <v>44</v>
      </c>
      <c r="C12" s="41" t="s">
        <v>45</v>
      </c>
      <c r="D12" s="58" t="s">
        <v>48</v>
      </c>
      <c r="E12" s="58"/>
      <c r="F12" s="58"/>
      <c r="G12" s="58"/>
      <c r="H12" s="58"/>
      <c r="I12" s="58"/>
      <c r="J12" s="42"/>
      <c r="K12" s="43"/>
      <c r="L12" s="44"/>
    </row>
    <row r="13" spans="1:12" ht="95.25" customHeight="1" x14ac:dyDescent="0.25">
      <c r="A13" s="32"/>
      <c r="B13" s="32"/>
      <c r="C13" s="32"/>
      <c r="D13" s="59" t="s">
        <v>81</v>
      </c>
      <c r="E13" s="60"/>
      <c r="F13" s="60"/>
      <c r="G13" s="60"/>
      <c r="H13" s="60"/>
      <c r="I13" s="60"/>
      <c r="J13" s="33">
        <v>1</v>
      </c>
      <c r="K13" s="34"/>
      <c r="L13" s="35">
        <f>ROUND(J13*K13,2)</f>
        <v>0</v>
      </c>
    </row>
    <row r="14" spans="1:12" x14ac:dyDescent="0.25">
      <c r="A14" s="89"/>
      <c r="B14" s="89"/>
      <c r="C14" s="89"/>
      <c r="D14" s="37" t="s">
        <v>79</v>
      </c>
      <c r="E14" s="38">
        <v>1</v>
      </c>
      <c r="F14" s="39">
        <v>0</v>
      </c>
      <c r="G14" s="39">
        <v>0</v>
      </c>
      <c r="H14" s="39">
        <v>0</v>
      </c>
      <c r="I14" s="39">
        <f>OR(E14&lt;&gt;0,F14&lt;&gt;0,G14&lt;&gt;0,H14&lt;&gt;0)*(E14 + (E14 = 0))*(F14 + (F14 = 0))*(G14 + (G14 = 0))*(H14 + (H14 = 0))</f>
        <v>1</v>
      </c>
      <c r="J14" s="89"/>
      <c r="K14" s="89"/>
      <c r="L14" s="89"/>
    </row>
    <row r="15" spans="1:12" x14ac:dyDescent="0.25">
      <c r="A15" s="45"/>
      <c r="B15" s="46"/>
      <c r="C15" s="46"/>
      <c r="D15" s="46"/>
      <c r="E15" s="46"/>
      <c r="F15" s="46"/>
      <c r="G15" s="46"/>
      <c r="H15" s="46"/>
      <c r="I15" s="47" t="s">
        <v>82</v>
      </c>
      <c r="J15" s="46"/>
      <c r="K15" s="48"/>
      <c r="L15" s="49">
        <f>L13</f>
        <v>0</v>
      </c>
    </row>
    <row r="16" spans="1:12" x14ac:dyDescent="0.25">
      <c r="A16" s="40" t="s">
        <v>51</v>
      </c>
      <c r="B16" s="41" t="s">
        <v>44</v>
      </c>
      <c r="C16" s="41" t="s">
        <v>45</v>
      </c>
      <c r="D16" s="58" t="s">
        <v>52</v>
      </c>
      <c r="E16" s="58"/>
      <c r="F16" s="58"/>
      <c r="G16" s="58"/>
      <c r="H16" s="58"/>
      <c r="I16" s="58"/>
      <c r="J16" s="42"/>
      <c r="K16" s="43"/>
      <c r="L16" s="44"/>
    </row>
    <row r="17" spans="1:12" ht="93" customHeight="1" x14ac:dyDescent="0.25">
      <c r="A17" s="32"/>
      <c r="B17" s="32"/>
      <c r="C17" s="32"/>
      <c r="D17" s="59" t="s">
        <v>83</v>
      </c>
      <c r="E17" s="60"/>
      <c r="F17" s="60"/>
      <c r="G17" s="60"/>
      <c r="H17" s="60"/>
      <c r="I17" s="60"/>
      <c r="J17" s="33">
        <v>1</v>
      </c>
      <c r="K17" s="34"/>
      <c r="L17" s="35">
        <f>ROUND(J17*K17,2)</f>
        <v>0</v>
      </c>
    </row>
    <row r="18" spans="1:12" x14ac:dyDescent="0.25">
      <c r="A18" s="89"/>
      <c r="B18" s="89"/>
      <c r="C18" s="89"/>
      <c r="D18" s="37" t="s">
        <v>79</v>
      </c>
      <c r="E18" s="38">
        <v>1</v>
      </c>
      <c r="F18" s="39">
        <v>0</v>
      </c>
      <c r="G18" s="39">
        <v>0</v>
      </c>
      <c r="H18" s="39">
        <v>0</v>
      </c>
      <c r="I18" s="39">
        <v>1</v>
      </c>
      <c r="J18" s="89"/>
      <c r="K18" s="89"/>
      <c r="L18" s="89"/>
    </row>
    <row r="19" spans="1:12" x14ac:dyDescent="0.25">
      <c r="A19" s="45"/>
      <c r="B19" s="46"/>
      <c r="C19" s="46"/>
      <c r="D19" s="46"/>
      <c r="E19" s="46"/>
      <c r="F19" s="46"/>
      <c r="G19" s="46"/>
      <c r="H19" s="46"/>
      <c r="I19" s="47" t="s">
        <v>84</v>
      </c>
      <c r="J19" s="46"/>
      <c r="K19" s="48"/>
      <c r="L19" s="49">
        <f>L17</f>
        <v>0</v>
      </c>
    </row>
    <row r="20" spans="1:12" x14ac:dyDescent="0.25">
      <c r="A20" s="40" t="s">
        <v>49</v>
      </c>
      <c r="B20" s="41" t="s">
        <v>44</v>
      </c>
      <c r="C20" s="41" t="s">
        <v>45</v>
      </c>
      <c r="D20" s="58" t="s">
        <v>50</v>
      </c>
      <c r="E20" s="58"/>
      <c r="F20" s="58"/>
      <c r="G20" s="58"/>
      <c r="H20" s="58"/>
      <c r="I20" s="58"/>
      <c r="J20" s="42"/>
      <c r="K20" s="43"/>
      <c r="L20" s="44"/>
    </row>
    <row r="21" spans="1:12" ht="90.75" customHeight="1" x14ac:dyDescent="0.25">
      <c r="A21" s="32"/>
      <c r="B21" s="32"/>
      <c r="C21" s="32"/>
      <c r="D21" s="59" t="s">
        <v>85</v>
      </c>
      <c r="E21" s="60"/>
      <c r="F21" s="60"/>
      <c r="G21" s="60"/>
      <c r="H21" s="60"/>
      <c r="I21" s="60"/>
      <c r="J21" s="33">
        <v>1</v>
      </c>
      <c r="K21" s="34"/>
      <c r="L21" s="35">
        <f>ROUND(J21*K21,2)</f>
        <v>0</v>
      </c>
    </row>
    <row r="22" spans="1:12" x14ac:dyDescent="0.25">
      <c r="A22" s="89"/>
      <c r="B22" s="89"/>
      <c r="C22" s="89"/>
      <c r="D22" s="37" t="s">
        <v>79</v>
      </c>
      <c r="E22" s="38">
        <v>1</v>
      </c>
      <c r="F22" s="39">
        <v>0</v>
      </c>
      <c r="G22" s="39">
        <v>0</v>
      </c>
      <c r="H22" s="39">
        <v>0</v>
      </c>
      <c r="I22" s="39">
        <v>1</v>
      </c>
      <c r="J22" s="89"/>
      <c r="K22" s="89"/>
      <c r="L22" s="89"/>
    </row>
    <row r="23" spans="1:12" x14ac:dyDescent="0.25">
      <c r="A23" s="45"/>
      <c r="B23" s="46"/>
      <c r="C23" s="46"/>
      <c r="D23" s="46"/>
      <c r="E23" s="46"/>
      <c r="F23" s="46"/>
      <c r="G23" s="46"/>
      <c r="H23" s="46"/>
      <c r="I23" s="47" t="s">
        <v>86</v>
      </c>
      <c r="J23" s="46"/>
      <c r="K23" s="48"/>
      <c r="L23" s="49">
        <f>L21</f>
        <v>0</v>
      </c>
    </row>
    <row r="24" spans="1:12" x14ac:dyDescent="0.25">
      <c r="A24" s="40" t="s">
        <v>53</v>
      </c>
      <c r="B24" s="41" t="s">
        <v>44</v>
      </c>
      <c r="C24" s="41" t="s">
        <v>54</v>
      </c>
      <c r="D24" s="58" t="s">
        <v>55</v>
      </c>
      <c r="E24" s="58"/>
      <c r="F24" s="58"/>
      <c r="G24" s="58"/>
      <c r="H24" s="58"/>
      <c r="I24" s="58"/>
      <c r="J24" s="42"/>
      <c r="K24" s="43"/>
      <c r="L24" s="44"/>
    </row>
    <row r="25" spans="1:12" ht="90" customHeight="1" x14ac:dyDescent="0.25">
      <c r="A25" s="32"/>
      <c r="B25" s="32"/>
      <c r="C25" s="32"/>
      <c r="D25" s="59" t="s">
        <v>87</v>
      </c>
      <c r="E25" s="60"/>
      <c r="F25" s="60"/>
      <c r="G25" s="60"/>
      <c r="H25" s="60"/>
      <c r="I25" s="60"/>
      <c r="J25" s="33">
        <v>2.91</v>
      </c>
      <c r="K25" s="34"/>
      <c r="L25" s="35">
        <f>ROUND(J25*K25,2)</f>
        <v>0</v>
      </c>
    </row>
    <row r="26" spans="1:12" x14ac:dyDescent="0.25">
      <c r="A26" s="89"/>
      <c r="B26" s="89"/>
      <c r="C26" s="89"/>
      <c r="D26" s="37" t="s">
        <v>88</v>
      </c>
      <c r="E26" s="38">
        <v>1</v>
      </c>
      <c r="F26" s="39">
        <v>4.8499999999999996</v>
      </c>
      <c r="G26" s="39">
        <v>0.6</v>
      </c>
      <c r="H26" s="39">
        <v>0</v>
      </c>
      <c r="I26" s="39">
        <v>2.9099999999999997</v>
      </c>
      <c r="J26" s="89"/>
      <c r="K26" s="89"/>
      <c r="L26" s="89"/>
    </row>
    <row r="27" spans="1:12" x14ac:dyDescent="0.25">
      <c r="A27" s="45"/>
      <c r="B27" s="46"/>
      <c r="C27" s="46"/>
      <c r="D27" s="46"/>
      <c r="E27" s="46"/>
      <c r="F27" s="46"/>
      <c r="G27" s="46"/>
      <c r="H27" s="46"/>
      <c r="I27" s="47" t="s">
        <v>89</v>
      </c>
      <c r="J27" s="46"/>
      <c r="K27" s="48"/>
      <c r="L27" s="49">
        <f>L25</f>
        <v>0</v>
      </c>
    </row>
    <row r="28" spans="1:12" x14ac:dyDescent="0.25">
      <c r="A28" s="45"/>
      <c r="B28" s="46"/>
      <c r="C28" s="46"/>
      <c r="D28" s="46"/>
      <c r="E28" s="46"/>
      <c r="F28" s="46"/>
      <c r="G28" s="46"/>
      <c r="H28" s="46"/>
      <c r="I28" s="47" t="s">
        <v>56</v>
      </c>
      <c r="J28" s="46"/>
      <c r="K28" s="48"/>
      <c r="L28" s="49">
        <f>SUM(L11+L15+L19+L23+L27)</f>
        <v>0</v>
      </c>
    </row>
    <row r="29" spans="1:12" x14ac:dyDescent="0.25">
      <c r="A29" s="27" t="s">
        <v>57</v>
      </c>
      <c r="B29" s="28" t="s">
        <v>40</v>
      </c>
      <c r="C29" s="28" t="s">
        <v>41</v>
      </c>
      <c r="D29" s="61" t="s">
        <v>58</v>
      </c>
      <c r="E29" s="61"/>
      <c r="F29" s="61"/>
      <c r="G29" s="61"/>
      <c r="H29" s="61"/>
      <c r="I29" s="61"/>
      <c r="J29" s="29"/>
      <c r="K29" s="30"/>
      <c r="L29" s="31"/>
    </row>
    <row r="30" spans="1:12" x14ac:dyDescent="0.25">
      <c r="A30" s="40" t="s">
        <v>59</v>
      </c>
      <c r="B30" s="41" t="s">
        <v>44</v>
      </c>
      <c r="C30" s="41" t="s">
        <v>54</v>
      </c>
      <c r="D30" s="58" t="s">
        <v>60</v>
      </c>
      <c r="E30" s="58"/>
      <c r="F30" s="58"/>
      <c r="G30" s="58"/>
      <c r="H30" s="58"/>
      <c r="I30" s="58"/>
      <c r="J30" s="42"/>
      <c r="K30" s="43"/>
      <c r="L30" s="44"/>
    </row>
    <row r="31" spans="1:12" ht="78" customHeight="1" x14ac:dyDescent="0.25">
      <c r="A31" s="32"/>
      <c r="B31" s="32"/>
      <c r="C31" s="32"/>
      <c r="D31" s="59" t="s">
        <v>90</v>
      </c>
      <c r="E31" s="60"/>
      <c r="F31" s="60"/>
      <c r="G31" s="60"/>
      <c r="H31" s="60"/>
      <c r="I31" s="60"/>
      <c r="J31" s="33">
        <v>2.91</v>
      </c>
      <c r="K31" s="34"/>
      <c r="L31" s="35">
        <f>ROUND(J31*K31,2)</f>
        <v>0</v>
      </c>
    </row>
    <row r="32" spans="1:12" x14ac:dyDescent="0.25">
      <c r="A32" s="89"/>
      <c r="B32" s="89"/>
      <c r="C32" s="89"/>
      <c r="D32" s="37" t="s">
        <v>88</v>
      </c>
      <c r="E32" s="38">
        <v>1</v>
      </c>
      <c r="F32" s="39">
        <v>4.8499999999999996</v>
      </c>
      <c r="G32" s="39">
        <v>0.6</v>
      </c>
      <c r="H32" s="39">
        <v>0</v>
      </c>
      <c r="I32" s="39">
        <v>2.9099999999999997</v>
      </c>
      <c r="J32" s="89"/>
      <c r="K32" s="89"/>
      <c r="L32" s="89"/>
    </row>
    <row r="33" spans="1:12" x14ac:dyDescent="0.25">
      <c r="A33" s="45"/>
      <c r="B33" s="46"/>
      <c r="C33" s="46"/>
      <c r="D33" s="46"/>
      <c r="E33" s="46"/>
      <c r="F33" s="46"/>
      <c r="G33" s="46"/>
      <c r="H33" s="46"/>
      <c r="I33" s="47" t="s">
        <v>91</v>
      </c>
      <c r="J33" s="46"/>
      <c r="K33" s="48"/>
      <c r="L33" s="49">
        <f>L31</f>
        <v>0</v>
      </c>
    </row>
    <row r="34" spans="1:12" x14ac:dyDescent="0.25">
      <c r="A34" s="40" t="s">
        <v>61</v>
      </c>
      <c r="B34" s="41" t="s">
        <v>44</v>
      </c>
      <c r="C34" s="41" t="s">
        <v>62</v>
      </c>
      <c r="D34" s="58" t="s">
        <v>63</v>
      </c>
      <c r="E34" s="58"/>
      <c r="F34" s="58"/>
      <c r="G34" s="58"/>
      <c r="H34" s="58"/>
      <c r="I34" s="58"/>
      <c r="J34" s="42"/>
      <c r="K34" s="43"/>
      <c r="L34" s="44"/>
    </row>
    <row r="35" spans="1:12" ht="142.5" customHeight="1" x14ac:dyDescent="0.25">
      <c r="A35" s="32"/>
      <c r="B35" s="32"/>
      <c r="C35" s="32"/>
      <c r="D35" s="59" t="s">
        <v>92</v>
      </c>
      <c r="E35" s="60"/>
      <c r="F35" s="60"/>
      <c r="G35" s="60"/>
      <c r="H35" s="60"/>
      <c r="I35" s="60"/>
      <c r="J35" s="33">
        <v>4.45</v>
      </c>
      <c r="K35" s="34"/>
      <c r="L35" s="35">
        <f>ROUND(J35*K35,2)</f>
        <v>0</v>
      </c>
    </row>
    <row r="36" spans="1:12" x14ac:dyDescent="0.25">
      <c r="A36" s="36"/>
      <c r="B36" s="36"/>
      <c r="C36" s="36"/>
      <c r="D36" s="37" t="s">
        <v>88</v>
      </c>
      <c r="E36" s="38">
        <v>1</v>
      </c>
      <c r="F36" s="39">
        <v>3.65</v>
      </c>
      <c r="G36" s="39">
        <v>0</v>
      </c>
      <c r="H36" s="39">
        <v>0</v>
      </c>
      <c r="I36" s="39">
        <v>3.65</v>
      </c>
      <c r="J36" s="36"/>
      <c r="K36" s="36"/>
      <c r="L36" s="36"/>
    </row>
    <row r="37" spans="1:12" x14ac:dyDescent="0.25">
      <c r="A37" s="89"/>
      <c r="B37" s="89"/>
      <c r="C37" s="89"/>
      <c r="D37" s="37"/>
      <c r="E37" s="38">
        <v>2</v>
      </c>
      <c r="F37" s="39">
        <v>0.4</v>
      </c>
      <c r="G37" s="39">
        <v>0</v>
      </c>
      <c r="H37" s="39">
        <v>0</v>
      </c>
      <c r="I37" s="39">
        <v>0.8</v>
      </c>
      <c r="J37" s="89"/>
      <c r="K37" s="89"/>
      <c r="L37" s="89"/>
    </row>
    <row r="38" spans="1:12" x14ac:dyDescent="0.25">
      <c r="A38" s="45"/>
      <c r="B38" s="46"/>
      <c r="C38" s="46"/>
      <c r="D38" s="46"/>
      <c r="E38" s="46"/>
      <c r="F38" s="46"/>
      <c r="G38" s="46"/>
      <c r="H38" s="46"/>
      <c r="I38" s="47" t="s">
        <v>93</v>
      </c>
      <c r="J38" s="46"/>
      <c r="K38" s="48"/>
      <c r="L38" s="49">
        <f>L35</f>
        <v>0</v>
      </c>
    </row>
    <row r="39" spans="1:12" x14ac:dyDescent="0.25">
      <c r="A39" s="45"/>
      <c r="B39" s="46"/>
      <c r="C39" s="46"/>
      <c r="D39" s="46"/>
      <c r="E39" s="46"/>
      <c r="F39" s="46"/>
      <c r="G39" s="46"/>
      <c r="H39" s="46"/>
      <c r="I39" s="47" t="s">
        <v>64</v>
      </c>
      <c r="J39" s="46"/>
      <c r="K39" s="48"/>
      <c r="L39" s="49">
        <f>SUM(L33+L38)</f>
        <v>0</v>
      </c>
    </row>
    <row r="40" spans="1:12" x14ac:dyDescent="0.25">
      <c r="A40" s="27" t="s">
        <v>65</v>
      </c>
      <c r="B40" s="28" t="s">
        <v>40</v>
      </c>
      <c r="C40" s="28" t="s">
        <v>41</v>
      </c>
      <c r="D40" s="61" t="s">
        <v>66</v>
      </c>
      <c r="E40" s="61"/>
      <c r="F40" s="61"/>
      <c r="G40" s="61"/>
      <c r="H40" s="61"/>
      <c r="I40" s="61"/>
      <c r="J40" s="29"/>
      <c r="K40" s="30"/>
      <c r="L40" s="31"/>
    </row>
    <row r="41" spans="1:12" x14ac:dyDescent="0.25">
      <c r="A41" s="40" t="s">
        <v>67</v>
      </c>
      <c r="B41" s="41" t="s">
        <v>44</v>
      </c>
      <c r="C41" s="41" t="s">
        <v>54</v>
      </c>
      <c r="D41" s="58" t="s">
        <v>68</v>
      </c>
      <c r="E41" s="58"/>
      <c r="F41" s="58"/>
      <c r="G41" s="58"/>
      <c r="H41" s="58"/>
      <c r="I41" s="58"/>
      <c r="J41" s="42"/>
      <c r="K41" s="43"/>
      <c r="L41" s="44"/>
    </row>
    <row r="42" spans="1:12" ht="189" customHeight="1" x14ac:dyDescent="0.25">
      <c r="A42" s="32"/>
      <c r="B42" s="32"/>
      <c r="C42" s="32"/>
      <c r="D42" s="59" t="s">
        <v>94</v>
      </c>
      <c r="E42" s="60"/>
      <c r="F42" s="60"/>
      <c r="G42" s="60"/>
      <c r="H42" s="60"/>
      <c r="I42" s="60"/>
      <c r="J42" s="33">
        <v>31.85</v>
      </c>
      <c r="K42" s="34"/>
      <c r="L42" s="35">
        <f>ROUND(J42*K42,2)</f>
        <v>0</v>
      </c>
    </row>
    <row r="43" spans="1:12" x14ac:dyDescent="0.25">
      <c r="A43" s="36"/>
      <c r="B43" s="36"/>
      <c r="C43" s="36"/>
      <c r="D43" s="37" t="s">
        <v>95</v>
      </c>
      <c r="E43" s="38">
        <v>2</v>
      </c>
      <c r="F43" s="39">
        <v>3.65</v>
      </c>
      <c r="G43" s="39">
        <v>0</v>
      </c>
      <c r="H43" s="39">
        <v>2.6</v>
      </c>
      <c r="I43" s="39">
        <v>18.98</v>
      </c>
      <c r="J43" s="36"/>
      <c r="K43" s="36"/>
      <c r="L43" s="36"/>
    </row>
    <row r="44" spans="1:12" x14ac:dyDescent="0.25">
      <c r="A44" s="89"/>
      <c r="B44" s="89"/>
      <c r="C44" s="89"/>
      <c r="D44" s="37"/>
      <c r="E44" s="38">
        <v>1</v>
      </c>
      <c r="F44" s="39">
        <v>4.95</v>
      </c>
      <c r="G44" s="39">
        <v>0</v>
      </c>
      <c r="H44" s="39">
        <v>2.6</v>
      </c>
      <c r="I44" s="39">
        <v>12.870000000000001</v>
      </c>
      <c r="J44" s="89"/>
      <c r="K44" s="89"/>
      <c r="L44" s="89"/>
    </row>
    <row r="45" spans="1:12" x14ac:dyDescent="0.25">
      <c r="A45" s="45"/>
      <c r="B45" s="46"/>
      <c r="C45" s="46"/>
      <c r="D45" s="46"/>
      <c r="E45" s="46"/>
      <c r="F45" s="46"/>
      <c r="G45" s="46"/>
      <c r="H45" s="46"/>
      <c r="I45" s="47" t="s">
        <v>96</v>
      </c>
      <c r="J45" s="46"/>
      <c r="K45" s="48"/>
      <c r="L45" s="49">
        <f>L42</f>
        <v>0</v>
      </c>
    </row>
    <row r="46" spans="1:12" x14ac:dyDescent="0.25">
      <c r="A46" s="45"/>
      <c r="B46" s="46"/>
      <c r="C46" s="46"/>
      <c r="D46" s="46"/>
      <c r="E46" s="46"/>
      <c r="F46" s="46"/>
      <c r="G46" s="46"/>
      <c r="H46" s="46"/>
      <c r="I46" s="47" t="s">
        <v>69</v>
      </c>
      <c r="J46" s="46"/>
      <c r="K46" s="48"/>
      <c r="L46" s="49">
        <f>L45</f>
        <v>0</v>
      </c>
    </row>
    <row r="47" spans="1:12" x14ac:dyDescent="0.25">
      <c r="A47" s="27" t="s">
        <v>70</v>
      </c>
      <c r="B47" s="28" t="s">
        <v>40</v>
      </c>
      <c r="C47" s="28" t="s">
        <v>41</v>
      </c>
      <c r="D47" s="61" t="s">
        <v>71</v>
      </c>
      <c r="E47" s="61"/>
      <c r="F47" s="61"/>
      <c r="G47" s="61"/>
      <c r="H47" s="61"/>
      <c r="I47" s="61"/>
      <c r="J47" s="29"/>
      <c r="K47" s="30"/>
      <c r="L47" s="31"/>
    </row>
    <row r="48" spans="1:12" x14ac:dyDescent="0.25">
      <c r="A48" s="40" t="s">
        <v>72</v>
      </c>
      <c r="B48" s="41" t="s">
        <v>44</v>
      </c>
      <c r="C48" s="41" t="s">
        <v>73</v>
      </c>
      <c r="D48" s="58" t="s">
        <v>74</v>
      </c>
      <c r="E48" s="58"/>
      <c r="F48" s="58"/>
      <c r="G48" s="58"/>
      <c r="H48" s="58"/>
      <c r="I48" s="58"/>
      <c r="J48" s="42"/>
      <c r="K48" s="43"/>
      <c r="L48" s="44"/>
    </row>
    <row r="49" spans="1:12" ht="66" customHeight="1" x14ac:dyDescent="0.25">
      <c r="A49" s="32"/>
      <c r="B49" s="32"/>
      <c r="C49" s="32"/>
      <c r="D49" s="59" t="s">
        <v>97</v>
      </c>
      <c r="E49" s="60"/>
      <c r="F49" s="60"/>
      <c r="G49" s="60"/>
      <c r="H49" s="60"/>
      <c r="I49" s="60"/>
      <c r="J49" s="33">
        <v>15.89</v>
      </c>
      <c r="K49" s="34"/>
      <c r="L49" s="35">
        <f>ROUND(J49*K49,2)</f>
        <v>0</v>
      </c>
    </row>
    <row r="50" spans="1:12" x14ac:dyDescent="0.25">
      <c r="A50" s="36"/>
      <c r="B50" s="36"/>
      <c r="C50" s="36"/>
      <c r="D50" s="90" t="s">
        <v>98</v>
      </c>
      <c r="E50" s="91"/>
      <c r="F50" s="92"/>
      <c r="G50" s="92"/>
      <c r="H50" s="92"/>
      <c r="J50" s="36"/>
      <c r="K50" s="36"/>
      <c r="L50" s="36"/>
    </row>
    <row r="51" spans="1:12" x14ac:dyDescent="0.25">
      <c r="A51" s="36"/>
      <c r="B51" s="36"/>
      <c r="C51" s="36"/>
      <c r="D51" s="37" t="s">
        <v>99</v>
      </c>
      <c r="E51" s="38">
        <v>2</v>
      </c>
      <c r="F51" s="39">
        <v>5.6</v>
      </c>
      <c r="G51" s="39">
        <v>0</v>
      </c>
      <c r="H51" s="39">
        <v>0.32</v>
      </c>
      <c r="I51" s="39">
        <v>3.58</v>
      </c>
      <c r="J51" s="36"/>
      <c r="K51" s="36"/>
      <c r="L51" s="36"/>
    </row>
    <row r="52" spans="1:12" x14ac:dyDescent="0.25">
      <c r="A52" s="89"/>
      <c r="B52" s="89"/>
      <c r="C52" s="89"/>
      <c r="D52" s="37" t="s">
        <v>100</v>
      </c>
      <c r="E52" s="38">
        <v>6</v>
      </c>
      <c r="F52" s="39">
        <v>8.5500000000000007</v>
      </c>
      <c r="G52" s="39">
        <v>0</v>
      </c>
      <c r="H52" s="39">
        <v>0.24</v>
      </c>
      <c r="I52" s="39">
        <v>12.31</v>
      </c>
      <c r="J52" s="89"/>
      <c r="K52" s="89"/>
      <c r="L52" s="89"/>
    </row>
    <row r="53" spans="1:12" x14ac:dyDescent="0.25">
      <c r="A53" s="45"/>
      <c r="B53" s="46"/>
      <c r="C53" s="46"/>
      <c r="D53" s="46"/>
      <c r="E53" s="46"/>
      <c r="F53" s="46"/>
      <c r="G53" s="46"/>
      <c r="H53" s="46"/>
      <c r="I53" s="47" t="s">
        <v>101</v>
      </c>
      <c r="J53" s="46"/>
      <c r="K53" s="48"/>
      <c r="L53" s="49">
        <f>L49</f>
        <v>0</v>
      </c>
    </row>
    <row r="54" spans="1:12" x14ac:dyDescent="0.25">
      <c r="A54" s="45"/>
      <c r="B54" s="46"/>
      <c r="C54" s="46"/>
      <c r="D54" s="46"/>
      <c r="E54" s="46"/>
      <c r="F54" s="46"/>
      <c r="G54" s="46"/>
      <c r="H54" s="46"/>
      <c r="I54" s="47" t="s">
        <v>75</v>
      </c>
      <c r="J54" s="46"/>
      <c r="K54" s="48"/>
      <c r="L54" s="49">
        <f>L53</f>
        <v>0</v>
      </c>
    </row>
    <row r="55" spans="1:12" x14ac:dyDescent="0.25">
      <c r="A55" s="27" t="s">
        <v>76</v>
      </c>
      <c r="B55" s="28" t="s">
        <v>40</v>
      </c>
      <c r="C55" s="28" t="s">
        <v>41</v>
      </c>
      <c r="D55" s="61" t="s">
        <v>77</v>
      </c>
      <c r="E55" s="61"/>
      <c r="F55" s="61"/>
      <c r="G55" s="61"/>
      <c r="H55" s="61"/>
      <c r="I55" s="61"/>
      <c r="J55" s="29"/>
      <c r="K55" s="30"/>
      <c r="L55" s="31"/>
    </row>
    <row r="56" spans="1:12" x14ac:dyDescent="0.25">
      <c r="A56" s="40" t="s">
        <v>110</v>
      </c>
      <c r="B56" s="41" t="s">
        <v>44</v>
      </c>
      <c r="C56" s="41" t="s">
        <v>73</v>
      </c>
      <c r="D56" s="58" t="s">
        <v>111</v>
      </c>
      <c r="E56" s="58"/>
      <c r="F56" s="58"/>
      <c r="G56" s="58"/>
      <c r="H56" s="58"/>
      <c r="I56" s="58"/>
      <c r="J56" s="42"/>
      <c r="K56" s="43"/>
      <c r="L56" s="44"/>
    </row>
    <row r="57" spans="1:12" ht="89.25" customHeight="1" x14ac:dyDescent="0.25">
      <c r="A57" s="32"/>
      <c r="B57" s="32"/>
      <c r="C57" s="32"/>
      <c r="D57" s="59" t="s">
        <v>102</v>
      </c>
      <c r="E57" s="60"/>
      <c r="F57" s="60"/>
      <c r="G57" s="60"/>
      <c r="H57" s="60"/>
      <c r="I57" s="60"/>
      <c r="J57" s="33">
        <v>32.06</v>
      </c>
      <c r="K57" s="34"/>
      <c r="L57" s="35">
        <f>ROUND(J57*K57,2)</f>
        <v>0</v>
      </c>
    </row>
    <row r="58" spans="1:12" x14ac:dyDescent="0.25">
      <c r="A58" s="36"/>
      <c r="B58" s="36"/>
      <c r="C58" s="36"/>
      <c r="D58" s="37" t="s">
        <v>103</v>
      </c>
      <c r="E58" s="38"/>
      <c r="F58" s="39"/>
      <c r="G58" s="39"/>
      <c r="H58" s="39"/>
      <c r="I58" s="39"/>
      <c r="J58" s="36"/>
      <c r="K58" s="36"/>
      <c r="L58" s="36"/>
    </row>
    <row r="59" spans="1:12" x14ac:dyDescent="0.25">
      <c r="A59" s="36"/>
      <c r="B59" s="36"/>
      <c r="C59" s="36"/>
      <c r="D59" s="37" t="s">
        <v>104</v>
      </c>
      <c r="E59" s="38">
        <v>1</v>
      </c>
      <c r="F59" s="39">
        <v>4.95</v>
      </c>
      <c r="G59" s="39">
        <v>0</v>
      </c>
      <c r="H59" s="39">
        <v>2</v>
      </c>
      <c r="I59" s="39">
        <v>9.9</v>
      </c>
      <c r="J59" s="36"/>
      <c r="K59" s="36"/>
      <c r="L59" s="36"/>
    </row>
    <row r="60" spans="1:12" x14ac:dyDescent="0.25">
      <c r="A60" s="36"/>
      <c r="B60" s="36"/>
      <c r="C60" s="36"/>
      <c r="D60" s="37" t="s">
        <v>105</v>
      </c>
      <c r="E60" s="38">
        <v>1</v>
      </c>
      <c r="F60" s="39">
        <v>2.4500000000000002</v>
      </c>
      <c r="G60" s="39">
        <v>0</v>
      </c>
      <c r="H60" s="39">
        <v>1.6</v>
      </c>
      <c r="I60" s="39">
        <v>3.92</v>
      </c>
      <c r="J60" s="36"/>
      <c r="K60" s="36"/>
      <c r="L60" s="36"/>
    </row>
    <row r="61" spans="1:12" x14ac:dyDescent="0.25">
      <c r="A61" s="36"/>
      <c r="B61" s="36"/>
      <c r="C61" s="36"/>
      <c r="D61" s="37" t="s">
        <v>41</v>
      </c>
      <c r="E61" s="38">
        <v>2</v>
      </c>
      <c r="F61" s="39">
        <v>1.95</v>
      </c>
      <c r="G61" s="39">
        <v>0</v>
      </c>
      <c r="H61" s="39">
        <v>1.6</v>
      </c>
      <c r="I61" s="39">
        <v>6.24</v>
      </c>
      <c r="J61" s="36"/>
      <c r="K61" s="36"/>
      <c r="L61" s="36"/>
    </row>
    <row r="62" spans="1:12" x14ac:dyDescent="0.25">
      <c r="A62" s="89"/>
      <c r="B62" s="89"/>
      <c r="C62" s="89"/>
      <c r="D62" s="37" t="s">
        <v>106</v>
      </c>
      <c r="E62" s="38">
        <v>1</v>
      </c>
      <c r="F62" s="39">
        <v>12</v>
      </c>
      <c r="G62" s="39">
        <v>0</v>
      </c>
      <c r="H62" s="39">
        <v>0</v>
      </c>
      <c r="I62" s="39">
        <v>12</v>
      </c>
      <c r="J62" s="89"/>
      <c r="K62" s="89"/>
      <c r="L62" s="89"/>
    </row>
    <row r="63" spans="1:12" x14ac:dyDescent="0.25">
      <c r="A63" s="45"/>
      <c r="B63" s="46"/>
      <c r="C63" s="46"/>
      <c r="D63" s="46"/>
      <c r="E63" s="46"/>
      <c r="F63" s="46"/>
      <c r="G63" s="46"/>
      <c r="H63" s="46"/>
      <c r="I63" s="47" t="s">
        <v>107</v>
      </c>
      <c r="J63" s="46"/>
      <c r="K63" s="48"/>
      <c r="L63" s="49">
        <f>L57</f>
        <v>0</v>
      </c>
    </row>
    <row r="64" spans="1:12" x14ac:dyDescent="0.25">
      <c r="A64" s="40" t="s">
        <v>108</v>
      </c>
      <c r="B64" s="41" t="s">
        <v>44</v>
      </c>
      <c r="C64" s="41" t="s">
        <v>54</v>
      </c>
      <c r="D64" s="58" t="s">
        <v>109</v>
      </c>
      <c r="E64" s="58"/>
      <c r="F64" s="58"/>
      <c r="G64" s="58"/>
      <c r="H64" s="58"/>
      <c r="I64" s="58"/>
      <c r="J64" s="42"/>
      <c r="K64" s="43"/>
      <c r="L64" s="44"/>
    </row>
    <row r="65" spans="1:12" ht="185.25" customHeight="1" x14ac:dyDescent="0.25">
      <c r="A65" s="32"/>
      <c r="B65" s="32"/>
      <c r="C65" s="32"/>
      <c r="D65" s="59" t="s">
        <v>112</v>
      </c>
      <c r="E65" s="60"/>
      <c r="F65" s="60"/>
      <c r="G65" s="60"/>
      <c r="H65" s="60"/>
      <c r="I65" s="60"/>
      <c r="J65" s="33">
        <v>69.099999999999994</v>
      </c>
      <c r="K65" s="34"/>
      <c r="L65" s="35">
        <f>ROUND(J65*K65,2)</f>
        <v>0</v>
      </c>
    </row>
    <row r="66" spans="1:12" x14ac:dyDescent="0.25">
      <c r="A66" s="36"/>
      <c r="B66" s="36"/>
      <c r="C66" s="36"/>
      <c r="D66" s="37" t="s">
        <v>95</v>
      </c>
      <c r="E66" s="38">
        <v>4</v>
      </c>
      <c r="F66" s="39">
        <v>3.65</v>
      </c>
      <c r="G66" s="39">
        <v>0</v>
      </c>
      <c r="H66" s="39">
        <v>2.6</v>
      </c>
      <c r="I66" s="39">
        <v>37.96</v>
      </c>
      <c r="J66" s="36"/>
      <c r="K66" s="36"/>
      <c r="L66" s="36"/>
    </row>
    <row r="67" spans="1:12" x14ac:dyDescent="0.25">
      <c r="A67" s="36"/>
      <c r="B67" s="36"/>
      <c r="C67" s="36"/>
      <c r="D67" s="37" t="s">
        <v>41</v>
      </c>
      <c r="E67" s="38">
        <v>2</v>
      </c>
      <c r="F67" s="39">
        <v>4.95</v>
      </c>
      <c r="G67" s="39">
        <v>0</v>
      </c>
      <c r="H67" s="39">
        <v>2.6</v>
      </c>
      <c r="I67" s="39">
        <v>25.74</v>
      </c>
      <c r="J67" s="36"/>
      <c r="K67" s="36"/>
      <c r="L67" s="36"/>
    </row>
    <row r="68" spans="1:12" x14ac:dyDescent="0.25">
      <c r="A68" s="36"/>
      <c r="B68" s="36"/>
      <c r="C68" s="36"/>
      <c r="D68" s="37" t="s">
        <v>113</v>
      </c>
      <c r="E68" s="38">
        <v>4</v>
      </c>
      <c r="F68" s="39">
        <v>1.5</v>
      </c>
      <c r="G68" s="39">
        <v>0</v>
      </c>
      <c r="H68" s="39">
        <v>0.6</v>
      </c>
      <c r="I68" s="39">
        <v>3.6</v>
      </c>
      <c r="J68" s="36"/>
      <c r="K68" s="36"/>
      <c r="L68" s="36"/>
    </row>
    <row r="69" spans="1:12" x14ac:dyDescent="0.25">
      <c r="A69" s="89"/>
      <c r="B69" s="89"/>
      <c r="C69" s="89"/>
      <c r="D69" s="37"/>
      <c r="E69" s="38">
        <v>4</v>
      </c>
      <c r="F69" s="39">
        <v>0.75</v>
      </c>
      <c r="G69" s="39">
        <v>0</v>
      </c>
      <c r="H69" s="39">
        <v>0.6</v>
      </c>
      <c r="I69" s="39">
        <v>1.8</v>
      </c>
      <c r="J69" s="89"/>
      <c r="K69" s="89"/>
      <c r="L69" s="89"/>
    </row>
    <row r="70" spans="1:12" x14ac:dyDescent="0.25">
      <c r="A70" s="45"/>
      <c r="B70" s="46"/>
      <c r="C70" s="46"/>
      <c r="D70" s="46"/>
      <c r="E70" s="46"/>
      <c r="F70" s="46"/>
      <c r="G70" s="46"/>
      <c r="H70" s="46"/>
      <c r="I70" s="47" t="s">
        <v>114</v>
      </c>
      <c r="J70" s="46"/>
      <c r="K70" s="48"/>
      <c r="L70" s="49">
        <f>L65</f>
        <v>0</v>
      </c>
    </row>
    <row r="71" spans="1:12" x14ac:dyDescent="0.25">
      <c r="A71" s="40" t="s">
        <v>115</v>
      </c>
      <c r="B71" s="41" t="s">
        <v>44</v>
      </c>
      <c r="C71" s="41" t="s">
        <v>54</v>
      </c>
      <c r="D71" s="58" t="s">
        <v>116</v>
      </c>
      <c r="E71" s="58"/>
      <c r="F71" s="58"/>
      <c r="G71" s="58"/>
      <c r="H71" s="58"/>
      <c r="I71" s="58"/>
      <c r="J71" s="42"/>
      <c r="K71" s="43"/>
      <c r="L71" s="44"/>
    </row>
    <row r="72" spans="1:12" ht="67.5" customHeight="1" x14ac:dyDescent="0.25">
      <c r="A72" s="32"/>
      <c r="B72" s="32"/>
      <c r="C72" s="32"/>
      <c r="D72" s="59" t="s">
        <v>117</v>
      </c>
      <c r="E72" s="60"/>
      <c r="F72" s="60"/>
      <c r="G72" s="60"/>
      <c r="H72" s="60"/>
      <c r="I72" s="60"/>
      <c r="J72" s="33">
        <v>50</v>
      </c>
      <c r="K72" s="34"/>
      <c r="L72" s="35">
        <f>ROUND(J72*K72,2)</f>
        <v>0</v>
      </c>
    </row>
    <row r="73" spans="1:12" ht="22.5" x14ac:dyDescent="0.25">
      <c r="A73" s="89"/>
      <c r="B73" s="89"/>
      <c r="C73" s="89"/>
      <c r="D73" s="37" t="s">
        <v>118</v>
      </c>
      <c r="E73" s="38">
        <v>1</v>
      </c>
      <c r="F73" s="39">
        <v>50</v>
      </c>
      <c r="G73" s="39">
        <v>0</v>
      </c>
      <c r="H73" s="39">
        <v>0</v>
      </c>
      <c r="I73" s="39">
        <v>50</v>
      </c>
      <c r="J73" s="89"/>
      <c r="K73" s="89"/>
      <c r="L73" s="89"/>
    </row>
    <row r="74" spans="1:12" x14ac:dyDescent="0.25">
      <c r="A74" s="45"/>
      <c r="B74" s="46"/>
      <c r="C74" s="46"/>
      <c r="D74" s="46"/>
      <c r="E74" s="46"/>
      <c r="F74" s="46"/>
      <c r="G74" s="46"/>
      <c r="H74" s="46"/>
      <c r="I74" s="47" t="s">
        <v>119</v>
      </c>
      <c r="J74" s="46"/>
      <c r="K74" s="48"/>
      <c r="L74" s="49">
        <f>L72</f>
        <v>0</v>
      </c>
    </row>
    <row r="75" spans="1:12" x14ac:dyDescent="0.25">
      <c r="A75" s="45"/>
      <c r="B75" s="46"/>
      <c r="C75" s="46"/>
      <c r="D75" s="46"/>
      <c r="E75" s="46"/>
      <c r="F75" s="46"/>
      <c r="G75" s="46"/>
      <c r="H75" s="46"/>
      <c r="I75" s="47" t="s">
        <v>120</v>
      </c>
      <c r="J75" s="46"/>
      <c r="K75" s="48"/>
      <c r="L75" s="49">
        <f>SUM(L72+L65+L57)</f>
        <v>0</v>
      </c>
    </row>
    <row r="76" spans="1:12" x14ac:dyDescent="0.25">
      <c r="A76" s="27" t="s">
        <v>121</v>
      </c>
      <c r="B76" s="28" t="s">
        <v>40</v>
      </c>
      <c r="C76" s="28" t="s">
        <v>41</v>
      </c>
      <c r="D76" s="61" t="s">
        <v>122</v>
      </c>
      <c r="E76" s="61"/>
      <c r="F76" s="61"/>
      <c r="G76" s="61"/>
      <c r="H76" s="61"/>
      <c r="I76" s="61"/>
      <c r="J76" s="29"/>
      <c r="K76" s="30"/>
      <c r="L76" s="31"/>
    </row>
    <row r="77" spans="1:12" x14ac:dyDescent="0.25">
      <c r="A77" s="40" t="s">
        <v>123</v>
      </c>
      <c r="B77" s="41" t="s">
        <v>44</v>
      </c>
      <c r="C77" s="41" t="s">
        <v>41</v>
      </c>
      <c r="D77" s="58" t="s">
        <v>122</v>
      </c>
      <c r="E77" s="58"/>
      <c r="F77" s="58"/>
      <c r="G77" s="58"/>
      <c r="H77" s="58"/>
      <c r="I77" s="58"/>
      <c r="J77" s="42"/>
      <c r="K77" s="43"/>
      <c r="L77" s="44"/>
    </row>
    <row r="78" spans="1:12" ht="138.75" customHeight="1" x14ac:dyDescent="0.25">
      <c r="A78" s="32"/>
      <c r="B78" s="32"/>
      <c r="C78" s="32"/>
      <c r="D78" s="59" t="s">
        <v>124</v>
      </c>
      <c r="E78" s="60"/>
      <c r="F78" s="60"/>
      <c r="G78" s="60"/>
      <c r="H78" s="60"/>
      <c r="I78" s="60"/>
      <c r="J78" s="33">
        <v>1</v>
      </c>
      <c r="K78" s="34"/>
      <c r="L78" s="35">
        <f>ROUND(J78*K78,2)</f>
        <v>0</v>
      </c>
    </row>
    <row r="79" spans="1:12" x14ac:dyDescent="0.25">
      <c r="A79" s="45"/>
      <c r="B79" s="46"/>
      <c r="C79" s="46"/>
      <c r="D79" s="46"/>
      <c r="E79" s="46"/>
      <c r="F79" s="46"/>
      <c r="G79" s="46"/>
      <c r="H79" s="46"/>
      <c r="I79" s="47" t="s">
        <v>130</v>
      </c>
      <c r="J79" s="46"/>
      <c r="K79" s="48"/>
      <c r="L79" s="49">
        <f>L78</f>
        <v>0</v>
      </c>
    </row>
    <row r="80" spans="1:12" x14ac:dyDescent="0.25">
      <c r="A80" s="45"/>
      <c r="B80" s="46"/>
      <c r="C80" s="46"/>
      <c r="D80" s="46"/>
      <c r="E80" s="46"/>
      <c r="F80" s="46"/>
      <c r="G80" s="46"/>
      <c r="H80" s="46"/>
      <c r="I80" s="47" t="s">
        <v>125</v>
      </c>
      <c r="J80" s="46"/>
      <c r="K80" s="48"/>
      <c r="L80" s="49">
        <f>L78</f>
        <v>0</v>
      </c>
    </row>
    <row r="81" spans="1:12" x14ac:dyDescent="0.25">
      <c r="A81" s="27" t="s">
        <v>126</v>
      </c>
      <c r="B81" s="28" t="s">
        <v>40</v>
      </c>
      <c r="C81" s="28" t="s">
        <v>41</v>
      </c>
      <c r="D81" s="61" t="s">
        <v>127</v>
      </c>
      <c r="E81" s="61"/>
      <c r="F81" s="61"/>
      <c r="G81" s="61"/>
      <c r="H81" s="61"/>
      <c r="I81" s="61"/>
      <c r="J81" s="29"/>
      <c r="K81" s="30"/>
      <c r="L81" s="31"/>
    </row>
    <row r="82" spans="1:12" ht="17.25" customHeight="1" x14ac:dyDescent="0.25">
      <c r="A82" s="40" t="s">
        <v>128</v>
      </c>
      <c r="B82" s="41" t="s">
        <v>44</v>
      </c>
      <c r="C82" s="41" t="s">
        <v>45</v>
      </c>
      <c r="D82" s="58" t="s">
        <v>127</v>
      </c>
      <c r="E82" s="58"/>
      <c r="F82" s="58"/>
      <c r="G82" s="58"/>
      <c r="H82" s="58"/>
      <c r="I82" s="58"/>
      <c r="J82" s="42"/>
      <c r="K82" s="43"/>
      <c r="L82" s="44"/>
    </row>
    <row r="83" spans="1:12" ht="150.75" customHeight="1" x14ac:dyDescent="0.25">
      <c r="A83" s="32"/>
      <c r="B83" s="32"/>
      <c r="C83" s="32"/>
      <c r="D83" s="59" t="s">
        <v>129</v>
      </c>
      <c r="E83" s="60"/>
      <c r="F83" s="60"/>
      <c r="G83" s="60"/>
      <c r="H83" s="60"/>
      <c r="I83" s="60"/>
      <c r="J83" s="33">
        <v>1</v>
      </c>
      <c r="K83" s="34"/>
      <c r="L83" s="35">
        <f>ROUND(J83*K83,2)</f>
        <v>0</v>
      </c>
    </row>
    <row r="84" spans="1:12" x14ac:dyDescent="0.25">
      <c r="A84" s="89"/>
      <c r="B84" s="89"/>
      <c r="C84" s="89"/>
      <c r="D84" s="37" t="s">
        <v>131</v>
      </c>
      <c r="E84" s="38">
        <v>1</v>
      </c>
      <c r="F84" s="39">
        <v>0</v>
      </c>
      <c r="G84" s="39">
        <v>0</v>
      </c>
      <c r="H84" s="39">
        <v>0</v>
      </c>
      <c r="I84" s="39">
        <v>1</v>
      </c>
      <c r="J84" s="89"/>
      <c r="K84" s="89"/>
      <c r="L84" s="89"/>
    </row>
    <row r="85" spans="1:12" x14ac:dyDescent="0.25">
      <c r="A85" s="45"/>
      <c r="B85" s="46"/>
      <c r="C85" s="46"/>
      <c r="D85" s="46"/>
      <c r="E85" s="46"/>
      <c r="F85" s="46"/>
      <c r="G85" s="46"/>
      <c r="H85" s="46"/>
      <c r="I85" s="47" t="s">
        <v>132</v>
      </c>
      <c r="J85" s="46"/>
      <c r="K85" s="48"/>
      <c r="L85" s="49">
        <f>L83</f>
        <v>0</v>
      </c>
    </row>
    <row r="86" spans="1:12" x14ac:dyDescent="0.25">
      <c r="A86" s="45"/>
      <c r="B86" s="46"/>
      <c r="C86" s="46"/>
      <c r="D86" s="46"/>
      <c r="E86" s="46"/>
      <c r="F86" s="46"/>
      <c r="G86" s="46"/>
      <c r="H86" s="46"/>
      <c r="I86" s="47" t="s">
        <v>133</v>
      </c>
      <c r="J86" s="46"/>
      <c r="K86" s="48"/>
      <c r="L86" s="49">
        <f>L83</f>
        <v>0</v>
      </c>
    </row>
    <row r="87" spans="1:12" x14ac:dyDescent="0.25">
      <c r="A87" s="67"/>
      <c r="B87" s="68" t="s">
        <v>106</v>
      </c>
      <c r="C87" s="69"/>
      <c r="D87" s="70" t="s">
        <v>134</v>
      </c>
      <c r="E87" s="70"/>
      <c r="F87" s="70"/>
      <c r="G87" s="70"/>
      <c r="H87" s="70"/>
      <c r="I87" s="70"/>
      <c r="J87" s="71"/>
      <c r="K87" s="72"/>
      <c r="L87" s="73">
        <f>SUM(L86+L80+L75+L54+L46+L39+L28)</f>
        <v>0</v>
      </c>
    </row>
    <row r="88" spans="1:12" x14ac:dyDescent="0.25">
      <c r="A88" s="74"/>
      <c r="B88" s="75" t="s">
        <v>106</v>
      </c>
      <c r="C88" s="76"/>
      <c r="D88" s="70" t="s">
        <v>135</v>
      </c>
      <c r="E88" s="70"/>
      <c r="F88" s="70"/>
      <c r="G88" s="70"/>
      <c r="H88" s="70"/>
      <c r="I88" s="77"/>
      <c r="J88" s="78" t="s">
        <v>136</v>
      </c>
      <c r="K88" s="79"/>
      <c r="L88" s="80"/>
    </row>
    <row r="89" spans="1:12" x14ac:dyDescent="0.25">
      <c r="A89" s="81"/>
      <c r="B89" s="82" t="s">
        <v>106</v>
      </c>
      <c r="C89" s="83"/>
      <c r="D89" s="70" t="s">
        <v>137</v>
      </c>
      <c r="E89" s="70"/>
      <c r="F89" s="70"/>
      <c r="G89" s="70"/>
      <c r="H89" s="70"/>
      <c r="I89" s="77"/>
      <c r="J89" s="84" t="s">
        <v>138</v>
      </c>
      <c r="K89" s="85"/>
      <c r="L89" s="86"/>
    </row>
    <row r="90" spans="1:12" x14ac:dyDescent="0.25">
      <c r="A90" s="81"/>
      <c r="B90" s="82" t="s">
        <v>106</v>
      </c>
      <c r="C90" s="83"/>
      <c r="D90" s="70" t="s">
        <v>139</v>
      </c>
      <c r="E90" s="70"/>
      <c r="F90" s="70"/>
      <c r="G90" s="70"/>
      <c r="H90" s="70"/>
      <c r="I90" s="70"/>
      <c r="J90" s="83"/>
      <c r="K90" s="85"/>
      <c r="L90" s="87">
        <f>SUM(L87:L89)</f>
        <v>0</v>
      </c>
    </row>
    <row r="92" spans="1:12" ht="33.75" customHeight="1" x14ac:dyDescent="0.25">
      <c r="A92" s="88" t="s">
        <v>140</v>
      </c>
      <c r="B92" s="88"/>
      <c r="C92" s="88"/>
      <c r="D92" s="88"/>
      <c r="E92" s="88"/>
      <c r="F92" s="88"/>
      <c r="G92" s="88"/>
      <c r="H92" s="88"/>
      <c r="I92" s="88"/>
      <c r="J92" s="88"/>
      <c r="K92" s="88"/>
      <c r="L92" s="88"/>
    </row>
    <row r="94" spans="1:12" x14ac:dyDescent="0.25">
      <c r="A94" s="88" t="s">
        <v>141</v>
      </c>
      <c r="B94" s="88"/>
      <c r="C94" s="88"/>
      <c r="D94" s="88"/>
      <c r="E94" s="88"/>
      <c r="F94" s="88"/>
      <c r="G94" s="88"/>
      <c r="H94" s="88"/>
      <c r="I94" s="88"/>
      <c r="J94" s="88"/>
      <c r="K94" s="88"/>
      <c r="L94" s="88"/>
    </row>
    <row r="96" spans="1:12" ht="66.75" customHeight="1" x14ac:dyDescent="0.25">
      <c r="A96" s="53" t="s">
        <v>142</v>
      </c>
      <c r="B96" s="53"/>
      <c r="C96" s="53"/>
      <c r="D96" s="53"/>
      <c r="E96" s="53"/>
      <c r="F96" s="53"/>
      <c r="G96" s="53"/>
      <c r="H96" s="53"/>
      <c r="I96" s="53"/>
      <c r="J96" s="53"/>
      <c r="K96" s="53"/>
      <c r="L96" s="53"/>
    </row>
  </sheetData>
  <sheetProtection algorithmName="SHA-512" hashValue="BlDWu/idx+HzTqFUYhQYD8KhqDUkaEiCTB21y7kzRvpgTwTMX2xr5X9papPuqjSLcCgCp6eC4zF/YdjhiwsmPw==" saltValue="qdKAiS6RoSgoMYw+0WRwFw==" spinCount="100000" sheet="1" objects="1" scenarios="1" selectLockedCells="1" autoFilter="0"/>
  <autoFilter ref="A6:L90" xr:uid="{C6724663-1554-4C98-83A4-49191EA0CA7B}"/>
  <mergeCells count="45">
    <mergeCell ref="A94:L94"/>
    <mergeCell ref="A96:L96"/>
    <mergeCell ref="A1:L1"/>
    <mergeCell ref="A2:L2"/>
    <mergeCell ref="D87:I87"/>
    <mergeCell ref="D88:I88"/>
    <mergeCell ref="D89:I89"/>
    <mergeCell ref="D90:I90"/>
    <mergeCell ref="A92:L92"/>
    <mergeCell ref="D77:I77"/>
    <mergeCell ref="D78:I78"/>
    <mergeCell ref="D81:I81"/>
    <mergeCell ref="D82:I82"/>
    <mergeCell ref="D83:I83"/>
    <mergeCell ref="D64:I64"/>
    <mergeCell ref="D65:I65"/>
    <mergeCell ref="D71:I71"/>
    <mergeCell ref="D72:I72"/>
    <mergeCell ref="D76:I76"/>
    <mergeCell ref="A4:G4"/>
    <mergeCell ref="D7:I7"/>
    <mergeCell ref="D8:I8"/>
    <mergeCell ref="D31:I31"/>
    <mergeCell ref="D9:I9"/>
    <mergeCell ref="D12:I12"/>
    <mergeCell ref="D13:I13"/>
    <mergeCell ref="D16:I16"/>
    <mergeCell ref="D17:I17"/>
    <mergeCell ref="D20:I20"/>
    <mergeCell ref="D21:I21"/>
    <mergeCell ref="D24:I24"/>
    <mergeCell ref="D25:I25"/>
    <mergeCell ref="D29:I29"/>
    <mergeCell ref="D30:I30"/>
    <mergeCell ref="D48:I48"/>
    <mergeCell ref="D49:I49"/>
    <mergeCell ref="D55:I55"/>
    <mergeCell ref="D57:I57"/>
    <mergeCell ref="D34:I34"/>
    <mergeCell ref="D35:I35"/>
    <mergeCell ref="D40:I40"/>
    <mergeCell ref="D41:I41"/>
    <mergeCell ref="D42:I42"/>
    <mergeCell ref="D47:I47"/>
    <mergeCell ref="D56:I56"/>
  </mergeCells>
  <dataValidations count="2">
    <dataValidation type="list" allowBlank="1" showInputMessage="1" showErrorMessage="1" sqref="B7:B8 B12 B16 B20 B24 B29:B30 B34 B40:B41 B47:B48 B64 B55:B56 B71 B76:B77 B81:B82" xr:uid="{E8D53925-3ED9-44A7-96A3-5A5462E6896B}">
      <formula1>"Capítulo,Partida,Mano de obra,Maquinaria,Material,Otros,Tarea,"</formula1>
    </dataValidation>
    <dataValidation type="list" allowBlank="1" showInputMessage="1" showErrorMessage="1" sqref="B87:B90" xr:uid="{AF87EE71-5F16-4A9A-9FFD-8C324053363F}">
      <formula1>"Capítulo,Partida,Mano de obra,Maquinaria,Material,Otros,"</formula1>
    </dataValidation>
  </dataValidations>
  <printOptions horizontalCentered="1"/>
  <pageMargins left="0.59055118110236227" right="0.70866141732283472" top="0.74803149606299213" bottom="0.74803149606299213" header="0.31496062992125984" footer="0.31496062992125984"/>
  <pageSetup paperSize="9" scale="60" orientation="portrait" r:id="rId1"/>
  <headerFooter>
    <oddFooter>&amp;R&amp;P / &amp;N</oddFooter>
  </headerFooter>
  <ignoredErrors>
    <ignoredError sqref="A7 A29 A40 A47 A55 A76 A8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2022-07-29T06:15:13Z</dcterms:modified>
</cp:coreProperties>
</file>