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filterPrivacy="1"/>
  <xr:revisionPtr revIDLastSave="0" documentId="13_ncr:1_{BA9AEC25-0100-4D31-9850-E7B240C5FC16}" xr6:coauthVersionLast="36" xr6:coauthVersionMax="36" xr10:uidLastSave="{00000000-0000-0000-0000-000000000000}"/>
  <workbookProtection workbookAlgorithmName="SHA-512" workbookHashValue="9KdEWVX+HVG3fes2eT+IvbmoDO9XL4ZLXVgouqI5iKnbKKQbN4hUhDHn3N/zPOQ+kEjzukqwDTvfJPLOkcSZwg==" workbookSaltValue="uRrE7Fm8isPFxwDLj12R/w==" workbookSpinCount="100000" lockStructure="1"/>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Precio'!$A$6:$G$6</definedName>
    <definedName name="_xlnm.Print_Area" localSheetId="0">'Anexo I pag 1 oferta'!$A$4:$I$41</definedName>
    <definedName name="_xlnm.Print_Area" localSheetId="1">'Anexo I Tabla Desglose Precio'!$A$4:$G$44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2" i="2" l="1"/>
  <c r="G43" i="2" s="1"/>
  <c r="G39" i="2"/>
  <c r="G40" i="2" s="1"/>
  <c r="G36" i="2"/>
  <c r="G37" i="2" s="1"/>
  <c r="G33" i="2"/>
  <c r="G34" i="2" s="1"/>
  <c r="G22" i="2"/>
  <c r="G23" i="2"/>
  <c r="G24" i="2"/>
  <c r="G25" i="2"/>
  <c r="G26" i="2"/>
  <c r="G27" i="2"/>
  <c r="G28" i="2"/>
  <c r="G29" i="2"/>
  <c r="G30" i="2"/>
  <c r="G21" i="2"/>
  <c r="G18" i="2"/>
  <c r="G17" i="2"/>
  <c r="G16" i="2"/>
  <c r="G15" i="2"/>
  <c r="G10" i="2"/>
  <c r="G31" i="2" l="1"/>
  <c r="G14" i="2" l="1"/>
  <c r="G13" i="2"/>
  <c r="G12" i="2"/>
  <c r="G11" i="2"/>
  <c r="G9" i="2"/>
  <c r="G8" i="2"/>
  <c r="G19" i="2" l="1"/>
  <c r="G44" i="2" s="1"/>
  <c r="G47" i="2" s="1"/>
  <c r="B29" i="1" s="1"/>
</calcChain>
</file>

<file path=xl/sharedStrings.xml><?xml version="1.0" encoding="utf-8"?>
<sst xmlns="http://schemas.openxmlformats.org/spreadsheetml/2006/main" count="174" uniqueCount="107">
  <si>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</si>
  <si>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</si>
  <si>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</si>
  <si>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</si>
  <si>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</si>
  <si>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</si>
  <si>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</si>
  <si>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</si>
  <si>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</si>
  <si>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</si>
  <si>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</si>
  <si>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</si>
  <si>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</si>
  <si>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</si>
  <si>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</si>
  <si>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</si>
  <si>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</si>
  <si>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</si>
  <si>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</si>
  <si>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</si>
  <si>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</si>
  <si>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</si>
  <si>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</si>
  <si>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</si>
  <si>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Código</t>
  </si>
  <si>
    <t>Nat</t>
  </si>
  <si>
    <t>Ud</t>
  </si>
  <si>
    <t>Resumen</t>
  </si>
  <si>
    <t>CanPres</t>
  </si>
  <si>
    <t>Pres</t>
  </si>
  <si>
    <t>ImpPres</t>
  </si>
  <si>
    <t>Capítulo</t>
  </si>
  <si>
    <t/>
  </si>
  <si>
    <t>01</t>
  </si>
  <si>
    <t>Partida</t>
  </si>
  <si>
    <t>ud</t>
  </si>
  <si>
    <t>01_01</t>
  </si>
  <si>
    <t>01_02</t>
  </si>
  <si>
    <t>01_03</t>
  </si>
  <si>
    <t>01_04</t>
  </si>
  <si>
    <t>01_05</t>
  </si>
  <si>
    <t>01_06</t>
  </si>
  <si>
    <t>01_07</t>
  </si>
  <si>
    <t>Expediente n.º S/05617/2022</t>
  </si>
  <si>
    <r>
      <t xml:space="preserve">“Depósitos de expansión circuitos frío y calor central térmica de Corona Prado del Rey </t>
    </r>
    <r>
      <rPr>
        <sz val="9"/>
        <color rgb="FFE36C0A"/>
        <rFont val="Calibri"/>
        <family val="2"/>
        <scheme val="minor"/>
      </rPr>
      <t>"</t>
    </r>
  </si>
  <si>
    <t>S-05617-2022 - Depósitos de expansión circuitos frío y calor central térmica de Corona Prado del Rey</t>
  </si>
  <si>
    <t>CTO. SEC. CALOR: 2 VASOS 1500 l/ud + MÓDULO BOMBA+ FUNCIÓN DESGASIFICACIÓN DE LA INSTALACIÓN</t>
  </si>
  <si>
    <t>Ud. Suministro e instalación Vaso de expansión principal de 1500 litros de acero timbrado resistente a la corrosión. Conexión de agua embridada o Roscada.
Uso: instalaciones de calefacción y clima.
Membrana recambiable según DIN4807. Temperatura máx. en continuo de la membrana 70 °C. Presión y temperatura de diseño máximas 10bar/120 °C.  Incluida soportación.</t>
  </si>
  <si>
    <t>Ud. Suministro e instalación Módulo de control mediante grupo de Bombeo con función Desgasificadora (incluidas electroválvula de agua,  sonda de presión (agua), microprocesador y conexiones eléctricas).</t>
  </si>
  <si>
    <t>Ud. Suministro e instalación Válvula motorizada para el rellenado + Válvula de alivio (cumpliendo RITE, IT 1.3.4.2.2).</t>
  </si>
  <si>
    <t xml:space="preserve">Ud. Suministro e instalación Grupo de llenado automático con Desconector+ Vaciado visible manual conducido a desagüe existente (cumpliendo IT 1.3.4.2.3).
</t>
  </si>
  <si>
    <t>Ud. Suministro e instalación Contador de agua fría.</t>
  </si>
  <si>
    <t>Ud. Suministro e instalación válvula o válvulas de Seguridad debidamente tarada/s con descarga visible a desagüe existente.</t>
  </si>
  <si>
    <t>Ud. Suministro e instalación de Manómetro de gliceria + válvula de corte+lira en el lado del agua a altura mín de 1,2 metros.</t>
  </si>
  <si>
    <t>Ud. Suministro e instalación Conjunto de mangueras (uniones flexibles) de conexión con llave de corte de seguridad entre grupo de bombeo y el vasos</t>
  </si>
  <si>
    <t>Ud. Suministro e instalación Tubería de acero negro para conexión a  tubería de 2" existente del sistema y ubicación según esquema de principio, incluso valvulería necesaria, con pp de accesorios de montaje, AISLAMIENTO (de espesor mínimo según IT 1.2.4.2.1)+ PROTECCIÓN ALUMINIO y pequeño material.  Dejando espacios mínimos libres para uso y mantenimiento.</t>
  </si>
  <si>
    <t>Ud. Conexión eléctrica desde el cuadro de Clima de la sala (incluye línea de alimentación de sección adecuada, canaliación, protección diferencial, magnetotérmica y guardamotor)</t>
  </si>
  <si>
    <t>Total CL01:</t>
  </si>
  <si>
    <t>CTO. FRÍO: 1 UD 1000 LITROS + MÓDULO BOMBA</t>
  </si>
  <si>
    <t>Ud. Suministro e instalación Tubería de acero negro para conexión a  tubería existente del sistema y ubicación según esquema de principio, incluso valvulería necesaria, con pp de accesorios de montaje, AISLAMIENTO (de espesor mínimo según IT 1.2.4.2.1)+ PROTECCIÓN ALUMINIO y pequeño material.  Dejando espacios mínimos libres para uso y mantenimiento.</t>
  </si>
  <si>
    <t>GESTION DE RESIDUOS</t>
  </si>
  <si>
    <t>02</t>
  </si>
  <si>
    <t>03</t>
  </si>
  <si>
    <t xml:space="preserve">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t>
  </si>
  <si>
    <t>Total 03</t>
  </si>
  <si>
    <t>Total 02</t>
  </si>
  <si>
    <t>Total 01</t>
  </si>
  <si>
    <t>CONTROL DE CALIDAD Y PUESTA EN MARCHA</t>
  </si>
  <si>
    <t>04</t>
  </si>
  <si>
    <t xml:space="preserve">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 
</t>
  </si>
  <si>
    <t>Total 04</t>
  </si>
  <si>
    <t>SEGURIDAD Y SALUD</t>
  </si>
  <si>
    <t>05</t>
  </si>
  <si>
    <t xml:space="preserve">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
</t>
  </si>
  <si>
    <t>Total 05</t>
  </si>
  <si>
    <t>IMPREVISTOS</t>
  </si>
  <si>
    <t>06</t>
  </si>
  <si>
    <t>Partida alzada a justificar para atender imprevistos (certificar trabajos)</t>
  </si>
  <si>
    <t>Total 06</t>
  </si>
  <si>
    <t>01_08</t>
  </si>
  <si>
    <t>01_09</t>
  </si>
  <si>
    <t>01_10</t>
  </si>
  <si>
    <t>01_11</t>
  </si>
  <si>
    <t>02_01</t>
  </si>
  <si>
    <t>02_02</t>
  </si>
  <si>
    <t>02_03</t>
  </si>
  <si>
    <t>02_04</t>
  </si>
  <si>
    <t>02_05</t>
  </si>
  <si>
    <t>02_06</t>
  </si>
  <si>
    <t>02_07</t>
  </si>
  <si>
    <t>02_08</t>
  </si>
  <si>
    <t>02_09</t>
  </si>
  <si>
    <t>02_10</t>
  </si>
  <si>
    <t>03_01</t>
  </si>
  <si>
    <t>04_01</t>
  </si>
  <si>
    <t>05_01</t>
  </si>
  <si>
    <t>06_01</t>
  </si>
  <si>
    <r>
      <t xml:space="preserve">Ud. Suministro e instalación Vaso de expansión Secundario de 1500 litros acero timbrado resistente a la corrosión. Conexión de agua embridada o Roscada
Uso: instalaciones de calefacción y clima.
Membrana recambiable según DIN4807. Temperatura máx. en continuo de la membrana 70 </t>
    </r>
    <r>
      <rPr>
        <sz val="8"/>
        <color theme="1"/>
        <rFont val="Calibri"/>
        <family val="2"/>
      </rPr>
      <t>°</t>
    </r>
    <r>
      <rPr>
        <sz val="8"/>
        <color theme="1"/>
        <rFont val="Calibri"/>
        <family val="2"/>
        <scheme val="minor"/>
      </rPr>
      <t xml:space="preserve">C. Presión y temperatura de diseño máximas 10bar/120 </t>
    </r>
    <r>
      <rPr>
        <sz val="8"/>
        <color theme="1"/>
        <rFont val="Calibri"/>
        <family val="2"/>
      </rPr>
      <t>°</t>
    </r>
    <r>
      <rPr>
        <sz val="8"/>
        <color theme="1"/>
        <rFont val="Calibri"/>
        <family val="2"/>
        <scheme val="minor"/>
      </rPr>
      <t>C. Incluida soportación.</t>
    </r>
  </si>
  <si>
    <r>
      <t xml:space="preserve">Ud. Desmontaje de instalación de expansión existente + Suministro e instalación Vaso de expansión principal de 1000 litros de acero timbrado resistente a la corrosión. Conexión de agua embridada o Roscada.
Uso: instalaciones de calefacción y clima.
Membrana recambiable según DIN4807. Temperatura máx. en continuo de la membrana 70 </t>
    </r>
    <r>
      <rPr>
        <sz val="8"/>
        <color theme="1"/>
        <rFont val="Calibri"/>
        <family val="2"/>
      </rPr>
      <t>°</t>
    </r>
    <r>
      <rPr>
        <sz val="8"/>
        <color theme="1"/>
        <rFont val="Calibri"/>
        <family val="2"/>
        <scheme val="minor"/>
      </rPr>
      <t xml:space="preserve">C. Presión y temperatura de diseño máximas 10bar/120 </t>
    </r>
    <r>
      <rPr>
        <sz val="8"/>
        <color theme="1"/>
        <rFont val="Calibri"/>
        <family val="2"/>
      </rPr>
      <t>°</t>
    </r>
    <r>
      <rPr>
        <sz val="8"/>
        <color theme="1"/>
        <rFont val="Calibri"/>
        <family val="2"/>
        <scheme val="minor"/>
      </rPr>
      <t>C.  Incluida soportación.</t>
    </r>
  </si>
  <si>
    <t>PRESUPUESTO EJECUCIÓN MATERIAL</t>
  </si>
  <si>
    <t>GASTOS GENERALES</t>
  </si>
  <si>
    <t>XX %</t>
  </si>
  <si>
    <t>BENEFICIO INDUSTRIAL</t>
  </si>
  <si>
    <t>PRESUPUESTO EJECUCIÓN CONTRATA (Total oferta)</t>
  </si>
  <si>
    <t>(*) Cuando no se indiquen otros porcentajes se entenderá que, quedan incluidos en el precio de la oferta el 13% de Gastos Generales y el 6% de Beneficio Industrial.</t>
  </si>
  <si>
    <t>Las proposiciones económicas no podrán superar el valor estimado del contrato indicado en el Anexo II apartado 3 del Pliego de Condiciones Generales.</t>
  </si>
  <si>
    <r>
      <t>Esta tabla se indica como</t>
    </r>
    <r>
      <rPr>
        <sz val="9"/>
        <color rgb="FFFF0000"/>
        <rFont val="Calibri"/>
        <family val="2"/>
        <scheme val="minor"/>
      </rPr>
      <t xml:space="preserve"> formato válido para la presentación de las ofertas</t>
    </r>
    <r>
      <rPr>
        <sz val="9"/>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9"/>
        <color rgb="FFFF0000"/>
        <rFont val="Calibri"/>
        <family val="2"/>
        <scheme val="minor"/>
      </rPr>
      <t>Las propuestas deberán presentarse exclusivamente con desglose de capítulos, partidas, subtotales y totales indicado y sin desglose descriptivo de cada partida.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</si>
</sst>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b/>
      <sz val="8"/>
      <name val="Calibri"/>
      <family val="2"/>
      <scheme val="minor"/>
    </font>
    <font>
      <b/>
      <sz val="8"/>
      <color rgb="FFFF00FF"/>
      <name val="Calibri"/>
      <family val="2"/>
      <scheme val="minor"/>
    </font>
    <font>
      <sz val="8"/>
      <color theme="1"/>
      <name val="Calibri"/>
      <family val="2"/>
      <scheme val="minor"/>
    </font>
    <font>
      <b/>
      <i/>
      <sz val="8"/>
      <color theme="1"/>
      <name val="Calibri"/>
      <family val="2"/>
      <scheme val="minor"/>
    </font>
    <font>
      <sz val="8"/>
      <color rgb="FF000000"/>
      <name val="Calibri"/>
      <family val="2"/>
    </font>
    <font>
      <sz val="8"/>
      <color theme="1"/>
      <name val="Calibri"/>
      <family val="2"/>
    </font>
    <font>
      <b/>
      <sz val="8"/>
      <color rgb="FFFF0000"/>
      <name val="Calibri"/>
      <family val="2"/>
      <scheme val="minor"/>
    </font>
    <font>
      <sz val="9"/>
      <color theme="1"/>
      <name val="Calibri"/>
      <family val="2"/>
      <scheme val="minor"/>
    </font>
    <font>
      <sz val="9"/>
      <color rgb="FFFF0000"/>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indexed="64"/>
      </patternFill>
    </fill>
    <fill>
      <patternFill patternType="solid">
        <fgColor indexed="26"/>
        <bgColor indexed="64"/>
      </patternFill>
    </fill>
  </fills>
  <borders count="10">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70">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0" borderId="0" xfId="0" applyAlignment="1" applyProtection="1">
      <alignment horizontal="left" vertical="top"/>
    </xf>
    <xf numFmtId="0" fontId="0" fillId="2" borderId="0" xfId="0" applyFill="1" applyAlignment="1" applyProtection="1">
      <alignment vertical="top" shrinkToFit="1"/>
      <protection locked="0"/>
    </xf>
    <xf numFmtId="0" fontId="9"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1" fillId="0" borderId="0" xfId="0" applyFont="1" applyAlignment="1" applyProtection="1"/>
    <xf numFmtId="0" fontId="2" fillId="0" borderId="0" xfId="0" applyFont="1" applyAlignment="1" applyProtection="1">
      <alignment vertical="top"/>
    </xf>
    <xf numFmtId="0" fontId="12" fillId="0" borderId="0" xfId="0" applyFont="1" applyProtection="1"/>
    <xf numFmtId="49" fontId="15" fillId="4" borderId="3" xfId="0" applyNumberFormat="1" applyFont="1" applyFill="1" applyBorder="1" applyAlignment="1" applyProtection="1">
      <alignment vertical="top"/>
    </xf>
    <xf numFmtId="49" fontId="16" fillId="4" borderId="4"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4" borderId="4" xfId="0" applyNumberFormat="1" applyFont="1" applyFill="1" applyBorder="1" applyAlignment="1" applyProtection="1">
      <alignment vertical="top" wrapText="1"/>
    </xf>
    <xf numFmtId="3" fontId="17" fillId="4" borderId="4" xfId="0" applyNumberFormat="1" applyFont="1" applyFill="1" applyBorder="1" applyAlignment="1" applyProtection="1">
      <alignment vertical="top"/>
    </xf>
    <xf numFmtId="4" fontId="17" fillId="4" borderId="4" xfId="0" applyNumberFormat="1" applyFont="1" applyFill="1" applyBorder="1" applyAlignment="1" applyProtection="1">
      <alignment vertical="top"/>
    </xf>
    <xf numFmtId="4" fontId="17" fillId="4" borderId="5" xfId="0" applyNumberFormat="1" applyFont="1" applyFill="1" applyBorder="1" applyAlignment="1" applyProtection="1">
      <alignment vertical="top"/>
    </xf>
    <xf numFmtId="4" fontId="18" fillId="2" borderId="6" xfId="0" applyNumberFormat="1" applyFont="1" applyFill="1" applyBorder="1" applyAlignment="1" applyProtection="1">
      <alignment vertical="top"/>
      <protection locked="0"/>
    </xf>
    <xf numFmtId="4" fontId="18" fillId="5" borderId="6" xfId="0" applyNumberFormat="1" applyFont="1" applyFill="1" applyBorder="1" applyAlignment="1" applyProtection="1">
      <alignment vertical="top"/>
    </xf>
    <xf numFmtId="4" fontId="15" fillId="5" borderId="2" xfId="0" applyNumberFormat="1" applyFont="1" applyFill="1" applyBorder="1" applyAlignment="1" applyProtection="1">
      <alignment vertical="top"/>
    </xf>
    <xf numFmtId="49" fontId="19" fillId="0" borderId="2" xfId="0" applyNumberFormat="1" applyFont="1" applyBorder="1" applyAlignment="1" applyProtection="1">
      <alignment vertical="top"/>
    </xf>
    <xf numFmtId="49" fontId="19" fillId="0" borderId="2" xfId="0" applyNumberFormat="1" applyFont="1" applyBorder="1" applyAlignment="1" applyProtection="1">
      <alignment vertical="top" wrapText="1"/>
    </xf>
    <xf numFmtId="49" fontId="19" fillId="0" borderId="2" xfId="0" applyNumberFormat="1" applyFont="1" applyBorder="1" applyAlignment="1" applyProtection="1">
      <alignment horizontal="right" vertical="top"/>
    </xf>
    <xf numFmtId="2" fontId="20" fillId="0" borderId="6" xfId="0" applyNumberFormat="1" applyFont="1" applyBorder="1" applyAlignment="1" applyProtection="1">
      <alignment vertical="top"/>
    </xf>
    <xf numFmtId="0" fontId="15" fillId="0" borderId="3" xfId="0" applyFont="1" applyBorder="1" applyAlignment="1" applyProtection="1">
      <alignment vertical="top"/>
    </xf>
    <xf numFmtId="0" fontId="18" fillId="0" borderId="4" xfId="0" applyFont="1" applyBorder="1" applyAlignment="1" applyProtection="1">
      <alignment vertical="top"/>
    </xf>
    <xf numFmtId="0" fontId="18" fillId="0" borderId="5" xfId="0" applyFont="1" applyBorder="1" applyAlignment="1" applyProtection="1">
      <alignment vertical="top"/>
    </xf>
    <xf numFmtId="0" fontId="15" fillId="0" borderId="4" xfId="0" applyFont="1" applyBorder="1" applyAlignment="1" applyProtection="1">
      <alignment vertical="top"/>
    </xf>
    <xf numFmtId="4" fontId="22" fillId="2" borderId="6" xfId="0" applyNumberFormat="1" applyFont="1" applyFill="1" applyBorder="1" applyAlignment="1" applyProtection="1">
      <alignment horizontal="center" vertical="top"/>
      <protection locked="0"/>
    </xf>
    <xf numFmtId="0" fontId="0" fillId="0" borderId="0" xfId="0" applyAlignment="1" applyProtection="1">
      <alignment wrapText="1"/>
    </xf>
    <xf numFmtId="0" fontId="0" fillId="0" borderId="0" xfId="0" applyAlignment="1" applyProtection="1">
      <alignment vertical="top" wrapText="1"/>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0" fillId="0" borderId="9" xfId="0" applyBorder="1" applyProtection="1"/>
    <xf numFmtId="0" fontId="0" fillId="0" borderId="7" xfId="0" applyBorder="1" applyProtection="1"/>
    <xf numFmtId="0" fontId="0" fillId="0" borderId="8" xfId="0" applyBorder="1" applyProtection="1"/>
    <xf numFmtId="49" fontId="18" fillId="0" borderId="2" xfId="0" applyNumberFormat="1" applyFont="1" applyBorder="1" applyAlignment="1" applyProtection="1">
      <alignment vertical="top" wrapText="1"/>
    </xf>
    <xf numFmtId="0" fontId="18" fillId="0" borderId="2" xfId="0" applyNumberFormat="1" applyFont="1" applyBorder="1" applyAlignment="1" applyProtection="1">
      <alignment vertical="top" wrapText="1"/>
    </xf>
    <xf numFmtId="49" fontId="20" fillId="0" borderId="2" xfId="0" applyNumberFormat="1" applyFont="1" applyFill="1" applyBorder="1" applyAlignment="1" applyProtection="1">
      <alignment vertical="top" wrapText="1"/>
    </xf>
    <xf numFmtId="4" fontId="4" fillId="0" borderId="0" xfId="0" applyNumberFormat="1" applyFont="1" applyAlignment="1" applyProtection="1">
      <alignment vertical="top" wrapText="1"/>
    </xf>
    <xf numFmtId="4" fontId="18" fillId="0" borderId="2" xfId="0" applyNumberFormat="1" applyFont="1" applyBorder="1" applyAlignment="1" applyProtection="1">
      <alignment vertical="top" wrapText="1"/>
    </xf>
    <xf numFmtId="4" fontId="15" fillId="5" borderId="2" xfId="0" applyNumberFormat="1" applyFont="1" applyFill="1" applyBorder="1" applyAlignment="1" applyProtection="1">
      <alignment vertical="top"/>
      <protection locked="0"/>
    </xf>
    <xf numFmtId="0" fontId="0" fillId="0" borderId="0" xfId="0" applyAlignment="1" applyProtection="1">
      <alignment horizontal="left" vertical="top" wrapText="1"/>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0" xfId="0" applyFill="1" applyAlignment="1" applyProtection="1">
      <alignment horizontal="center" vertical="top" shrinkToFit="1"/>
      <protection locked="0"/>
    </xf>
    <xf numFmtId="4" fontId="2" fillId="3" borderId="0" xfId="0" applyNumberFormat="1" applyFont="1" applyFill="1" applyAlignment="1" applyProtection="1">
      <alignment horizontal="center" vertical="top" shrinkToFit="1"/>
    </xf>
    <xf numFmtId="0" fontId="2" fillId="3" borderId="0" xfId="0" applyFont="1" applyFill="1" applyAlignment="1" applyProtection="1">
      <alignment horizontal="center" vertical="top" shrinkToFit="1"/>
    </xf>
    <xf numFmtId="0" fontId="3" fillId="0" borderId="0" xfId="0" applyFont="1" applyAlignment="1" applyProtection="1">
      <alignment horizontal="center" vertical="top" wrapText="1"/>
    </xf>
    <xf numFmtId="0" fontId="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0" fillId="0" borderId="1"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0" fontId="14" fillId="0" borderId="0" xfId="0" applyFont="1" applyAlignment="1" applyProtection="1">
      <alignment horizontal="left" vertical="top" wrapText="1"/>
    </xf>
    <xf numFmtId="0" fontId="23" fillId="0" borderId="0" xfId="0" applyFont="1" applyAlignment="1" applyProtection="1">
      <alignment horizontal="left" vertical="top" wrapText="1"/>
    </xf>
    <xf numFmtId="0" fontId="23" fillId="0" borderId="0" xfId="0" applyFont="1" applyAlignment="1" applyProtection="1">
      <alignment horizontal="left" wrapText="1"/>
    </xf>
    <xf numFmtId="0" fontId="15" fillId="0" borderId="3" xfId="0" applyFont="1" applyBorder="1" applyAlignment="1" applyProtection="1">
      <alignment horizontal="right" vertical="top"/>
    </xf>
    <xf numFmtId="0" fontId="18" fillId="0" borderId="4" xfId="0" applyFont="1" applyBorder="1" applyAlignment="1" applyProtection="1">
      <alignment horizontal="right" vertical="top"/>
    </xf>
    <xf numFmtId="0" fontId="18" fillId="0" borderId="5" xfId="0" applyFont="1" applyBorder="1" applyAlignment="1" applyProtection="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123826</xdr:colOff>
      <xdr:row>3</xdr:row>
      <xdr:rowOff>104775</xdr:rowOff>
    </xdr:from>
    <xdr:ext cx="1238249" cy="542925"/>
    <xdr:pic>
      <xdr:nvPicPr>
        <xdr:cNvPr id="2" name="Imagen 1">
          <a:extLst>
            <a:ext uri="{FF2B5EF4-FFF2-40B4-BE49-F238E27FC236}">
              <a16:creationId xmlns:a16="http://schemas.microsoft.com/office/drawing/2014/main" id="{C40DD01C-D093-4CE7-8693-16DB211B5C6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23826" y="1371600"/>
          <a:ext cx="1238249" cy="542925"/>
        </a:xfrm>
        <a:prstGeom prst="rect">
          <a:avLst/>
        </a:prstGeom>
        <a:noFill/>
        <a:ln>
          <a:noFill/>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tabSelected="1" topLeftCell="A7"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90.75" customHeight="1" x14ac:dyDescent="0.25">
      <c r="A2" s="57" t="s">
        <v>0</v>
      </c>
      <c r="B2" s="57"/>
      <c r="C2" s="57"/>
      <c r="D2" s="57"/>
      <c r="E2" s="57"/>
      <c r="F2" s="57"/>
      <c r="G2" s="57"/>
      <c r="H2" s="57"/>
      <c r="I2" s="57"/>
    </row>
    <row r="3" spans="1:9" ht="5.0999999999999996" customHeight="1" x14ac:dyDescent="0.25"/>
    <row r="5" spans="1:9" x14ac:dyDescent="0.25">
      <c r="D5" s="3"/>
      <c r="E5" s="3"/>
      <c r="F5" s="4"/>
      <c r="G5" s="4"/>
      <c r="H5" s="4"/>
      <c r="I5" s="5" t="s">
        <v>44</v>
      </c>
    </row>
    <row r="6" spans="1:9" x14ac:dyDescent="0.25">
      <c r="D6" s="3"/>
      <c r="E6" s="3"/>
      <c r="F6" s="4"/>
      <c r="G6" s="4"/>
      <c r="H6" s="4"/>
      <c r="I6" s="5" t="s">
        <v>43</v>
      </c>
    </row>
    <row r="7" spans="1:9" x14ac:dyDescent="0.25">
      <c r="D7" s="3"/>
      <c r="E7" s="3"/>
      <c r="F7" s="4"/>
      <c r="G7" s="4"/>
      <c r="H7" s="4"/>
    </row>
    <row r="8" spans="1:9" ht="24.95" customHeight="1" x14ac:dyDescent="0.25"/>
    <row r="9" spans="1:9" ht="18.75" x14ac:dyDescent="0.3">
      <c r="A9" s="58" t="s">
        <v>1</v>
      </c>
      <c r="B9" s="58"/>
      <c r="C9" s="58"/>
      <c r="D9" s="58"/>
      <c r="E9" s="58"/>
      <c r="F9" s="58"/>
      <c r="G9" s="58"/>
      <c r="H9" s="58"/>
      <c r="I9" s="58"/>
    </row>
    <row r="10" spans="1:9" ht="15" customHeight="1" x14ac:dyDescent="0.25"/>
    <row r="11" spans="1:9" ht="15" customHeight="1" x14ac:dyDescent="0.25"/>
    <row r="12" spans="1:9" x14ac:dyDescent="0.25">
      <c r="A12" s="2" t="s">
        <v>2</v>
      </c>
      <c r="B12" s="59"/>
      <c r="C12" s="59"/>
      <c r="D12" s="59"/>
      <c r="E12" s="59"/>
      <c r="F12" s="2" t="s">
        <v>3</v>
      </c>
      <c r="G12" s="2"/>
      <c r="I12" s="40"/>
    </row>
    <row r="13" spans="1:9" x14ac:dyDescent="0.25">
      <c r="A13" s="60" t="s">
        <v>4</v>
      </c>
      <c r="B13" s="60"/>
      <c r="C13" s="60"/>
      <c r="D13" s="60"/>
      <c r="E13" s="60"/>
      <c r="F13" s="60"/>
      <c r="G13" s="60"/>
      <c r="H13" s="60"/>
      <c r="I13" s="6"/>
    </row>
    <row r="14" spans="1:9" x14ac:dyDescent="0.25">
      <c r="A14" s="41"/>
      <c r="B14" s="41"/>
      <c r="C14" s="41"/>
      <c r="D14" s="41"/>
      <c r="E14" s="41"/>
      <c r="F14" s="41"/>
      <c r="G14" s="41"/>
      <c r="H14" s="41"/>
      <c r="I14" s="6"/>
    </row>
    <row r="15" spans="1:9" x14ac:dyDescent="0.25">
      <c r="A15" s="2" t="s">
        <v>5</v>
      </c>
      <c r="B15" s="2"/>
      <c r="C15" s="7"/>
      <c r="D15" s="52" t="s">
        <v>6</v>
      </c>
      <c r="E15" s="52"/>
      <c r="F15" s="54"/>
      <c r="G15" s="54"/>
      <c r="H15" s="54"/>
      <c r="I15" s="54"/>
    </row>
    <row r="16" spans="1:9" x14ac:dyDescent="0.25">
      <c r="B16" s="8"/>
      <c r="C16" s="8" t="s">
        <v>7</v>
      </c>
      <c r="D16" s="8"/>
      <c r="E16" s="8"/>
      <c r="F16" s="8" t="s">
        <v>8</v>
      </c>
      <c r="G16" s="8"/>
      <c r="H16" s="8"/>
      <c r="I16" s="2"/>
    </row>
    <row r="17" spans="1:9" x14ac:dyDescent="0.25">
      <c r="B17" s="8"/>
      <c r="C17" s="8"/>
      <c r="D17" s="8"/>
      <c r="E17" s="8"/>
      <c r="F17" s="8"/>
      <c r="G17" s="8"/>
      <c r="H17" s="8"/>
      <c r="I17" s="2"/>
    </row>
    <row r="18" spans="1:9" x14ac:dyDescent="0.25">
      <c r="A18" s="2" t="s">
        <v>9</v>
      </c>
      <c r="B18" s="40"/>
      <c r="C18" s="52" t="s">
        <v>10</v>
      </c>
      <c r="D18" s="52"/>
      <c r="E18" s="53"/>
      <c r="F18" s="53"/>
      <c r="G18" s="53"/>
      <c r="H18" s="9" t="s">
        <v>11</v>
      </c>
      <c r="I18" s="10"/>
    </row>
    <row r="19" spans="1:9" s="11" customFormat="1" x14ac:dyDescent="0.25">
      <c r="B19" s="12"/>
      <c r="C19" s="13"/>
      <c r="D19" s="13"/>
      <c r="E19" s="14"/>
      <c r="F19" s="14"/>
      <c r="G19" s="14"/>
      <c r="H19" s="14"/>
      <c r="I19" s="14"/>
    </row>
    <row r="20" spans="1:9" s="11" customFormat="1" x14ac:dyDescent="0.25">
      <c r="B20" s="12"/>
      <c r="C20" s="13"/>
      <c r="D20" s="13"/>
      <c r="E20" s="14"/>
      <c r="F20" s="14"/>
      <c r="G20" s="14"/>
      <c r="H20" s="14"/>
      <c r="I20" s="14"/>
    </row>
    <row r="21" spans="1:9" s="11" customFormat="1" x14ac:dyDescent="0.25">
      <c r="A21" s="15" t="s">
        <v>12</v>
      </c>
      <c r="B21" s="12"/>
      <c r="C21" s="54"/>
      <c r="D21" s="54"/>
      <c r="E21" s="54"/>
      <c r="F21" s="54"/>
      <c r="G21" s="54"/>
      <c r="H21" s="14" t="s">
        <v>13</v>
      </c>
      <c r="I21" s="10"/>
    </row>
    <row r="22" spans="1:9" s="11" customFormat="1" x14ac:dyDescent="0.25">
      <c r="A22" s="15"/>
      <c r="B22" s="12"/>
      <c r="C22" s="13"/>
      <c r="D22" s="13"/>
      <c r="E22" s="13"/>
      <c r="F22" s="13"/>
      <c r="G22" s="13"/>
      <c r="H22" s="14"/>
      <c r="I22" s="9"/>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51" t="s">
        <v>15</v>
      </c>
      <c r="B25" s="51"/>
      <c r="C25" s="51"/>
      <c r="D25" s="51"/>
      <c r="E25" s="51"/>
      <c r="F25" s="51"/>
      <c r="G25" s="51"/>
      <c r="H25" s="51"/>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55">
        <f>'Anexo I Tabla Desglose Precio'!G47</f>
        <v>0</v>
      </c>
      <c r="C29" s="56"/>
      <c r="D29" s="2" t="s">
        <v>18</v>
      </c>
      <c r="E29" s="2"/>
      <c r="F29" s="2"/>
      <c r="G29" s="2"/>
      <c r="H29" s="2"/>
    </row>
    <row r="30" spans="1:9" ht="15" customHeight="1" x14ac:dyDescent="0.25">
      <c r="A30" s="2"/>
      <c r="B30" s="2"/>
      <c r="C30" s="2"/>
      <c r="D30" s="2"/>
      <c r="E30" s="2"/>
      <c r="F30" s="2"/>
      <c r="G30" s="2"/>
      <c r="H30" s="2"/>
    </row>
    <row r="31" spans="1:9" ht="15" customHeight="1" x14ac:dyDescent="0.25">
      <c r="A31" s="16"/>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51" t="s">
        <v>19</v>
      </c>
      <c r="B33" s="51"/>
      <c r="C33" s="51"/>
      <c r="D33" s="51"/>
      <c r="E33" s="51"/>
      <c r="F33" s="51"/>
      <c r="G33" s="51"/>
      <c r="H33" s="51"/>
      <c r="I33" s="2"/>
    </row>
    <row r="34" spans="1:9" ht="27" customHeight="1" x14ac:dyDescent="0.25">
      <c r="A34" s="2"/>
      <c r="B34" s="2"/>
      <c r="C34" s="2"/>
      <c r="D34" s="2"/>
      <c r="E34" s="2"/>
      <c r="F34" s="2"/>
      <c r="G34" s="2"/>
      <c r="H34" s="2"/>
      <c r="I34" s="2"/>
    </row>
    <row r="35" spans="1:9" x14ac:dyDescent="0.25">
      <c r="A35" s="17"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18" t="s">
        <v>21</v>
      </c>
    </row>
  </sheetData>
  <sheetProtection algorithmName="SHA-512" hashValue="ZMzOzFOLjyb3m3LOotHTZK2l1ltozhfcJdntQtMaqd2F4wzHr6tVGpuBPkypImHs72tbUuzubpgu54cLYj8S6w==" saltValue="RAVED11X6/InN9xyz8MZsw==" spinCount="100000" sheet="1" objects="1" scenarios="1" selectLockedCells="1"/>
  <mergeCells count="12">
    <mergeCell ref="A2:I2"/>
    <mergeCell ref="A9:I9"/>
    <mergeCell ref="B12:E12"/>
    <mergeCell ref="A13:H13"/>
    <mergeCell ref="D15:E15"/>
    <mergeCell ref="F15:I15"/>
    <mergeCell ref="A33:H33"/>
    <mergeCell ref="C18:D18"/>
    <mergeCell ref="E18:G18"/>
    <mergeCell ref="C21:G21"/>
    <mergeCell ref="A25:H25"/>
    <mergeCell ref="B29:C29"/>
  </mergeCells>
  <pageMargins left="0.70866141732283472" right="0.70866141732283472" top="0.74803149606299213" bottom="0.74803149606299213" header="0.31496062992125984" footer="0.31496062992125984"/>
  <pageSetup paperSize="9" scale="75" orientation="portrait" r:id="rId1"/>
  <ignoredErrors>
    <ignoredError sqref="B29"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E26BF-5CEC-4168-9B98-C2773B25B870}">
  <dimension ref="A1:L53"/>
  <sheetViews>
    <sheetView workbookViewId="0">
      <selection activeCell="F8" sqref="F8:F18"/>
    </sheetView>
  </sheetViews>
  <sheetFormatPr baseColWidth="10" defaultRowHeight="15" x14ac:dyDescent="0.25"/>
  <cols>
    <col min="1" max="1" width="7" style="1" bestFit="1" customWidth="1"/>
    <col min="2" max="2" width="6.5703125" style="1" bestFit="1" customWidth="1"/>
    <col min="3" max="3" width="3.7109375" style="1" bestFit="1" customWidth="1"/>
    <col min="4" max="4" width="69.140625" style="1" customWidth="1"/>
    <col min="5" max="7" width="12.7109375" style="1" customWidth="1"/>
    <col min="8" max="16384" width="11.42578125" style="1"/>
  </cols>
  <sheetData>
    <row r="1" spans="1:8" ht="113.25" customHeight="1" x14ac:dyDescent="0.25">
      <c r="A1" s="61" t="s">
        <v>22</v>
      </c>
      <c r="B1" s="62"/>
      <c r="C1" s="62"/>
      <c r="D1" s="62"/>
      <c r="E1" s="62"/>
      <c r="F1" s="62"/>
      <c r="G1" s="62"/>
    </row>
    <row r="2" spans="1:8" ht="39.75" customHeight="1" x14ac:dyDescent="0.25">
      <c r="A2" s="63" t="s">
        <v>23</v>
      </c>
      <c r="B2" s="63"/>
      <c r="C2" s="63"/>
      <c r="D2" s="63"/>
      <c r="E2" s="63"/>
      <c r="F2" s="63"/>
      <c r="G2" s="63"/>
    </row>
    <row r="4" spans="1:8" x14ac:dyDescent="0.25">
      <c r="A4" s="64" t="s">
        <v>45</v>
      </c>
      <c r="B4" s="64"/>
      <c r="C4" s="64"/>
      <c r="D4" s="64"/>
      <c r="E4" s="64"/>
    </row>
    <row r="5" spans="1:8" x14ac:dyDescent="0.25">
      <c r="A5" s="42"/>
      <c r="B5" s="43"/>
      <c r="C5" s="43"/>
      <c r="D5" s="43"/>
      <c r="E5" s="43"/>
      <c r="F5" s="43"/>
      <c r="G5" s="44"/>
    </row>
    <row r="6" spans="1:8" x14ac:dyDescent="0.25">
      <c r="A6" s="29" t="s">
        <v>24</v>
      </c>
      <c r="B6" s="29" t="s">
        <v>25</v>
      </c>
      <c r="C6" s="29" t="s">
        <v>26</v>
      </c>
      <c r="D6" s="30" t="s">
        <v>27</v>
      </c>
      <c r="E6" s="31" t="s">
        <v>28</v>
      </c>
      <c r="F6" s="31" t="s">
        <v>29</v>
      </c>
      <c r="G6" s="31" t="s">
        <v>30</v>
      </c>
    </row>
    <row r="7" spans="1:8" ht="22.5" x14ac:dyDescent="0.25">
      <c r="A7" s="19" t="s">
        <v>33</v>
      </c>
      <c r="B7" s="20" t="s">
        <v>31</v>
      </c>
      <c r="C7" s="21" t="s">
        <v>32</v>
      </c>
      <c r="D7" s="22" t="s">
        <v>46</v>
      </c>
      <c r="E7" s="23"/>
      <c r="F7" s="24"/>
      <c r="G7" s="25"/>
    </row>
    <row r="8" spans="1:8" ht="56.25" x14ac:dyDescent="0.25">
      <c r="A8" s="45" t="s">
        <v>36</v>
      </c>
      <c r="B8" s="46" t="s">
        <v>34</v>
      </c>
      <c r="C8" s="45" t="s">
        <v>35</v>
      </c>
      <c r="D8" s="47" t="s">
        <v>47</v>
      </c>
      <c r="E8" s="32">
        <v>1</v>
      </c>
      <c r="F8" s="26"/>
      <c r="G8" s="27">
        <f t="shared" ref="G8:G14" si="0">ROUND(E8*F8,2)</f>
        <v>0</v>
      </c>
      <c r="H8" s="48"/>
    </row>
    <row r="9" spans="1:8" ht="56.25" x14ac:dyDescent="0.25">
      <c r="A9" s="45" t="s">
        <v>37</v>
      </c>
      <c r="B9" s="46" t="s">
        <v>34</v>
      </c>
      <c r="C9" s="45" t="s">
        <v>35</v>
      </c>
      <c r="D9" s="45" t="s">
        <v>97</v>
      </c>
      <c r="E9" s="32">
        <v>1</v>
      </c>
      <c r="F9" s="26"/>
      <c r="G9" s="27">
        <f t="shared" si="0"/>
        <v>0</v>
      </c>
    </row>
    <row r="10" spans="1:8" ht="33.75" x14ac:dyDescent="0.25">
      <c r="A10" s="45" t="s">
        <v>38</v>
      </c>
      <c r="B10" s="46" t="s">
        <v>34</v>
      </c>
      <c r="C10" s="45" t="s">
        <v>35</v>
      </c>
      <c r="D10" s="45" t="s">
        <v>48</v>
      </c>
      <c r="E10" s="32">
        <v>1</v>
      </c>
      <c r="F10" s="26"/>
      <c r="G10" s="27">
        <f t="shared" si="0"/>
        <v>0</v>
      </c>
    </row>
    <row r="11" spans="1:8" ht="22.5" x14ac:dyDescent="0.25">
      <c r="A11" s="45" t="s">
        <v>39</v>
      </c>
      <c r="B11" s="46" t="s">
        <v>34</v>
      </c>
      <c r="C11" s="45" t="s">
        <v>35</v>
      </c>
      <c r="D11" s="45" t="s">
        <v>49</v>
      </c>
      <c r="E11" s="49">
        <v>1</v>
      </c>
      <c r="F11" s="26"/>
      <c r="G11" s="27">
        <f t="shared" si="0"/>
        <v>0</v>
      </c>
    </row>
    <row r="12" spans="1:8" ht="26.25" customHeight="1" x14ac:dyDescent="0.25">
      <c r="A12" s="45" t="s">
        <v>40</v>
      </c>
      <c r="B12" s="46" t="s">
        <v>34</v>
      </c>
      <c r="C12" s="45" t="s">
        <v>35</v>
      </c>
      <c r="D12" s="45" t="s">
        <v>50</v>
      </c>
      <c r="E12" s="32">
        <v>1</v>
      </c>
      <c r="F12" s="26"/>
      <c r="G12" s="27">
        <f t="shared" si="0"/>
        <v>0</v>
      </c>
    </row>
    <row r="13" spans="1:8" ht="16.5" customHeight="1" x14ac:dyDescent="0.25">
      <c r="A13" s="45" t="s">
        <v>41</v>
      </c>
      <c r="B13" s="46" t="s">
        <v>34</v>
      </c>
      <c r="C13" s="45" t="s">
        <v>35</v>
      </c>
      <c r="D13" s="45" t="s">
        <v>51</v>
      </c>
      <c r="E13" s="49">
        <v>1</v>
      </c>
      <c r="F13" s="26"/>
      <c r="G13" s="27">
        <f t="shared" si="0"/>
        <v>0</v>
      </c>
    </row>
    <row r="14" spans="1:8" ht="22.5" x14ac:dyDescent="0.25">
      <c r="A14" s="45" t="s">
        <v>42</v>
      </c>
      <c r="B14" s="46" t="s">
        <v>34</v>
      </c>
      <c r="C14" s="45" t="s">
        <v>35</v>
      </c>
      <c r="D14" s="45" t="s">
        <v>52</v>
      </c>
      <c r="E14" s="32">
        <v>1</v>
      </c>
      <c r="F14" s="26"/>
      <c r="G14" s="27">
        <f t="shared" si="0"/>
        <v>0</v>
      </c>
    </row>
    <row r="15" spans="1:8" ht="22.5" x14ac:dyDescent="0.25">
      <c r="A15" s="45" t="s">
        <v>79</v>
      </c>
      <c r="B15" s="46" t="s">
        <v>34</v>
      </c>
      <c r="C15" s="45" t="s">
        <v>35</v>
      </c>
      <c r="D15" s="45" t="s">
        <v>53</v>
      </c>
      <c r="E15" s="32">
        <v>1</v>
      </c>
      <c r="F15" s="26"/>
      <c r="G15" s="27">
        <f>ROUND(E15*F15,2)</f>
        <v>0</v>
      </c>
    </row>
    <row r="16" spans="1:8" ht="22.5" x14ac:dyDescent="0.25">
      <c r="A16" s="45" t="s">
        <v>80</v>
      </c>
      <c r="B16" s="46" t="s">
        <v>34</v>
      </c>
      <c r="C16" s="45" t="s">
        <v>35</v>
      </c>
      <c r="D16" s="45" t="s">
        <v>54</v>
      </c>
      <c r="E16" s="32">
        <v>1</v>
      </c>
      <c r="F16" s="26"/>
      <c r="G16" s="27">
        <f>ROUND(E16*F16,2)</f>
        <v>0</v>
      </c>
    </row>
    <row r="17" spans="1:7" ht="45" x14ac:dyDescent="0.25">
      <c r="A17" s="45" t="s">
        <v>81</v>
      </c>
      <c r="B17" s="46" t="s">
        <v>34</v>
      </c>
      <c r="C17" s="45" t="s">
        <v>35</v>
      </c>
      <c r="D17" s="45" t="s">
        <v>55</v>
      </c>
      <c r="E17" s="32">
        <v>1</v>
      </c>
      <c r="F17" s="26"/>
      <c r="G17" s="27">
        <f>ROUND(E17*F17,2)</f>
        <v>0</v>
      </c>
    </row>
    <row r="18" spans="1:7" ht="22.5" x14ac:dyDescent="0.25">
      <c r="A18" s="45" t="s">
        <v>82</v>
      </c>
      <c r="B18" s="46" t="s">
        <v>34</v>
      </c>
      <c r="C18" s="45" t="s">
        <v>35</v>
      </c>
      <c r="D18" s="45" t="s">
        <v>56</v>
      </c>
      <c r="E18" s="32">
        <v>1</v>
      </c>
      <c r="F18" s="26"/>
      <c r="G18" s="27">
        <f>ROUND(E18*F18,2)</f>
        <v>0</v>
      </c>
    </row>
    <row r="19" spans="1:7" x14ac:dyDescent="0.25">
      <c r="A19" s="67" t="s">
        <v>66</v>
      </c>
      <c r="B19" s="68"/>
      <c r="C19" s="68"/>
      <c r="D19" s="68"/>
      <c r="E19" s="68" t="s">
        <v>57</v>
      </c>
      <c r="F19" s="69"/>
      <c r="G19" s="28">
        <f>SUM(G8:G18)</f>
        <v>0</v>
      </c>
    </row>
    <row r="20" spans="1:7" x14ac:dyDescent="0.25">
      <c r="A20" s="19" t="s">
        <v>61</v>
      </c>
      <c r="B20" s="20" t="s">
        <v>31</v>
      </c>
      <c r="C20" s="21" t="s">
        <v>32</v>
      </c>
      <c r="D20" s="22" t="s">
        <v>58</v>
      </c>
      <c r="E20" s="23"/>
      <c r="F20" s="24"/>
      <c r="G20" s="25"/>
    </row>
    <row r="21" spans="1:7" ht="67.5" x14ac:dyDescent="0.25">
      <c r="A21" s="45" t="s">
        <v>83</v>
      </c>
      <c r="B21" s="46" t="s">
        <v>34</v>
      </c>
      <c r="C21" s="45" t="s">
        <v>35</v>
      </c>
      <c r="D21" s="45" t="s">
        <v>98</v>
      </c>
      <c r="E21" s="32">
        <v>1</v>
      </c>
      <c r="F21" s="26"/>
      <c r="G21" s="27">
        <f>ROUND(E21*F21,2)</f>
        <v>0</v>
      </c>
    </row>
    <row r="22" spans="1:7" ht="33.75" x14ac:dyDescent="0.25">
      <c r="A22" s="45" t="s">
        <v>84</v>
      </c>
      <c r="B22" s="46" t="s">
        <v>34</v>
      </c>
      <c r="C22" s="45" t="s">
        <v>35</v>
      </c>
      <c r="D22" s="45" t="s">
        <v>48</v>
      </c>
      <c r="E22" s="32">
        <v>1</v>
      </c>
      <c r="F22" s="26"/>
      <c r="G22" s="27">
        <f t="shared" ref="G22:G30" si="1">ROUND(E22*F22,2)</f>
        <v>0</v>
      </c>
    </row>
    <row r="23" spans="1:7" ht="22.5" x14ac:dyDescent="0.25">
      <c r="A23" s="45" t="s">
        <v>85</v>
      </c>
      <c r="B23" s="46" t="s">
        <v>34</v>
      </c>
      <c r="C23" s="45" t="s">
        <v>35</v>
      </c>
      <c r="D23" s="45" t="s">
        <v>49</v>
      </c>
      <c r="E23" s="32">
        <v>1</v>
      </c>
      <c r="F23" s="26"/>
      <c r="G23" s="27">
        <f t="shared" si="1"/>
        <v>0</v>
      </c>
    </row>
    <row r="24" spans="1:7" ht="25.5" customHeight="1" x14ac:dyDescent="0.25">
      <c r="A24" s="45" t="s">
        <v>86</v>
      </c>
      <c r="B24" s="46" t="s">
        <v>34</v>
      </c>
      <c r="C24" s="45" t="s">
        <v>35</v>
      </c>
      <c r="D24" s="45" t="s">
        <v>50</v>
      </c>
      <c r="E24" s="32">
        <v>1</v>
      </c>
      <c r="F24" s="26"/>
      <c r="G24" s="27">
        <f t="shared" si="1"/>
        <v>0</v>
      </c>
    </row>
    <row r="25" spans="1:7" ht="15" customHeight="1" x14ac:dyDescent="0.25">
      <c r="A25" s="45" t="s">
        <v>87</v>
      </c>
      <c r="B25" s="46" t="s">
        <v>34</v>
      </c>
      <c r="C25" s="45" t="s">
        <v>35</v>
      </c>
      <c r="D25" s="45" t="s">
        <v>51</v>
      </c>
      <c r="E25" s="32">
        <v>1</v>
      </c>
      <c r="F25" s="26"/>
      <c r="G25" s="27">
        <f t="shared" si="1"/>
        <v>0</v>
      </c>
    </row>
    <row r="26" spans="1:7" ht="22.5" x14ac:dyDescent="0.25">
      <c r="A26" s="45" t="s">
        <v>88</v>
      </c>
      <c r="B26" s="46" t="s">
        <v>34</v>
      </c>
      <c r="C26" s="45" t="s">
        <v>35</v>
      </c>
      <c r="D26" s="45" t="s">
        <v>52</v>
      </c>
      <c r="E26" s="32">
        <v>1</v>
      </c>
      <c r="F26" s="26"/>
      <c r="G26" s="27">
        <f t="shared" si="1"/>
        <v>0</v>
      </c>
    </row>
    <row r="27" spans="1:7" ht="22.5" x14ac:dyDescent="0.25">
      <c r="A27" s="45" t="s">
        <v>89</v>
      </c>
      <c r="B27" s="46" t="s">
        <v>34</v>
      </c>
      <c r="C27" s="45" t="s">
        <v>35</v>
      </c>
      <c r="D27" s="45" t="s">
        <v>53</v>
      </c>
      <c r="E27" s="32">
        <v>1</v>
      </c>
      <c r="F27" s="26"/>
      <c r="G27" s="27">
        <f t="shared" si="1"/>
        <v>0</v>
      </c>
    </row>
    <row r="28" spans="1:7" ht="22.5" x14ac:dyDescent="0.25">
      <c r="A28" s="45" t="s">
        <v>90</v>
      </c>
      <c r="B28" s="46" t="s">
        <v>34</v>
      </c>
      <c r="C28" s="45" t="s">
        <v>35</v>
      </c>
      <c r="D28" s="45" t="s">
        <v>54</v>
      </c>
      <c r="E28" s="32">
        <v>1</v>
      </c>
      <c r="F28" s="26"/>
      <c r="G28" s="27">
        <f t="shared" si="1"/>
        <v>0</v>
      </c>
    </row>
    <row r="29" spans="1:7" ht="45" x14ac:dyDescent="0.25">
      <c r="A29" s="45" t="s">
        <v>91</v>
      </c>
      <c r="B29" s="46" t="s">
        <v>34</v>
      </c>
      <c r="C29" s="45" t="s">
        <v>35</v>
      </c>
      <c r="D29" s="45" t="s">
        <v>59</v>
      </c>
      <c r="E29" s="32">
        <v>1</v>
      </c>
      <c r="F29" s="26"/>
      <c r="G29" s="27">
        <f t="shared" si="1"/>
        <v>0</v>
      </c>
    </row>
    <row r="30" spans="1:7" ht="22.5" x14ac:dyDescent="0.25">
      <c r="A30" s="45" t="s">
        <v>92</v>
      </c>
      <c r="B30" s="46" t="s">
        <v>34</v>
      </c>
      <c r="C30" s="45" t="s">
        <v>35</v>
      </c>
      <c r="D30" s="45" t="s">
        <v>56</v>
      </c>
      <c r="E30" s="32">
        <v>1</v>
      </c>
      <c r="F30" s="26"/>
      <c r="G30" s="27">
        <f t="shared" si="1"/>
        <v>0</v>
      </c>
    </row>
    <row r="31" spans="1:7" x14ac:dyDescent="0.25">
      <c r="A31" s="67" t="s">
        <v>65</v>
      </c>
      <c r="B31" s="68"/>
      <c r="C31" s="68"/>
      <c r="D31" s="68"/>
      <c r="E31" s="68"/>
      <c r="F31" s="69"/>
      <c r="G31" s="28">
        <f>SUM(G21:G30)</f>
        <v>0</v>
      </c>
    </row>
    <row r="32" spans="1:7" x14ac:dyDescent="0.25">
      <c r="A32" s="19" t="s">
        <v>62</v>
      </c>
      <c r="B32" s="20" t="s">
        <v>31</v>
      </c>
      <c r="C32" s="21" t="s">
        <v>32</v>
      </c>
      <c r="D32" s="22" t="s">
        <v>60</v>
      </c>
      <c r="E32" s="23"/>
      <c r="F32" s="24"/>
      <c r="G32" s="25"/>
    </row>
    <row r="33" spans="1:7" ht="147.75" customHeight="1" x14ac:dyDescent="0.25">
      <c r="A33" s="45" t="s">
        <v>93</v>
      </c>
      <c r="B33" s="46" t="s">
        <v>34</v>
      </c>
      <c r="C33" s="45" t="s">
        <v>35</v>
      </c>
      <c r="D33" s="45" t="s">
        <v>63</v>
      </c>
      <c r="E33" s="32">
        <v>1</v>
      </c>
      <c r="F33" s="26"/>
      <c r="G33" s="27">
        <f>ROUND(E33*F33,2)</f>
        <v>0</v>
      </c>
    </row>
    <row r="34" spans="1:7" x14ac:dyDescent="0.25">
      <c r="A34" s="67" t="s">
        <v>64</v>
      </c>
      <c r="B34" s="68"/>
      <c r="C34" s="68"/>
      <c r="D34" s="68"/>
      <c r="E34" s="68"/>
      <c r="F34" s="69"/>
      <c r="G34" s="28">
        <f>G33</f>
        <v>0</v>
      </c>
    </row>
    <row r="35" spans="1:7" x14ac:dyDescent="0.25">
      <c r="A35" s="19" t="s">
        <v>68</v>
      </c>
      <c r="B35" s="20" t="s">
        <v>31</v>
      </c>
      <c r="C35" s="21" t="s">
        <v>32</v>
      </c>
      <c r="D35" s="22" t="s">
        <v>67</v>
      </c>
      <c r="E35" s="23"/>
      <c r="F35" s="24"/>
      <c r="G35" s="25"/>
    </row>
    <row r="36" spans="1:7" ht="126" customHeight="1" x14ac:dyDescent="0.25">
      <c r="A36" s="45" t="s">
        <v>94</v>
      </c>
      <c r="B36" s="46" t="s">
        <v>34</v>
      </c>
      <c r="C36" s="45" t="s">
        <v>35</v>
      </c>
      <c r="D36" s="45" t="s">
        <v>69</v>
      </c>
      <c r="E36" s="32">
        <v>1</v>
      </c>
      <c r="F36" s="26"/>
      <c r="G36" s="27">
        <f>ROUND(E36*F3:F36,2)</f>
        <v>0</v>
      </c>
    </row>
    <row r="37" spans="1:7" x14ac:dyDescent="0.25">
      <c r="A37" s="67" t="s">
        <v>70</v>
      </c>
      <c r="B37" s="68"/>
      <c r="C37" s="68"/>
      <c r="D37" s="68"/>
      <c r="E37" s="68"/>
      <c r="F37" s="69"/>
      <c r="G37" s="28">
        <f>G36</f>
        <v>0</v>
      </c>
    </row>
    <row r="38" spans="1:7" x14ac:dyDescent="0.25">
      <c r="A38" s="19" t="s">
        <v>72</v>
      </c>
      <c r="B38" s="20" t="s">
        <v>31</v>
      </c>
      <c r="C38" s="21" t="s">
        <v>32</v>
      </c>
      <c r="D38" s="22" t="s">
        <v>71</v>
      </c>
      <c r="E38" s="23"/>
      <c r="F38" s="24"/>
      <c r="G38" s="25"/>
    </row>
    <row r="39" spans="1:7" ht="114.75" customHeight="1" x14ac:dyDescent="0.25">
      <c r="A39" s="45" t="s">
        <v>95</v>
      </c>
      <c r="B39" s="46" t="s">
        <v>34</v>
      </c>
      <c r="C39" s="45" t="s">
        <v>35</v>
      </c>
      <c r="D39" s="45" t="s">
        <v>73</v>
      </c>
      <c r="E39" s="32">
        <v>1</v>
      </c>
      <c r="F39" s="26"/>
      <c r="G39" s="27">
        <f>ROUND(E39*F39,2)</f>
        <v>0</v>
      </c>
    </row>
    <row r="40" spans="1:7" x14ac:dyDescent="0.25">
      <c r="A40" s="67" t="s">
        <v>74</v>
      </c>
      <c r="B40" s="68"/>
      <c r="C40" s="68"/>
      <c r="D40" s="68"/>
      <c r="E40" s="68"/>
      <c r="F40" s="69"/>
      <c r="G40" s="28">
        <f>G39</f>
        <v>0</v>
      </c>
    </row>
    <row r="41" spans="1:7" x14ac:dyDescent="0.25">
      <c r="A41" s="19" t="s">
        <v>76</v>
      </c>
      <c r="B41" s="20" t="s">
        <v>31</v>
      </c>
      <c r="C41" s="21" t="s">
        <v>32</v>
      </c>
      <c r="D41" s="22" t="s">
        <v>75</v>
      </c>
      <c r="E41" s="23"/>
      <c r="F41" s="24"/>
      <c r="G41" s="25"/>
    </row>
    <row r="42" spans="1:7" ht="18.75" customHeight="1" x14ac:dyDescent="0.25">
      <c r="A42" s="45" t="s">
        <v>96</v>
      </c>
      <c r="B42" s="46" t="s">
        <v>34</v>
      </c>
      <c r="C42" s="45" t="s">
        <v>35</v>
      </c>
      <c r="D42" s="45" t="s">
        <v>77</v>
      </c>
      <c r="E42" s="32">
        <v>1</v>
      </c>
      <c r="F42" s="26"/>
      <c r="G42" s="27">
        <f>ROUND(E42*F42,2)</f>
        <v>0</v>
      </c>
    </row>
    <row r="43" spans="1:7" x14ac:dyDescent="0.25">
      <c r="A43" s="67" t="s">
        <v>78</v>
      </c>
      <c r="B43" s="68"/>
      <c r="C43" s="68"/>
      <c r="D43" s="68"/>
      <c r="E43" s="68"/>
      <c r="F43" s="69"/>
      <c r="G43" s="28">
        <f>G42</f>
        <v>0</v>
      </c>
    </row>
    <row r="44" spans="1:7" x14ac:dyDescent="0.25">
      <c r="A44" s="33"/>
      <c r="B44" s="36"/>
      <c r="C44" s="36"/>
      <c r="D44" s="36" t="s">
        <v>99</v>
      </c>
      <c r="E44" s="34"/>
      <c r="F44" s="35"/>
      <c r="G44" s="28">
        <f>SUM(G43+G40+G37+G34+G31+G19)</f>
        <v>0</v>
      </c>
    </row>
    <row r="45" spans="1:7" x14ac:dyDescent="0.25">
      <c r="A45" s="33"/>
      <c r="B45" s="34"/>
      <c r="C45" s="34"/>
      <c r="D45" s="36" t="s">
        <v>100</v>
      </c>
      <c r="E45" s="37" t="s">
        <v>101</v>
      </c>
      <c r="F45" s="35"/>
      <c r="G45" s="50"/>
    </row>
    <row r="46" spans="1:7" x14ac:dyDescent="0.25">
      <c r="A46" s="33"/>
      <c r="B46" s="34"/>
      <c r="C46" s="34"/>
      <c r="D46" s="36" t="s">
        <v>102</v>
      </c>
      <c r="E46" s="37" t="s">
        <v>101</v>
      </c>
      <c r="F46" s="35"/>
      <c r="G46" s="50"/>
    </row>
    <row r="47" spans="1:7" x14ac:dyDescent="0.25">
      <c r="A47" s="33"/>
      <c r="B47" s="36"/>
      <c r="C47" s="36"/>
      <c r="D47" s="36" t="s">
        <v>103</v>
      </c>
      <c r="E47" s="34"/>
      <c r="F47" s="35"/>
      <c r="G47" s="28">
        <f>SUM(G44:G46)</f>
        <v>0</v>
      </c>
    </row>
    <row r="49" spans="1:12" ht="30" customHeight="1" x14ac:dyDescent="0.25">
      <c r="A49" s="66" t="s">
        <v>104</v>
      </c>
      <c r="B49" s="66"/>
      <c r="C49" s="66"/>
      <c r="D49" s="66"/>
      <c r="E49" s="66"/>
      <c r="F49" s="66"/>
      <c r="G49" s="66"/>
      <c r="H49" s="38"/>
      <c r="I49" s="38"/>
      <c r="J49" s="38"/>
      <c r="K49" s="38"/>
      <c r="L49" s="38"/>
    </row>
    <row r="51" spans="1:12" ht="15" customHeight="1" x14ac:dyDescent="0.25">
      <c r="A51" s="66" t="s">
        <v>105</v>
      </c>
      <c r="B51" s="66"/>
      <c r="C51" s="66"/>
      <c r="D51" s="66"/>
      <c r="E51" s="66"/>
      <c r="F51" s="66"/>
      <c r="G51" s="66"/>
      <c r="H51" s="38"/>
      <c r="I51" s="38"/>
      <c r="J51" s="38"/>
      <c r="K51" s="38"/>
      <c r="L51" s="38"/>
    </row>
    <row r="53" spans="1:12" ht="54" customHeight="1" x14ac:dyDescent="0.25">
      <c r="A53" s="65" t="s">
        <v>106</v>
      </c>
      <c r="B53" s="65"/>
      <c r="C53" s="65"/>
      <c r="D53" s="65"/>
      <c r="E53" s="65"/>
      <c r="F53" s="65"/>
      <c r="G53" s="65"/>
      <c r="H53" s="39"/>
      <c r="I53" s="39"/>
      <c r="J53" s="39"/>
      <c r="K53" s="39"/>
      <c r="L53" s="39"/>
    </row>
  </sheetData>
  <sheetProtection algorithmName="SHA-512" hashValue="QrQcQiywbHOxDnnUcSP6jzsGhUOdXTnm9pXR7HioGifCP3yqOQ9BSWvkoMoTzFM45DGMjYDcbvVv2TfmL9Qf4A==" saltValue="+bbYYQQiVELe/ywSADGAzg==" spinCount="100000" sheet="1" objects="1" scenarios="1" selectLockedCells="1" autoFilter="0"/>
  <autoFilter ref="A6:G6" xr:uid="{3B33AF0B-5B1A-4824-A4D3-C36DD9CB6E31}"/>
  <mergeCells count="12">
    <mergeCell ref="A1:G1"/>
    <mergeCell ref="A2:G2"/>
    <mergeCell ref="A4:E4"/>
    <mergeCell ref="A53:G53"/>
    <mergeCell ref="A51:G51"/>
    <mergeCell ref="A49:G49"/>
    <mergeCell ref="A19:F19"/>
    <mergeCell ref="A31:F31"/>
    <mergeCell ref="A34:F34"/>
    <mergeCell ref="A37:F37"/>
    <mergeCell ref="A40:F40"/>
    <mergeCell ref="A43:F43"/>
  </mergeCells>
  <dataValidations count="2">
    <dataValidation type="list" allowBlank="1" showInputMessage="1" showErrorMessage="1" sqref="B7 B20 B32 B35 B38 B41" xr:uid="{46E1BB69-E2F3-4205-8F35-647B88DBA701}">
      <formula1>"Capítulo,Partida,Mano de obra,Maquinaria,Material,Otros,"</formula1>
    </dataValidation>
    <dataValidation type="list" allowBlank="1" showInputMessage="1" showErrorMessage="1" sqref="B8:B19 B21:B31 B33:B34 B36:B37 B39:B40 B42:B43" xr:uid="{6D0A3C07-A7CB-405B-957D-0A6F4BEC6381}">
      <formula1>"Capítulo,Partida,Mano de obra,Maquinaria,Material,Expansión,Alimentación y Vaciado,Conexiones y Tuberías,Otros,"</formula1>
    </dataValidation>
  </dataValidations>
  <printOptions horizontalCentered="1"/>
  <pageMargins left="0.59055118110236227" right="0.59055118110236227" top="0.74803149606299213" bottom="0.74803149606299213" header="0.31496062992125984" footer="0.31496062992125984"/>
  <pageSetup paperSize="9" scale="60" orientation="portrait" r:id="rId1"/>
  <headerFooter>
    <oddFooter>&amp;R&amp;P / &amp;N</oddFooter>
  </headerFooter>
  <ignoredErrors>
    <ignoredError sqref="A7 A20 A32 A35 A38 A4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2022-09-06T07:34:47Z</dcterms:modified>
</cp:coreProperties>
</file>