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D:\COMPRAS\GECO\___22exp\6505_enfriadAASSpr(5406-21)MBA\"/>
    </mc:Choice>
  </mc:AlternateContent>
  <xr:revisionPtr revIDLastSave="0" documentId="13_ncr:1_{45B152ED-F774-48E5-99BC-B3F26490B0A2}" xr6:coauthVersionLast="36" xr6:coauthVersionMax="36" xr10:uidLastSave="{00000000-0000-0000-0000-000000000000}"/>
  <bookViews>
    <workbookView xWindow="0" yWindow="0" windowWidth="12930" windowHeight="5970" xr2:uid="{64529494-325A-4FBD-BC7F-5622FDCEA0B7}"/>
  </bookViews>
  <sheets>
    <sheet name="A.Anexo I pag 1 oferta" sheetId="8" r:id="rId1"/>
    <sheet name="B.Anexo I Tabla Desglose Precio" sheetId="7" r:id="rId2"/>
  </sheets>
  <definedNames>
    <definedName name="_xlnm._FilterDatabase" localSheetId="1" hidden="1">'B.Anexo I Tabla Desglose Precio'!$A$4:$K$347</definedName>
    <definedName name="_xlnm.Print_Area" localSheetId="0">'A.Anexo I pag 1 oferta'!$A$3:$I$49</definedName>
    <definedName name="_xlnm.Print_Area" localSheetId="1">'B.Anexo I Tabla Desglose Precio'!$A$5:$K$353</definedName>
    <definedName name="_xlnm.Print_Titles" localSheetId="1">'B.Anexo I Tabla Desglose Precio'!$3:$4</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41" i="7" l="1"/>
  <c r="K339" i="7"/>
  <c r="K336" i="7"/>
  <c r="K334" i="7"/>
  <c r="K330" i="7"/>
  <c r="K328" i="7"/>
  <c r="K326" i="7"/>
  <c r="K324" i="7"/>
  <c r="K318" i="7"/>
  <c r="K315" i="7"/>
  <c r="K310" i="7"/>
  <c r="K304" i="7"/>
  <c r="K301" i="7"/>
  <c r="K298" i="7"/>
  <c r="K292" i="7"/>
  <c r="K290" i="7"/>
  <c r="K288" i="7"/>
  <c r="K286" i="7"/>
  <c r="K284" i="7"/>
  <c r="K282" i="7"/>
  <c r="K280" i="7"/>
  <c r="K278" i="7"/>
  <c r="K276" i="7"/>
  <c r="K274" i="7"/>
  <c r="K272" i="7"/>
  <c r="K264" i="7"/>
  <c r="K263" i="7"/>
  <c r="K262" i="7"/>
  <c r="K261" i="7"/>
  <c r="K260" i="7"/>
  <c r="K259" i="7"/>
  <c r="K258" i="7"/>
  <c r="K253" i="7"/>
  <c r="K251" i="7"/>
  <c r="K249" i="7"/>
  <c r="K247" i="7"/>
  <c r="K245" i="7"/>
  <c r="K238" i="7"/>
  <c r="K234" i="7"/>
  <c r="K230" i="7"/>
  <c r="K226" i="7"/>
  <c r="K222" i="7"/>
  <c r="K218" i="7"/>
  <c r="K212" i="7"/>
  <c r="K209" i="7"/>
  <c r="K206" i="7"/>
  <c r="K203" i="7"/>
  <c r="K199" i="7"/>
  <c r="K189" i="7"/>
  <c r="K183" i="7"/>
  <c r="K175" i="7"/>
  <c r="K171" i="7"/>
  <c r="K167" i="7"/>
  <c r="K160" i="7"/>
  <c r="K157" i="7"/>
  <c r="K153" i="7"/>
  <c r="K150" i="7"/>
  <c r="K147" i="7"/>
  <c r="K144" i="7"/>
  <c r="K141" i="7"/>
  <c r="K138" i="7"/>
  <c r="K135" i="7"/>
  <c r="K132" i="7"/>
  <c r="K129" i="7"/>
  <c r="K126" i="7"/>
  <c r="K123" i="7"/>
  <c r="K119" i="7"/>
  <c r="K113" i="7"/>
  <c r="K107" i="7"/>
  <c r="K99" i="7"/>
  <c r="K95" i="7"/>
  <c r="K89" i="7"/>
  <c r="K85" i="7"/>
  <c r="K78" i="7"/>
  <c r="K74" i="7"/>
  <c r="K71" i="7"/>
  <c r="K69" i="7"/>
  <c r="K64" i="7"/>
  <c r="K67" i="7" s="1"/>
  <c r="K60" i="7"/>
  <c r="K57" i="7"/>
  <c r="K54" i="7"/>
  <c r="K48" i="7"/>
  <c r="K51" i="7" s="1"/>
  <c r="K42" i="7"/>
  <c r="K40" i="7"/>
  <c r="K38" i="7"/>
  <c r="K34" i="7"/>
  <c r="K32" i="7"/>
  <c r="K30" i="7"/>
  <c r="K28" i="7"/>
  <c r="K26" i="7"/>
  <c r="K24" i="7"/>
  <c r="K18" i="7"/>
  <c r="K15" i="7"/>
  <c r="K21" i="7" s="1"/>
  <c r="K10" i="7"/>
  <c r="K7" i="7"/>
  <c r="K13" i="7" l="1"/>
  <c r="K22" i="7" s="1"/>
  <c r="K76" i="7"/>
  <c r="K46" i="7"/>
  <c r="K343" i="7"/>
  <c r="K36" i="7"/>
  <c r="K242" i="7"/>
  <c r="K62" i="7"/>
  <c r="K309" i="7"/>
  <c r="K312" i="7" s="1"/>
  <c r="K294" i="7"/>
  <c r="K269" i="7"/>
  <c r="K321" i="7"/>
  <c r="K332" i="7"/>
  <c r="K255" i="7"/>
  <c r="K295" i="7" l="1"/>
  <c r="K344" i="7" l="1"/>
  <c r="K347" i="7" l="1"/>
  <c r="B29" i="8" s="1"/>
</calcChain>
</file>

<file path=xl/sharedStrings.xml><?xml version="1.0" encoding="utf-8"?>
<sst xmlns="http://schemas.openxmlformats.org/spreadsheetml/2006/main" count="756" uniqueCount="454">
  <si>
    <t>Código</t>
  </si>
  <si>
    <t>Nat</t>
  </si>
  <si>
    <t>Ud</t>
  </si>
  <si>
    <t>Resumen</t>
  </si>
  <si>
    <t>Longitud</t>
  </si>
  <si>
    <t>Anchura</t>
  </si>
  <si>
    <t>Cantidad</t>
  </si>
  <si>
    <t>CanPres</t>
  </si>
  <si>
    <t>Pres</t>
  </si>
  <si>
    <t>ImpPres</t>
  </si>
  <si>
    <t>01</t>
  </si>
  <si>
    <t>Capítulo</t>
  </si>
  <si>
    <t/>
  </si>
  <si>
    <t>OBRA CIVIL</t>
  </si>
  <si>
    <t>Partida</t>
  </si>
  <si>
    <t>BANCADAS</t>
  </si>
  <si>
    <t>m²</t>
  </si>
  <si>
    <t>Demolición de bancada de hormigón armado, de 15 cm de espesor</t>
  </si>
  <si>
    <t>Demolición de bancada de hormigón armado, de 15 cm de espesor, con martillo neumático y equipo de oxicorte, sin deteriorar los elementos constructivos contiguos, y carga manual sobre camión o contenedor.</t>
  </si>
  <si>
    <t>ENFRIADORA RETIRADA</t>
  </si>
  <si>
    <t>Bancada para instalaciones insonorizada</t>
  </si>
  <si>
    <t>Suministro e instalación de Bancada formada por una capa de compresión de hormigón armado de 10 cm de espesor, realizada con hormigón HA-25/B/20/IIa fabricado en central, y vertido en interior de sala de máquinas, extendido nivelado y vibrado manual, y malla electrosoldada ME 15x15 Ø 6-6 B 500 T 6x2,20 UNE-EN 10080 sobre separadores homologados, sobre lámina Acustilastic-N de la marca Barrisol antivibratoria y banda PKB-2 perimetral de la misma marca o equivalente. Totalmente montado según normativa.
Se incluirá la valoración de elementos auxiliares y maquinaria necesaria para terminar correctamente la partida, entre otros: dumper de descarga, regla vibrante, panel rígido de poliestireno expandido segun UNE-EN 13163.
Incluso medios auxiliares para la ejecución, limpieza y protección de los elementos existentes que puedan verse afectado por la ejecución de estos trabajos. Incluye la retirada a contenedor de todos los elementos sobrantes o de derribo que se hayan producido por la realización de esta partida. Ud de obra acabada según detalles de proyecto.</t>
  </si>
  <si>
    <t>ENFRIADORA NUEVA</t>
  </si>
  <si>
    <t>Total 01.01</t>
  </si>
  <si>
    <t>ACABADOS</t>
  </si>
  <si>
    <t>Aplicación manual de dos manos de pintura plástica</t>
  </si>
  <si>
    <t>Aplicación manual de dos manos de pintura plástica  acabado mate, textura lisa, la primera mano diluida con un 20% de agua y la siguiente sin diluir; sobre paramentos horizontales y verticales interiores de perliescayola o placas de yeso laminado, preparación del soporte con plaste de interior, mano de fondo, dos manos de acabado y lijados intermedios. Incluso plastecidos, encintado y protección de elementos en paredes y techos, lijados intermedios, previa protección de suelos y limpieza final.
Criterio de medición: Proyección horizontal en planta o alzado.
Incluso medios auxiliares para la ejecución, limpieza y protección de los elementos existentes que puedan verse afectado por la ejecución de estos trabajos. Incluye la retirada a contenedor de todos los elementos sobrantes o de derribo que se hayan producido por la realización de esta partida. Ud de obra acabada según detalles de proyecto.</t>
  </si>
  <si>
    <t>Total</t>
  </si>
  <si>
    <t>Adecuación del pavimento de sala de máquinas</t>
  </si>
  <si>
    <t>Adecuación del  pavimento de poliuretano impermeable y antideslizante. 
• Diamantado y aspirado de la superficie hasta conseguir un soporte sano y exento de partes sueltas o mal adheridas. 
• Imprimación a base de epoxi bicomponente en base agua. 
• Aplicación de mortero autonivelante a base de resinas epoxi aplicado con llana, en un espesor medio aprox. de 2-3 mm. Como barrera temporal de humedad. 
• Imprimación a base de resinas epoxi . 
• Aplicación de mortero autonivelante a base poliuretano duro-elástico, en un espesor aproximado de 2 mm, aplicado con llana y en color a elegir según carta de colores del fabricante. 
• Espolvoreo de árido seleccionado. 
• Revestimiento a base poliuretano, aplicado a rodillo, en dos manos y en color a elegir según carta de colores del fabricante
Inlcuidos todos los materiales, trabajos y elementos auxiliares para la correcta finalización de la partida.</t>
  </si>
  <si>
    <t>Total sala máquina Prado</t>
  </si>
  <si>
    <t>Total 01.02</t>
  </si>
  <si>
    <t>Total 01</t>
  </si>
  <si>
    <t>02</t>
  </si>
  <si>
    <t>TRABAJOS PRELIMINARES, DESMONTES E INSTALACIONES PROVISIONALES</t>
  </si>
  <si>
    <t>DESMONTE DE DEPOSITO ACS</t>
  </si>
  <si>
    <t>Desmontaje de depósito de ACS que se ubica en la sala de máquinas, sin dañar los soportes de tuberías que conectan al mismo, tornillería, llaves de corte, termómetros y otros accesorios que puedan ser reutilizados. Se retirarán las canalizaciones de tubos que no conduzcan ya a elementos al estar fuera de uso o para retirar en esta fase. En general cualquier elemento que segun instrucciones de la DF sea necesario retirar y entregar a gestor de residuos autorizado para dejar la sala de máquinas totalmente remodelada.</t>
  </si>
  <si>
    <t>DESMONTE DE TUBERÍAS</t>
  </si>
  <si>
    <t>Desmontaje de tuberías que se ubican en la sala de máquinas, de todos los diámetros que proceda, soportes de tuberías, tornillería, llaves de corte, termómetros y otros accesorios que puedan ser reutilizados. Se retirarán las canalizaciones de tubos que no conduzcan ya a elementos al estar fuera de uso o para retirar en esta fase. En general cualquier elemento que segun instrucciones de la DF sea necesario retirar y entregar a gestor de residuos autorizado para dejar la sala de máquinas totalmente remodelada.</t>
  </si>
  <si>
    <t>DESMONTE DE INTERCAMBIADOR DE PLACAS EXISTENTE IC3</t>
  </si>
  <si>
    <t>Desmonte de intercambiador de calor y elementos accesorios. Con medios manuales, sin deteriorar los elementos constructivos a los que están sujetos, y carga manual sobre camión o contenedor.
Incluye transporte con camión de residuos a vertedero específico, instalación de tratamiento de residuos de construcción y demolición externa a la obra o centro de valorización o eliminación de residuos, situado a 50 km de distancia.
Asimismo, incluye canon de vertido por entrega de residuos inertes, en vertedero específico, instalación de tratamiento de residuos de construcción y demolición externa a la obra o centro de valorización o eliminación de residuos</t>
  </si>
  <si>
    <t>DESMONTE DE INTERCAMBIADOR TUBULAR EXISTENTE IC2</t>
  </si>
  <si>
    <t>DESMONTE DE VALVULERIA Y MATERIALES DE CLIMA AUXILIARES</t>
  </si>
  <si>
    <t>Desmontaje de válvulas, filtros, manguitos, pequeño material y equipamiento auxiliar que fuera necesario para desmonte de otros sistemas de climatización</t>
  </si>
  <si>
    <t>DESMONTE GENERAL DE ELEMENTOS</t>
  </si>
  <si>
    <t>Se incluyen en esta partida desmontajes no contemplados en partidas de desmonte anteriores que puedan surgir como imprevistos durante la obra. Para poder certificar la partida se deberá justificar en obra el elemento desmontado.</t>
  </si>
  <si>
    <t>Total 02</t>
  </si>
  <si>
    <t>03</t>
  </si>
  <si>
    <t>EQUIPOS DE PRODUCCION DE FRIO</t>
  </si>
  <si>
    <t>u</t>
  </si>
  <si>
    <t>Enfriadora con recuperación de calor kit alta temperatura</t>
  </si>
  <si>
    <t>Suministro e instalación de unidad enfriadora de agua INVERTER de condensación por agua y muy alta eficiencia Serie GOLD marca DAIKIN modelo EWWH580VZXSA1, o equivalente, con compresor monotornillo semihermético Inverter de regulación continua de capacidad con tecnología VVR (Relación de Volumen Variable), válvula de expansión electrónica y refrigerante R-1234ze (GWP=7), de 579 kW de potencia frigorífica nominal (EER 5,29 y SEER 8,78) según EN14511 y condiciones Eurovent. Incluye controlador digital Microtech 4, juntas Victaulic en el evaporador y condensador y válvula de alivio doble con diversor. Incluye OPTION-MANT (Supervisión durante período garantía) y OPTION-DOS (Monitorización Remota Daikin On Site), ver información adicional en ficha técnica y manual del fabricante que acompaña el presente proyecto. Incluye tarjeta modbus de comunicación. 
Longitud 3690mm. Ancho 1189mm. Altura 2235mm. Peso en operación 3611 kg. Incluye todos los elementos necesarios para su funcionamiento, incluso interruptor de flujo de evaporador y condensador, kit de alta temperatura, almohadillas de goma.
Totalmente instalado, probado y en correcto funcionamiento.
· Unidad enfriadora de agua INVERTER de condensación por agua y muy alta eficiencia
· Compresor tornillo/monotornillo y regulación Inverter de regulación continua de capacidad, valorable con tecnología VVR (Relación de Volumen Variable)
· Refrigerante R-1234ze (GWP=7), 
· Al menos 545 kW de potencia frigorífica nominal evaporador 7/12ºC y condensador 30/35ºC
· Capacidad de producción de agua caliente en condensador con al menos 470 kW con evaporador 7/12ºC y condensador 68/73ºC
· Rendimientos al menos de SEER 8,6 (Datos de rendimiento según EN14511 y con certificación Eurovent)
· Peso de la unidad menor a 3100 kg en operación
· Longitud menos a 3,75 metros
· Debe incluir Supervisión durante período garantía, monitorización remota con aviso de averías, gestión de rendimientos y predicción de averías .
· Juntas Victaulic en el evaporador y condensador 
· Válvula de alivio doble con diversor. 
· Relés Térmicos de compresores
· Monitor de fase y controlador de tensión
· Conexiones Victaulic en el condensador
· Interruptor de flujo (Evaporador)
· Interruptor de flujo (Condensador)
· Válvula de expansión electrónica
· Kit alta temperatura (hasta 73ºC en condensador)
· Almohadillas de goma
Incluye todos los elementos necesarios para su funcionamiento, incluso interruptor de flujo de evaporador y condensador.
Totalmente instalado, probado y en correcto funcionamiento.</t>
  </si>
  <si>
    <t>Maquinaria para paso de enfriadora a la sala</t>
  </si>
  <si>
    <t>Dotación de maquinaria de transporte para la colocación de la enfriadora en la sala de máquinas y de los elementos que sea necesario tranportar con maquinaria industrial.</t>
  </si>
  <si>
    <t>Colector en acero inoxidable</t>
  </si>
  <si>
    <t>Suministro e instalación de colector en acero inoxible del mismo material que el que compone el condensador de la nueva enfriadora con recuperación a instalar. Será del mismo material que se especifique en el manual de funcionamiento del fabricante de la nueva enfriadora. 
Incluye todos los trabajos y materiales para dejar la unidad completa, incluso soldaduras, material auxiliar y medios auxiliares. Longitud del colector 1 metro. Diámetro 300mm
Totalmente montado, probado y en correcto funcionamiento</t>
  </si>
  <si>
    <t>evaporador</t>
  </si>
  <si>
    <t>condensador</t>
  </si>
  <si>
    <t>Total 03</t>
  </si>
  <si>
    <t>04</t>
  </si>
  <si>
    <t>TORRES DE REFRIGERACION</t>
  </si>
  <si>
    <t>Adecuación Torres de Refrigeración</t>
  </si>
  <si>
    <t>Suministro e instalación de conjunto de relleno de alta temperatura para adecuación de torre de refrigeración APAREL WR-19 del fabricante Indumec.
Fabricado en polipropileno, ressistente a altas temperaturas, temperatura de servicio desde -10ºC hasta +95ºC.
Propiedades que hacen que no se fragiliza el material. No se admitirá ningún elemento en PVC ya que dicho material sí se fragiliza. 
Totalmente instalado, probado y en correcto estado de funcionamiento. 
Colector completo fabricado en acero inoxidable. 
Suministro e instalación de banco de pulverización formado por 22 tubos de riego fabricados en acero inoxidable con 11 pulverizadores S-3 por tubo, 11 manguitos de pulverizador y manguito de tubo de riego por tubo.
Totalmente instalado, probado y en correcto estado de funcionamiento.</t>
  </si>
  <si>
    <t>Cubierta</t>
  </si>
  <si>
    <t>Total 04</t>
  </si>
  <si>
    <t>05</t>
  </si>
  <si>
    <t>INTERCAMBIADORES DE CALOR</t>
  </si>
  <si>
    <t>Intercambiador de Placas IC1 enfriadora recuperadora - ACS</t>
  </si>
  <si>
    <t>Intercambiador de 26 placas modelo T5-BFG</t>
  </si>
  <si>
    <t>Suministro e instalación de Intercambiador de placas de acero inoxidable AISI 316, potencia kW, presión máxima de trabajo bar y temperatura máxima de 100°C. Incluso válvulas de corte, manómetros, termómetros, elementos de montaje y accesorios necesarios para su correcto funcionamiento.
Totalmente instalado, probado y en correcto estado de funcionamiento.</t>
  </si>
  <si>
    <t>Intercambiador tubular IC2 caldera - FANCOILS</t>
  </si>
  <si>
    <t>Intercambiador tubular I-TFMU-2-D-122-0-323/18-1800-316L/316L-P</t>
  </si>
  <si>
    <t>Suministro e instalación de Intercambiador tubular modelo I-TFMU-2-D del fabricante SACOME o similar con las siguientes características:
intercambiador industrial multitubo de 2 pasos y haz tubular en U extraíble de acero inoxidable AISI 316L, potencia de intercambio de 160 kW, presión máxima de trabajo bar y temperatura máxima de 100°C. Incluso válvulas de corte, manómetros, termómetros, elementos de montaje y accesorios necesarios para su correcto funcionamiento.
▪ Radio exterior de la carcasa de 165 mm. 
▪ Longitud del haz tubular de 1,8 m (parte recta). 
▪ Conexiones en el lado carcasa según brida DN80. 
▪ Conexiones en el lado tubos según brida DN50. 
▪ Tubos interiores lisos (no corrugados) de ø18 x 1,5 mm. 
▪ Juntas de estanqueidad en EPDM. 
▪ Condiciones de diseño admisible de 10/0 barg y 100/10 ºC en ambos lados, carcasa y tubos. 
▪ Se ha considerado todo el intercambiador fabricado en acero inoxidable AISI 316L ya que la opción de considerar solamente la placa tubular “portatubos” en AISI 304 no supone un ahorro apreciable. La alternativa sería fabricar completamente el equipo en AISI 304. 
Compuesto de 61 tubos doblados en U, con una superficie de intercambio efectiva de 12 m2. 
▪ Como se recoge en el proyecto, El caudal mínimo será de 4.000 l/h de agua caliente desde 85 ºC hasta 50 ºC, y 3.200 l/h de agua fría desde 10 ºC hasta 50 ºC 
Peso en vacío: 300kg
Dimensiones (largo x ancho x alto): 2200 x 463 x 700 mm
Incluye el soporte del Intercambiador tubular I-TFMU-2-D-122-0-323/18-1800-316L/316L-P, valvulería, manómetro, termómetro y todos los accesorios y pequeño material auxiliar. 
Totalmente instalado, probado y en correcto estado de funcionamiento.</t>
  </si>
  <si>
    <t>Intercambiador de Placas IC3 caldera - ACS</t>
  </si>
  <si>
    <t>Intercambiador de 30 placas modelo T5-MFG</t>
  </si>
  <si>
    <t>Suministro e instalación de Intercambiador de placas de acero inoxidable AISI 316, potencia 374.600 kcal/h, presión máxima de trabajo 13.3 atm y temperatura máxima de 100°C. Incluso válvulas de corte, manómetros, termómetros, elementos de montaje y accesorios necesarios para su correcto funcionamiento.
Longitud total (mm): 447
Ancho total (mm): 245
Altura total (mm): 737
Temperatura de entrada 1º (lado caliente): 85ºC
Temperatura de entrada 2º (lado frío): 10ºC
Temperatura de salida 2º (lado frío): 60ºC
Volumen de agua a calentar: 1500 litros
Factor de ensuciamiento máximo: 84 m²·h·C/kcal
Margen de servicio: 0.3%
Totalmente instalado, probado y en correcto estado de funcionamiento.</t>
  </si>
  <si>
    <t>Total 05</t>
  </si>
  <si>
    <t>06</t>
  </si>
  <si>
    <t>DEPOSITO ACS</t>
  </si>
  <si>
    <t>Depósito de ACS 1500 litros</t>
  </si>
  <si>
    <t>Suministro e instalación de acumulador de acero inoxidable 316L Suicalsa DV o similar, apto para estar en contacto con agua potable, de acuerdo al Reglamento 1935/2004. El acero inoxidable AISI-316L (1.4404) pertenece a la familia de los aceros austeníticos (18-8 con 2% de molibdeno y contenido en carbono inferior a 0,035%), que se caracteriza por su elevada resistencia a la corrosión. En el caso de agua potable la corrosión puede llegar a ser nula.
Están indicados para la acumulación de agua caliente sanitaria para uso doméstico o industrial. Disponen de  una boca de inspección de diámetro interior DN400,  tal y como se indica en el apartado 3.4.2. de la sección HE4-Contribución solar mínima de agua caliente sanitaria del Código Técnico de la Edificación. Son aptos para estar en contacto con agua potable, según reglamento 1935/2004. Se suministra con aislamiento estándar de espuma de poliuretano flexible de 5 – 70 – 100  mm. de espesor, en función a su capacidad y coeficiente de conductividad térmica de 0,038 W/mºK.  Cumplen los criterios de diseño ecológico según Reglamento 814/2013 y de etiquetado energético según Reglamento 812/2013.
Depósito 1500 litros modelo DV1506L08BRFP
Totalmente instalado, probado y en correcto estado de funcionamiento.</t>
  </si>
  <si>
    <t>Sala Máquinas</t>
  </si>
  <si>
    <t>Total 06</t>
  </si>
  <si>
    <t>07</t>
  </si>
  <si>
    <t>BOMBAS</t>
  </si>
  <si>
    <t>B1_IC1: Bomba primario de nuevo IC1 enfriadora - ACS gemela 1+1R</t>
  </si>
  <si>
    <t>Suministro e instalación de bomba circuladora electrónica de rotor húmedo del fabricante DAB serie EVOPLUS o equivalente,  modelo EVOPLUS D 80/340.65 M con las siguientes características:
Punto de trabajo:
Q = 10.86 m3/h
H = 6.839 mca
Bomba circuladora monoblock construida con la parte hidráulica de fundición y un motor asíncrono de rotor húmedo. Carcasa del motor de aluminio. Cuerpo de la bomba en espiral de elevado rendimiento gracias a un diseño especial y a que el interior ha sido pulido.
Bocas de aspiración e impulsión en línea. La versión simple se suministra con cubierta aislante para reducir las pérdidas por dispersión de calor y la formación de condensación en el cuerpo de la bomba.
Conector especial en la versión SMALL que facilita la alimentación de la bomba.
Rodete de tecnopolímero, eje motor de acero inoxidable templado montado sobre rodamientos de grafito lubricados por el mismo líquido bombeado. Camisas de protección del rotor de acero inoxidable. Arandela de presión de cerámica, anillos aisladores de etileno propileno. Motor asíncrono con rotor de imanes permanentes. La versión doble incorpora una válvula de clapeta automática en la boca de impulsión, para evitar la recirculación del agua; se suministra también de serie una brida ciega para poder realizar operaciones de mantenimiento. La ejecución estándar del cuerpo de la bomba es PN16, versión embridada compatible con contrabridas PN6 / PN10 / PN16.
MATERIALES
Cuerpo de la bomba: Hierro fundido 250 UNI ISO185 - CTF o BRONCE en versión SANITARIA para instalaciones de ACS
Rodete: Tecnopolímero
Eje del motor: Acero inoxidable
Brida de cierre: Acero Inoxidable
Retén: EPDM
Caja Motor: Alumino fundido a presión
Soporte anillo de empuje: Acero Inoxidable
Bushings: Alúmina
Anillo de empuje: Cerámica
Camisa del Motor: Acero inoxidable
Camisa del Estator: Composite con Fibra de Carbono
DISPOSITIVO ELECTRÓNICO
Basado en IGBT con la última tecnología NPT:
- Modulación sinusoidal PWM.
- Frecuencia portadora alta para eliminar ruidos.
- 2 procesadores específico de 32 bit:
uno dedicado al control del motor.
uno dedicado a la interfaz usuario:
Función Start/Stop
Función Economy
Control con Señal analógica 0-10V
Control con Señal PWM
Control con Señal analógica 4-20mA
Control con Sensor de temperatura .T
Conexión mediante ModBus (LonBus opcional)
- Algoritmo optimizado “espacio vectorial”
- Alarmas
- Señalización de bomba en funcionamiento.
DATOS TÉCNICOS
Grado de protección: IP 44.
Clase de aislamiento: F.
Tensión alimentación estándar: monofásica 220/240V, 50/60Hz.
Producto en línea con las normativas europeas EN 61800-3 - EN 60335-1 - EN 60335-2-51.
Rango de funcionamiento: de 2 a 75,6 m3/h con alturas de elevación de hasta 18 metros.
Rango temperatura líquido: de -10 °C a 110 °C.
Líquido bombeado: limpio, sin sustancias sólidas ni aceites minerales, no viscoso, químicamente neutro, con características similares al agua (concentración máx. glicol 30%)
Presión máxima de trabajo: 16 bar (1600 kPa).
Conexión estándar: embridada DN 32, DN 40, DN 50, DN 65, PN 6 / PN 10 / PN 16 (4 ranuras),
DN 80 e DN 100, PN 6 (4 ranuras).
Instalación: con el eje del motor en posición HORIZONTAL
Incluso parte proporcional de cuadro eléctrico de mando y proteccion, cableado y conexionado, manguitos elásticos antivibratorios, elementos de union, p/p de colectores, p/p de recubrimiento de aluminio dentro de salas técnicas, valvuleria, válvulas de corte, retención o valvula de 2 vias y filtro, aislamiento de válvulas y demás accesorios, según plano. Incluso aislamiento de vibraciones en bancada, por medio de afombra antivibratoria .
Comprende todos los trabajos, materiales y medios auxiliares necesarios para dejar la unidad completa, totalmente instalada, probada y en perfecto estado de funcionamiento, segun Documentos de Proyecto, indicaciones de la D.F. y normativa vigente.</t>
  </si>
  <si>
    <t>B2_IC1: Bomba secundario de nuevo IC1 enfriadora - ACS 1+1R</t>
  </si>
  <si>
    <t>Suministro e instalación de bomba circuladora electrónica de rotor húmedo del fabricante DAB serie EVOPLUS SMALL,  modelo EVOPLUS B 110/250.40 SAN M Versión SANITARIA con cuerpo de la bomba en BRONCE con las siguientes características:
Punto de trabajo:
Q = 6 m3/h
H = 3.2 mca
Conector especial en la versión SMALL que facilita la alimentación de la bomba.
Rodete de tecnopolímero, eje motor de acero inoxidable templado montado sobre rodamientos de grafito lubricados por el mismo líquido bombeado. Camisas de protección del rotor de acero inoxidable. Arandela de presión de cerámica, anillos aisladores de etileno propileno. Motor asíncrono con rotor de imanes permanentes. La versión doble incorpora una válvula de clapeta automática en la boca de impulsión, para evitar la recirculación del agua; se suministra también de serie una brida ciega para poder realizar operaciones de mantenimiento. La ejecución estándar del cuerpo de la bomba es PN16, versión embridada compatible con contrabridas PN6 / PN10 / PN16.
DISPOSITIVO ELECTRÓNICO
Basado en IGBT con la última tecnología NPT:
- Control del motor sin sensores.
- Modulación sinusoidal PWM.
- Frecuencia portadora alta para eliminar ruidos.
- Procesador específico de 32 bit
- Algoritmo optimizado “espacio vectorial”
Ampliaciones de funciones:
• Módulo Multifunción
DATOS TÉCNICOS
Grado de protección: IP 44.
Clase de aislamiento: F.
Tensión alimentación estándar: monofásica 220/240V, 50/60Hz.
Producto en línea con las normativas europeas EN 61800-3 - EN 60335-1 - EN 60335-2-51.
Rango de funcionamiento: de 2 a 12 m3/h con alturas de elevación de hasta 11 metros.
Rango temperatura líquido: de -10 °C a 110 °C.
Máxima temperatura ambiente: +40°C.
Líquido bombeado: limpio, sin sustancias sólidas ni aceites minerales, no viscoso, químicamente neutro, con características similares al agua (concentración máx. glicol 30%)
Presión máxima de trabajo: 16 bar (1600 kPa).
Conexión estándar: roscada 1 1/2” y 2” / embridada DN 32 y DN 40, PN 6 / PN 10 / PN 16.
Instalación: con el eje del motor en posición HORIZONTAL
Incluso parte proporcional de cuadro eléctrico de mando y proteccion, cableado y conexionado, manguitos elásticos antivibratorios, elementos de union, p/p de colectores, p/p de recubrimiento de aluminio dentro de salas técnicas, valvuleria, válvulas de corte, retención o valvula de 2 vias y filtro, aislamiento de válvulas y demás accesorios, según plano. Incluso aislamiento de vibraciones en bancada, por medio de afombra antivibratoria .
Comprende todos los trabajos, materiales y medios auxiliares necesarios para dejar la unidad completa, totalmente instalada, probada y en perfecto estado de funcionamiento, segun Documentos de Proyecto, indicaciones de la D.F. y normativa vigente.</t>
  </si>
  <si>
    <t>IC1 - DEPOSITO ACS</t>
  </si>
  <si>
    <t>B3_recuperadora: Bomba retorno recuperadora</t>
  </si>
  <si>
    <t>Suministro e instalación de bomba circuladora rotor seco sin variador de velocidad modelo KLP 80/1200 T IE3 o similar. Incluye todos los elementos necesarios para dejar la unidad totalmente instalada, probada y en correcto funcionamiento, incluso cable eléctrico desde cuadro a bomba. 
Punto de trabajo:
Q = 78.73 m3/h
H = 2.204 mca</t>
  </si>
  <si>
    <t>Total 07</t>
  </si>
  <si>
    <t>08</t>
  </si>
  <si>
    <t>RED DE TUBERIAS, AISLAMIENTO Y VALVULERIA</t>
  </si>
  <si>
    <t>m</t>
  </si>
  <si>
    <t>Tubería PP-R RP D160</t>
  </si>
  <si>
    <t>Suministro y montaje de tubo compuesto de polipropileno copolímero random PP-R RP "Raised Pressure" con fibra de vidrio (1/4)PP-R // (2/4)PP-R+FV // (1/4)PP-R, SDR 17 serie 8, de diámetro 160 mm y 9,5 mm de espesor. Tubería fabricada y certificada según Reglamento Particular de Aenor RP 01.78 y accesorios fabricados según UNE EN 15874-3 y sistema de unión por termofusión, inserciones incorporadas y electrofusión certificado según RP 01.78. Certificado de potabilidad Aimplas según RD 140/2003. 
Incluida p/p de accesorios y material auxiliar para montaje y sujeción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5,8 m, color azul Niron con banda horizontal azul Niron Clima, ref. TNIRCL16017 de la serie Niron de ITALSAN.
Totalmente instalado, probado y en funcionamiento.</t>
  </si>
  <si>
    <t>Salida evaporador - conexión</t>
  </si>
  <si>
    <t>BF3 - entrada evaporador nueva</t>
  </si>
  <si>
    <t>salida condensador -V3V</t>
  </si>
  <si>
    <t>V3V - circuito existente torres</t>
  </si>
  <si>
    <t>V3V - retorno a condensador</t>
  </si>
  <si>
    <t>Tubería PP-R 100 D125</t>
  </si>
  <si>
    <t>Suministro y montaje de tubo compuesto de polipropileno copolímero random PP-R 100 con fibra de vidrio (1/4)PP-R // (2/4)PP-R+FV // (1/4)PP-R, SDR 11 serie 5 de diámetro 125 mm y 11,4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TNIRCL12511 de la serie Niron de ITALSAN.
Totalmente instalado, probado y en funcionamiento.</t>
  </si>
  <si>
    <t>Tubo a torre 1</t>
  </si>
  <si>
    <t>Tubo a torre 2</t>
  </si>
  <si>
    <t>Tubería PP-R 100 D110</t>
  </si>
  <si>
    <t>Suministro y montaje de tubo compuesto de polipropileno copolímero random PP-R 100 con fibra de vidrio (1/4)PP-R // (2/4)PP-R+FV // (1/4)PP-R, SDR 11 serie 5 de diámetro 110 mm y 10,0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TNIRCL11011 de la serie Niron de ITALSAN.
Totalmente instalado, probado y en funcionamiento.</t>
  </si>
  <si>
    <t>Col aspiración BF1-2-5</t>
  </si>
  <si>
    <t>Col aspiración BF3 e impulsión</t>
  </si>
  <si>
    <t>BF3 - entrada evaporador existente</t>
  </si>
  <si>
    <t>BF3 - IC2</t>
  </si>
  <si>
    <t>Tubería PP-R 100 D90</t>
  </si>
  <si>
    <t>Suministro y montaje de tubo compuesto de polipropileno copolímero random PP-R 100 con fibra de vidrio (1/4)PP-R // (2/4)PP-R+FV // (1/4)PP-R, SDR 11 serie 5 de diámetro 90 mm y 8,2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TNIRCL9011 de la serie Niron de ITALSAN.
Totalmente instalado, probado y en funcionamiento.</t>
  </si>
  <si>
    <t>Col impulsión BF1</t>
  </si>
  <si>
    <t>Col impulsión BF2</t>
  </si>
  <si>
    <t>Tubería PP-R 100 D75</t>
  </si>
  <si>
    <t>Suministro y montaje de tubo compuesto de polipropileno copolímero random PP-R 100 con fibra de vidrio (1/4)PP-R // (2/4)PP-R+FV // (1/4)PP-R, SDR 11 serie 5 de diámetro 75 mm y 6,8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TNIRCL7511 de la serie Niron de ITALSAN.
Totalmente instalado, probado y en funcionamiento.</t>
  </si>
  <si>
    <t>BF1 tubo a circuito</t>
  </si>
  <si>
    <t>BF2 tubo a circuito</t>
  </si>
  <si>
    <t>IC2 - col asp Fancoils</t>
  </si>
  <si>
    <t>BC1 impulsión a FCs y a ACS</t>
  </si>
  <si>
    <t>salida 2º (hasta B6 impulsión de fancoils)</t>
  </si>
  <si>
    <t>BC5 retorno desde FCs y ACS</t>
  </si>
  <si>
    <t>Tubería PP-R 100 D63</t>
  </si>
  <si>
    <t>Suministro y montaje de tubo compuesto de polipropileno copolímero random PP-R 100 con fibra de vidrio (1/4)PP-R // (2/4)PP-R+FV // (1/4)PP-R, SDR 11 serie 5 de diámetro 63 mm y 5,8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TNIRCL6311 de la serie Niron de ITALSAN.
Totalmente instalado, probado y en funcionamiento.</t>
  </si>
  <si>
    <t>v2v - ACS</t>
  </si>
  <si>
    <t>BF 1-2-5 asp-bomba-imp</t>
  </si>
  <si>
    <t>tubo BF5 a circuito</t>
  </si>
  <si>
    <t>BF3 asp-bomba-imp</t>
  </si>
  <si>
    <t>Tubería PP-R 100 D50</t>
  </si>
  <si>
    <t>Suministro y montaje de tubo compuesto de polipropileno copolímero random PP-R 100 con fibra de vidrio (1/4)PP-R // (2/4)PP-R+FV // (1/4)PP-R, SDR 11 serie 5 de diámetro 50 mm y 4,6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TNIRCL5011 de la serie Niron de ITALSAN.
Totalmente instalado, probado y en funcionamiento.</t>
  </si>
  <si>
    <t>IC3 - ACS</t>
  </si>
  <si>
    <t>IC2 - BC1</t>
  </si>
  <si>
    <t>IC1</t>
  </si>
  <si>
    <t>retorno a condensador enf nueva</t>
  </si>
  <si>
    <t>Tubería PP-R 100 D40</t>
  </si>
  <si>
    <t>Suministro y montaje de tubo compuesto de polipropileno copolímero random PP-R 100 con fibra de vidrio (1/4)PP-R // (2/4)PP-R+FV // (1/4)PP-R, SDR 11 serie 5 de diámetro 40 mm y 3,7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TNIRCL4011 de la serie Niron de ITALSAN.
Totalmente instalado, probado y en funcionamiento.</t>
  </si>
  <si>
    <t>v3v IC3</t>
  </si>
  <si>
    <t>v3v IC2</t>
  </si>
  <si>
    <t>Tubería PP-R 100 D32</t>
  </si>
  <si>
    <t>Suministro y montaje de tubo compuesto de polipropileno copolímero random PP-R 100 con fibra de vidrio (1/4)PP-R // (2/4)PP-R+FV // (1/4)PP-R, SDR 11 serie 5 de diámetro 32 mm y 2,9 mm de espesor. Tubería fabricada y certificada según Reglamento Particular de Aenor RP 01.72, accesorios fabricados y certificados según norma UNE EN 15874-3 y sistema de unión por termofusión, inserciones incorporadas y electrofusión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TNIRCL3211 de la serie Niron de ITALSAN.
Totalmente instalado, probado y en funcionamiento.</t>
  </si>
  <si>
    <t>Retorno ACS</t>
  </si>
  <si>
    <t>Tubería PP-R 100 D25</t>
  </si>
  <si>
    <t>Suministro y montaje de tubo compuesto de polipropileno copolímero random PP-R 100 con fibra de vidrio (1/4)PP-R // (2/4)PP-R+FV // (1/4)PP-R, SDR 7.4 serie 3.2, de diámetro 25 mm y 3,5 mm de espesor. Tubería fabricada y certificada según Reglamento Particular de Aenor RP 01.72, accesorios fabricados y certificados según norma UNE EN 15874-3 y sistema de unión por termofusión, inserciones incorporadas y electrofusión certificado según RP 01.72. Certificado de potabilidad Aimplas según RD 140/2003. 
Incluida p/p de accesorios y material auxiliar para montaje y sujeción para uso en instalaciones de climatización (sistemas agua/agua, agua/aire) y refrigeración industrial con agua glicolada, con temperaturas comprendidas entre -15 °C y 70 °C. Instalado con abrazaderas isofónicas Niron de goma lisa, según norma UNE EN 806-4. 
Espesor de aislamiento térmico conforme a RITE calculado mediante procedimiento alternativo según criterios de la norma UNE EN ISO 12241. 
Presentación en barra de 4 m, color azul Niron con banda azul Niron Clima, ref. TNIRCL2574 de la serie Niron de ITALSAN.
Totalmente instalado, probado y en funcionamiento.</t>
  </si>
  <si>
    <t>Depósito ACS</t>
  </si>
  <si>
    <t>Aislamiento termico armaflex af-25x25</t>
  </si>
  <si>
    <t>Ml. de aislamiento térmico flexible para tuberías termoplásticas de diámetro exterior 25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25 mm (ref. AF-M-028) según IT 1.2.4.2.1.2. del RITE, adecuadamente encolado, señalizado incluido p.p. de elementos singulares. Totalmente instalada, fijada sobre tubería y montada.</t>
  </si>
  <si>
    <t>Aislamiento termico armaflex af-32x25</t>
  </si>
  <si>
    <t>Ml. de aislamiento térmico flexible para tuberías termoplásticas de diámetro exterior 32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25 mm (ref. AF-R-035) según IT 1.2.4.2.1.2. del RITE, adecuadamente encolado, señalizado incluido p.p. de elementos singulares. Totalmente instalada, fijada sobre tubería y montada.</t>
  </si>
  <si>
    <t>Aislamiento termico armaflex af-40x30</t>
  </si>
  <si>
    <t>Ml. de aislamiento térmico flexible para tuberías termoplásticas de diámetro exterior 40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AF-R-042) según IT 1.2.4.2.1.2. del RITE, adecuadamente encolado, señalizado incluido p.p. de elementos singulares. Totalmente instalada, fijada sobre tubería y montada.</t>
  </si>
  <si>
    <t>Aislamiento termico armaflex af-50x30</t>
  </si>
  <si>
    <t>Ml. de aislamiento térmico flexible para tuberías termoplásticas de diámetro exterior 50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AF-R-054) según IT 1.2.4.2.1.2. del RITE, adecuadamente encolado, señalizado incluido p.p. de elementos singulares. Totalmente instalada, fijada sobre tubería y montada.</t>
  </si>
  <si>
    <t>Aislamiento termico armaflex af-63x30</t>
  </si>
  <si>
    <t>ml. de aislamiento térmico flexible para tuberías termoplásticas de diámetro exterior 63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AF-R-064) según IT 1.2.4.2.1.2. del RITE, adecuadamente encolado, señalizado incluido p.p. de elementos singulares. Totalmente instalada, fijada sobre tubería y montada.</t>
  </si>
  <si>
    <t>Aislamiento termico armaflex af-75x30</t>
  </si>
  <si>
    <t>ml. de aislamiento térmico flexible para tuberías termoplásticas de diámetro exterior 75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30 mm (ref. AF-R-076) según IT 1.2.4.2.1.2. del RITE, adecuadamente encolado, señalizado incluido p.p. de elementos singulares. Totalmente instalada, fijada sobre tubería y montada.</t>
  </si>
  <si>
    <t>Aislamiento termico armaflex af-90x40</t>
  </si>
  <si>
    <t>ml. de aislamiento térmico flexible para tuberías termoplásticas de diámetro exterior 90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AF-R-089) según IT 1.2.4.2.1.2. del RITE, adecuadamente encolado, señalizado incluido p.p. de elementos singulares. Totalmente instalada, fijada sobre tubería y montada.</t>
  </si>
  <si>
    <t>Aislamiento termico armaflex af-110x40</t>
  </si>
  <si>
    <t>ml. de aislamiento térmico flexible para tuberías termoplásticas de diámetro exterior 110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AF-36x114) según IT 1.2.4.2.1.2. del RITE, adecuadamente encolado, señalizado incluido p.p. de elementos singulares. Totalmente instalada, fijada sobre tubería y montada.</t>
  </si>
  <si>
    <t>Aislamiento termico armaflex af-125x40</t>
  </si>
  <si>
    <t>ml. de aislamiento térmico flexible para tuberías termoplásticas de diámetro exterior 125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AF-36x114) según IT 1.2.4.2.1.2. del RITE, adecuadamente encolado, señalizado incluido p.p. de elementos singulares. Totalmente instalada, fijada sobre tubería y montada.</t>
  </si>
  <si>
    <t>Aislamiento termico armaflex af-160x40</t>
  </si>
  <si>
    <t>ml. de aislamiento térmico flexible para tuberías termoplásticas de diámetro exterior 160 mm que discurren por el interior del edificio, con coquilla de espuma elastomérica (tipo NBR) AF/Armaflex®, con factor de resistencia a la difusión del vapor de agua (µ) &gt;= 7000 (promedio 10.000), conductividad térmica lambda a 10ºC &lt;= 0,036 W/(m.K), clasificación al fuego M1 (UNE 23727) y con marca de supervisión de calidad N de AENOR, de espesor 40 mm (ref. AF-40x160) según IT 1.2.4.2.1.2. del RITE, adecuadamente encolado, señalizado incluido p.p. de elementos singulares. Totalmente instalada, fijada sobre tubería y montada.</t>
  </si>
  <si>
    <t>Revestimiento con chapa aluminio de tuberias de diámetros superiores a 125 mm</t>
  </si>
  <si>
    <t>m.l. suministro e instalación de revestimiento con chapa aluminio de 0'8 mm, de tuberias de 160 mm ya aisladas con armaflex 40mm, incluso codos, te's, injertos y reducciones. Con p.p. de pequeño material. Totalmente instalado.</t>
  </si>
  <si>
    <t>Revestimiento con chapa aluminio de tuberias de 125 mm</t>
  </si>
  <si>
    <t>Revestimiento con chapa aluminio de tuberias de 90mm</t>
  </si>
  <si>
    <t>Revestimiento con chapa aluminio de tuberias de 75 mm</t>
  </si>
  <si>
    <t>Revestimiento con chapa aluminio de tuberias de 63 mm</t>
  </si>
  <si>
    <t>Revestimiento con chapa aluminio de tuberias de 50 mm e inferiores a 50mm</t>
  </si>
  <si>
    <t>Tubería de acero inoxidable D160</t>
  </si>
  <si>
    <t>Suministro e instalación de tubería para instalación interior, colocada superficialmente y fijada al paramento, formada por tubo de acero inoxidable del mismo material que el de la enfriadora con recuperación, mínimo clase 1.4404 según UNE-EN 10088-1 (AISI 316L), con soldadura longitudinal, de 160 mm de diámetro exterior y 2 mm de espesor, serie 2 según UNE-EN 10312. Incluso material auxiliar para montaje y sujeción a la obra, accesorios y piezas especiales.
Totalmente instalada, probada y en correcto estado de funcionamiento</t>
  </si>
  <si>
    <t>salida condensador nueva enfriadora</t>
  </si>
  <si>
    <t>entrada condensador nueva enfriadora</t>
  </si>
  <si>
    <t>Válvula de 3 vías con sensor de temperatura</t>
  </si>
  <si>
    <t>Siministro e instalación de válvula de 3 vías de mariposa DN150 modelo D7150NL/BAC del fabricante Belimo o similar, compuesto por 2 válvulas de mariposa, dos actuadores sincronizados que trabajarán en modo todo-nada, y un cuerpo de válvula de 3 vías. 
Incluso termostato y cableado para el envío de la señal a los actuadores para la apertura de la válvula del circuito al depósito cuando baje de 60ºC, y que cierre la vía del depósito cuando alcance una determinada temperatura entre 60ºC y 75ºC (que es la de la salida del condensador).
Incluso manómetros, termómetros, elementos de montaje y accesorios necesarios para su correcto funcionamiento. Teniendo en cuenta por parte de la instaladora el caudal del ramal para su comprovación del Kv y equilibrado para el correcto funcionamiento de la instalación.
Incluyendo conexionado, pequeño material y montaje, totalmente instalado, probado y en funcionamiento.</t>
  </si>
  <si>
    <t>salida de nueva enfriadora</t>
  </si>
  <si>
    <t>Válvula de 2 vías con sensor de caudal</t>
  </si>
  <si>
    <t>Siministro e instalación de válvula de 2 vías DN150 independiente de la presión, modelo EP150F+MP del fabricante Belimo o similar. 
Incluso caudalímetro y cableado para el envío de la señal a los actuadores para la apertura de la válvula del circuito limitando el caudal.
Incluso manómetros, termómetros, elementos de montaje y accesorios necesarios para su correcto funcionamiento.
Peso 73 kg
Teniendo en cuenta por parte de la instaladora el caudal del ramal para su comprovación del Kv y equilibrado para el correcto funcionamiento de la instalación.
Incluyendo conexionado, pequeño material y montaje, totalmente instalado, probado y en funcionamiento.</t>
  </si>
  <si>
    <t>nueva enfriadora-IC1</t>
  </si>
  <si>
    <t>Válvula de 2 vías DN 40 Siemens SAX61</t>
  </si>
  <si>
    <t>Suministro e instalación de válvula de 3 vías para sustuir por otra idéntica nueva. Modelo SAX61 de Siemens. 
Totalmente instalada, probada, conexionada y en correcto funcionamiento.</t>
  </si>
  <si>
    <t>circuito de fan coils</t>
  </si>
  <si>
    <t>Válvula de retención+corte DN25 bridas PN10</t>
  </si>
  <si>
    <t>Ud. Suministro y montaje de Válvulas de retención y corte en DN25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</si>
  <si>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Circuitos depósito ACS</t>
  </si>
  <si>
    <t>Circuitos nuevo intercambiador IC1</t>
  </si>
  <si>
    <t>provision deterioro por sustitucion tuberia</t>
  </si>
  <si>
    <t>Circuitos IC2*V3V*</t>
  </si>
  <si>
    <t>Válvula de retención+corte DN32 bridas PN10</t>
  </si>
  <si>
    <t>Ud. Suministro y montaje de Válvulas de retención y corte en DN32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</si>
  <si>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Válvula de retención+corte DN40 bridas PN10</t>
  </si>
  <si>
    <t>Ud. Suministro y montaje de Válvulas de retención y corte en DN40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</si>
  <si>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IC2</t>
  </si>
  <si>
    <t>Válvula de retención+corte DN50 bridas PN10</t>
  </si>
  <si>
    <t>Ud. Suministro y montaje de Válvulas de retención y corte en DN50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</si>
  <si>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Válvula de retención+corte DN63 bridas PN16</t>
  </si>
  <si>
    <t>Ud. Suministro y montaje de Válvulas de retención y corte en DN63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</si>
  <si>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Válvula de retención+corte DN80 bridas PN16</t>
  </si>
  <si>
    <t>Ud. Suministro y montaje de Válvulas de retención y corte en DN80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</si>
  <si>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Válvula de retención+corte DN100 bridas PN16</t>
  </si>
  <si>
    <t>Ud. Suministro y montaje de Válvulas de retención y corte en DN100 bridas PN10. Teniendo en cuenta por parte de la instaladora el caudal del ramal para su comprovación del Kv y equilibrado para el correcto funcionamiento de la instalación.
Incluyendo conexionado, pequeño material y montaje, totalmente instalado, probado y en funcionamiento.</t>
  </si>
  <si>
    <t>Total 08</t>
  </si>
  <si>
    <t>09</t>
  </si>
  <si>
    <t>SISTEMA DE CONTROL CENTRALIZADO</t>
  </si>
  <si>
    <t>ud</t>
  </si>
  <si>
    <t>AMPLIACIONES EN CUADRO EXISTENTE CC05</t>
  </si>
  <si>
    <t>Módulo Expansión Modelo IQ4/IO/4UIO</t>
  </si>
  <si>
    <t>Suministro e instalación de módulo de 4 entradas universales o salidas analógicas de 70mm de ancho para controladores IQ4e marca TREND de 105 mm de ancho y montaje sobre carril DIN TS35. Distancia hasta 300 metros ente módulo expansión y controlador serie IQ4e.</t>
  </si>
  <si>
    <t>Sensor Temperatura Inmersión o Conducto con Vaina Modelo TB/TI-S+WB150</t>
  </si>
  <si>
    <t>Suministro e instalación de sensor Temperatura Inmersión o conducto marca TREND con rango -30º a 110ºC,  un vástago 6mm diámetro estándar y vaina de latón de 150mm</t>
  </si>
  <si>
    <t>Sonda Presión Liquido Modelo PTI6</t>
  </si>
  <si>
    <t>Suministro e instalación de sonda de presión de líquido suministrado TREND. Rango de medida de 0 a 6 bar y salida 4-20 mA,encapsulado IP67 y precisión ± 0.4%. También se puede utilizar junto con el accesorio ACC/SP para vapor o agua a una tempeartura superior a 85ºC.</t>
  </si>
  <si>
    <t>Actuador Modelo ML6420A3007</t>
  </si>
  <si>
    <t>Suministro e instalación de actuador a tres puntos M6420A marca Trend de 600N, 20 mm de carrera, 60s de ciclo,ajuste manual y alimentación a 24V</t>
  </si>
  <si>
    <t>Interruptor Flujo Agua en Tubería Modelo S6065A1003</t>
  </si>
  <si>
    <t>Suministro e instalación de Interruptor de Flujo de agua en tubería. Totalmente instalado</t>
  </si>
  <si>
    <t>Total 09.01</t>
  </si>
  <si>
    <t>PROGRAMACION Y PUESTA EN MARCHA</t>
  </si>
  <si>
    <t>Desarrollo de la ingeniería y programación de las imágenes y ficheros para el puesto central del sistema de gestión centralizada del edificio. Trabajos de ingeniería y programación de los controladores previstos, conforme a las especificiaciones de proyecto de instalaciones. Trabajos de puesta en marcha de la instalación y curso de formación de una semana de duración, tres personas, para el correcto manejo de las instalaciones. Realización del libro de obra, conteniendo esquemas eléctricos, carátulas de los controladores, especificaciones eléctricas de los materiales, memoria de funcionamiento, test de puntos de control y manual del usuarío. Se incluye dentro de esta partida los trabajos para la reprogramación de la enfriadora existente de acuerdo a las instrucciones de la Propiedad y DF.</t>
  </si>
  <si>
    <t>Circuito BF1</t>
  </si>
  <si>
    <t>Circuito BF2</t>
  </si>
  <si>
    <t>Circuito BF3</t>
  </si>
  <si>
    <t>Circuito BF4</t>
  </si>
  <si>
    <t>Circuito BF5</t>
  </si>
  <si>
    <t>Circuito B6 fan coils</t>
  </si>
  <si>
    <t>Circuitos nuevos</t>
  </si>
  <si>
    <t>ramificacion 1*</t>
  </si>
  <si>
    <t>ramificacion2*</t>
  </si>
  <si>
    <t>retorno recuperadora*</t>
  </si>
  <si>
    <t>IC1*</t>
  </si>
  <si>
    <t>Total 09.02</t>
  </si>
  <si>
    <t>INSTALACIÓN ELECTRICA, CUADROS CONTROL Y BUSES COMUNICACIONES</t>
  </si>
  <si>
    <t>Instalación eléctrica y cableado correspondiente a la canalización y cable necesarios para el conexionado de los diversos elementos de campo hasta los controladores, ubicados en sus respectivos cuadros de control.(incluye alimentación a 220V ac a cuadros) Cuadros de control, incluyendo placa, Transformador, automático, enchufe, bornas portafusibles, borna a tierra, canaletas, carril y accesorios de montaje.</t>
  </si>
  <si>
    <t>Línea cable 2X1 mm2 trenzado y apantallado (sondas y señal variadores)</t>
  </si>
  <si>
    <t>Suministro e instalación de Línea cable 2X1 mm2 trenzado y apantallado.
Para conexionado de sondas y señal de control de variadores
No incluye canalización, que ha de transcurrir por un entubado diferente al eléctrico.  
Totalmente instalado, conectado y en correcto estado de funcionamiento.</t>
  </si>
  <si>
    <t>Línea cable 3X1 mm2 trenzado y apantallado (valv. prop. y sondas presión)</t>
  </si>
  <si>
    <t>Suministro e instalación de Línea cable 3X1 mm2 trenzado y apantallado.
Para conexionado de valvulas proporcionales y sondas de presión
No incluye canalización, que ha de transcurrir por un entubado diferente al eléctrico.  
Totalmente instalado, conectado y en correcto estado de funcionamiento.</t>
  </si>
  <si>
    <t>Línea cable 4X1 mm2 trenzado y apantallado (sonda exterior)</t>
  </si>
  <si>
    <t>Suministro e instalación de Línea cable 4X1 mm2 trenzado y apantallado.
Para sonda de temperatura exterior
No incluye canalización, que ha de transcurrir por un entubado diferente al eléctrico.  
Totalmente instalado, conectado y en correcto estado de funcionamiento.</t>
  </si>
  <si>
    <t>Línea cable 4X1'5 mm2 normal (maniobra bombas distribución)</t>
  </si>
  <si>
    <t>Suministro e instalación de Línea cable 4X1'5 mm2 tnormal
Para conexionado de maniobra bombas distribución
No incluye canalización, que ha de transcurrir por un entubado diferente al eléctrico.  
Totalmente instalado, conectado y en correcto estado de funcionamiento.</t>
  </si>
  <si>
    <t>Línea cable 3X2'5 mm2 normal (alimentación cuadro de control)</t>
  </si>
  <si>
    <t>Suministro e instalación de Línea cable 3X2'5 mm2 normal
Para alimentación eléctrica de cuadro de control
No incluye canalización, que ha de transcurrir por un entubado diferente al eléctrico.  
Totalmente instalado, conectado y en correcto estado de funcionamiento.</t>
  </si>
  <si>
    <t>Línea cable multipar 10x1,5 mm2 normal (maniobras producción -Orden + Estado + Alarma-)</t>
  </si>
  <si>
    <t>Línea eléctrica Cobre afumex en tubo, enterrado, de 5x2,5 mm2</t>
  </si>
  <si>
    <t>Suministro de línea eléctrica de cobre 1000V 5x2.5 mm2 + TT.
Io incluye canalización, que ha de transcurrir por un entubado diferente al eléctrico.  
Totalmente instalado, conectado y en correcto estado de funcionamiento.</t>
  </si>
  <si>
    <t>Tubo rígido libre halógenos p/canalización superficial, diámetro 25 mm.</t>
  </si>
  <si>
    <t>Suministro de tubo rígido pesado libre de halógenos tipo RKHF de GEWISS, clase 4422, no propagador de la llama según EN 50086-1, de color gris RAL7035, diámetro nominal 25 mm, con curvas, manguitos y accesorios para conseguir estanqueidad IP65, suministrado en barras de longitud 2 m para diferenciarse de otros tubos de PVC. Ref: DX26225.
Incluye soportes.
Totalmente instalado, probado y en funcionamiento.</t>
  </si>
  <si>
    <t>Bandeja inducanal click 60x200</t>
  </si>
  <si>
    <t>Suministro e instalación de ml de bandeja de 200x60mm de chapa de base embutida y ciega para cargas ligeras, con sistema click de unión rápida. Incluso parte proporcional de derivaciones y cruces, material auxiliar necesario para montaje, conexionado y soportes tipo omega. Lacada en color a definir por dirección facultativa, incluso parte proporcional de pequeño material y accesorios.
Totalmente instalado y comprobado.</t>
  </si>
  <si>
    <t>Bandeja inducanal 100x300</t>
  </si>
  <si>
    <t>Suministro e instalación de ml de bandeja de 300x100mm de chapa de base embutida y ciega para cargas ligeras con 2 uniones. Incluso parte proporcional de derivaciones y cruces, material auxiliar necesario para montaje, conexionado y soportes tipo omega. Lacada en color a definir por dirección facultativa, incluso parte proporcional de pequeño material y accesorios.
Totalmente instalado y comprobado.</t>
  </si>
  <si>
    <t>Línea de cable UTP sólido categoría 6, LSZH (Conexión controlador Ethernet a controlador)</t>
  </si>
  <si>
    <t>Suministro e instalación de Línea cable 4X1'5 mm2 tnormal
Para para conexion controlador Ethernet a sistema de controladores
No incluye canalización, que ha de transcurrir por un entubado diferente al eléctrico.  
Totalmente instalado, conectado y en correcto estado de funcionamiento.</t>
  </si>
  <si>
    <t>Total 09.03</t>
  </si>
  <si>
    <t>Total 09</t>
  </si>
  <si>
    <t>10</t>
  </si>
  <si>
    <t>ELECTRICIDAD</t>
  </si>
  <si>
    <t>LINEAS Y CIRCUITOS</t>
  </si>
  <si>
    <t>Línea eléctrica formada por cables unipolares con conductores de cobre, RZ1-K (AS) Cca-s1b,d1,a1 4x240+1X120</t>
  </si>
  <si>
    <t>Suministro e instalación de línea eléctrica que enlaza la enfriadora, formada por cables unipolares con conductores de cobre, RZ1-K (AS) Cca-s1b,d1,a1 4x240+1x120 mm², siendo su tensión asignada de 0,6/1 kV, por bandeja. Totalmente montada, conexionada y probada.
Incluye cajas universales y de registro, cableados, tubos protectores, accesorios y parte proporcional de material auxiliar necesarios para montaje, conexionado, soporte y sujeción. 
Totalmente instalado, probado y en funcionamiento.</t>
  </si>
  <si>
    <t>enfriadora</t>
  </si>
  <si>
    <t>Bandeja de rejilla 60x300 rejiband de Pemsa</t>
  </si>
  <si>
    <t>Suministro e instalación de Bandeja de rejilla 60x300 rejiband de Pemsa. 
Incluso parte proporcional de derivaciones y cruces, material auxiliar necesario para montaje, conexionado y soportes tipo omega. Lacada en color a definir por dirección facultativa, incluso parte proporcional de pequeño material y accesorios.
Totalmente instalado y comprobado.</t>
  </si>
  <si>
    <t>total</t>
  </si>
  <si>
    <t>Cable unipolar H07ZZ-F (AS) 3x2.5 mm2</t>
  </si>
  <si>
    <t>Suministro e instalación de línea eléctrica formada por cable unipolar H07ZZ-F (AS), siendo su tensión asignada de 450/750 V, reacción al fuego clase Cca-s1b,d1,a1, con conductor de cobre clase 5 (-F) de 2,5 mm² de sección, con aislamiento de compuesto reticulado a base de poliolefina libre de halógenos (Z) y cubierta de compuesto reticulado a base de poliolefina libre de halógenos (Z). Incluso accesorios elementos de canalización y elementos de sujeción.
Totalmente montada, conexionada y probada.
Incluye cajas universales y de registro, cableados, tubos protectores, accesorios y parte proporcional de material auxiliar necesarios para montaje, conexionado, soporte y sujeción. 
Totalmente instalado, probado y en funcionamiento.</t>
  </si>
  <si>
    <t>circuladora 1º IC1</t>
  </si>
  <si>
    <t>circuladoras 2º IC1</t>
  </si>
  <si>
    <t>V3V enfriadora recupradora</t>
  </si>
  <si>
    <t>Total 10.01</t>
  </si>
  <si>
    <t>CONTADOR DE ENERGIA</t>
  </si>
  <si>
    <t>Suministro e instalación de Contador de energía térmica modelo CWHZN100080100, aprobado según Directiva 2014/32/UE
Pre-equipado para emisor de impulsos en su versión estándar.
DN100, Q 100 m3/h, Q3/Q1 80, PN16, L 250mm.
Totalmente instalado, probado y en correcto funcionamiento.</t>
  </si>
  <si>
    <t>Total 10</t>
  </si>
  <si>
    <t>11</t>
  </si>
  <si>
    <t>SEGURIDAD Y SALUD</t>
  </si>
  <si>
    <t>Redacción plan de seguridad.</t>
  </si>
  <si>
    <t>Redacción Plan de Seguridad y salud y entrega al coordinador de Seguridad y Salud, diferente de la DF, para su aprobación y toda la documentación necessaria a nivel de seguridad laboral en la construcción requerida por el coordinador se seguridad. Incluso tramitación de los papeles en los organismos competentes en materia laboral.</t>
  </si>
  <si>
    <t>PLAN DE SEGURIDAD Y SALUD</t>
  </si>
  <si>
    <t>PA</t>
  </si>
  <si>
    <t>Partida alzada seguridad y salud</t>
  </si>
  <si>
    <t>Partida alzada que incluye todos los elementos de seguridad e higiene que el contratista deberá de adoptar, poner a disposición de la obra para cumplir con lo estavlecido en el PLAN DE SEGURIDAD Y SALUD redactado, cumplir el REAL DECRETO 1627/1997, donde se establece las disposiciones mínimas de seguridad y salud en las obras de construcción y otras normativas en vigor. Lista NO exhaustiva:
- Casetas de obra.
- Servicios mínimos de higiene para los trabajadores. Baños, comedor y  vestidores.
- EPI's de los trabajadores para cada trabajo específico.
- Elementos de protección colectiva.
- Vallado perimetral de la obra y delimitación de la misma.</t>
  </si>
  <si>
    <t>Total 11</t>
  </si>
  <si>
    <t>12</t>
  </si>
  <si>
    <t>PUESTA EN MARCHA Y  CONTROL DE CALIDAD</t>
  </si>
  <si>
    <t>CONTROL DE CALIDAD</t>
  </si>
  <si>
    <t>Control de calidad</t>
  </si>
  <si>
    <t>Control de calidad trabajos ejecutados según proyecto de ejecución. Se entregarán las fichas técnicas, manuales de funcionamiento y las homologaciones CE de los equipos suministrados</t>
  </si>
  <si>
    <t>Ensayo llíquidos penetrantes</t>
  </si>
  <si>
    <t>Ensayo no destructivo sobre una unión soldada, mediante líquidos penetrantes.</t>
  </si>
  <si>
    <t>Pruebas de funcionamiento</t>
  </si>
  <si>
    <t>Incluye todos los elementos de medición que sean necesarios utilizar para realizar las pruebas señaladas en el RITE y normativa vigente para verificar el correcto funcionamiento de la instalación.</t>
  </si>
  <si>
    <t>Commissioning</t>
  </si>
  <si>
    <t>Commissioning de los trabajos ejecutados, a realizar por la empresa Sistrol Edison Next. Se comprobará que las instalaciones han sido planificadas, proyectadas, instaladas, probadas conforme la normativa aplicable y las exigencias del cliente. Se comprobará y documentará que todos los elementos están correctamente ajustados para que las condiciones y exigencias de funcionamiento se cumplan.</t>
  </si>
  <si>
    <t>Total 12</t>
  </si>
  <si>
    <t>13</t>
  </si>
  <si>
    <t>VARIOS</t>
  </si>
  <si>
    <t>LIMPIEZA FINAL DE OBRA</t>
  </si>
  <si>
    <t>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</si>
  <si>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TRA.Y LEG. INST. CLIMATIZACION CON PROYECTO</t>
  </si>
  <si>
    <t>Legalización ante la Administración. Incluso gastos de tramitación y control administrativo, documento completo as built para su legalización, todas las tasas y visados incluidos.</t>
  </si>
  <si>
    <t>PROYECTO AS BUILT</t>
  </si>
  <si>
    <t>Realización de Proyecto As Built. Incluye planos as built, esquemas unifilares actualizados, cálculos justificativos durante la obra.</t>
  </si>
  <si>
    <t>IMPREVISTOS DE OBRA</t>
  </si>
  <si>
    <t>Imprevistos de obra que se deberán justificar durante la ejecución de la instalación para ser certificados</t>
  </si>
  <si>
    <t>Total 13</t>
  </si>
  <si>
    <t>Otros</t>
  </si>
  <si>
    <t>__N__</t>
  </si>
  <si>
    <t>01_01</t>
  </si>
  <si>
    <t>1_1_1</t>
  </si>
  <si>
    <t>1_1_2</t>
  </si>
  <si>
    <t>01_02</t>
  </si>
  <si>
    <t>0_1_02_01</t>
  </si>
  <si>
    <t>01_02_02</t>
  </si>
  <si>
    <t>02_01</t>
  </si>
  <si>
    <t>02_02</t>
  </si>
  <si>
    <t>02_03</t>
  </si>
  <si>
    <t>02_04</t>
  </si>
  <si>
    <t>02_05</t>
  </si>
  <si>
    <t>02_06</t>
  </si>
  <si>
    <t>03_01</t>
  </si>
  <si>
    <t>03_02</t>
  </si>
  <si>
    <t>03_03</t>
  </si>
  <si>
    <t>04_01</t>
  </si>
  <si>
    <t>05_01</t>
  </si>
  <si>
    <t>5_1_1</t>
  </si>
  <si>
    <t>05_02</t>
  </si>
  <si>
    <t>5_2_1</t>
  </si>
  <si>
    <t>05_03</t>
  </si>
  <si>
    <t>5_3_1</t>
  </si>
  <si>
    <t>06_01</t>
  </si>
  <si>
    <t>07_01</t>
  </si>
  <si>
    <t>07_02</t>
  </si>
  <si>
    <t>07_03</t>
  </si>
  <si>
    <t>08_01</t>
  </si>
  <si>
    <t>08_02</t>
  </si>
  <si>
    <t>08_03</t>
  </si>
  <si>
    <t>08_04</t>
  </si>
  <si>
    <t>08_05</t>
  </si>
  <si>
    <t>08_06</t>
  </si>
  <si>
    <t>08_07</t>
  </si>
  <si>
    <t>08_08</t>
  </si>
  <si>
    <t>08_09</t>
  </si>
  <si>
    <t>08_10</t>
  </si>
  <si>
    <t>08_11</t>
  </si>
  <si>
    <t>08_12</t>
  </si>
  <si>
    <t>08_13</t>
  </si>
  <si>
    <t>08_14</t>
  </si>
  <si>
    <t>08_15</t>
  </si>
  <si>
    <t>08_16</t>
  </si>
  <si>
    <t>08_17</t>
  </si>
  <si>
    <t>08_18</t>
  </si>
  <si>
    <t>08_19</t>
  </si>
  <si>
    <t>08_20</t>
  </si>
  <si>
    <t>08_21</t>
  </si>
  <si>
    <t>08_22</t>
  </si>
  <si>
    <t>08_23</t>
  </si>
  <si>
    <t>08_24</t>
  </si>
  <si>
    <t>08_25</t>
  </si>
  <si>
    <t>08_26</t>
  </si>
  <si>
    <t>08_27</t>
  </si>
  <si>
    <t>08_28</t>
  </si>
  <si>
    <t>08_29</t>
  </si>
  <si>
    <t>08_30</t>
  </si>
  <si>
    <t>08_31</t>
  </si>
  <si>
    <t>08_32</t>
  </si>
  <si>
    <t>08_33</t>
  </si>
  <si>
    <t>08_34</t>
  </si>
  <si>
    <t>08_35</t>
  </si>
  <si>
    <t>08_36</t>
  </si>
  <si>
    <t>08_37</t>
  </si>
  <si>
    <t>09_01</t>
  </si>
  <si>
    <t>9_1_1</t>
  </si>
  <si>
    <t>9_1_2</t>
  </si>
  <si>
    <t>9_1_3</t>
  </si>
  <si>
    <t>9_1_4</t>
  </si>
  <si>
    <t>9_1_5</t>
  </si>
  <si>
    <t>09_02</t>
  </si>
  <si>
    <t>9_2_1</t>
  </si>
  <si>
    <t>9_2_2</t>
  </si>
  <si>
    <t>9_2_3</t>
  </si>
  <si>
    <t>9_2_4</t>
  </si>
  <si>
    <t>9_2_5</t>
  </si>
  <si>
    <t>9_2_6</t>
  </si>
  <si>
    <t>9_2_7</t>
  </si>
  <si>
    <t>09_03</t>
  </si>
  <si>
    <t>9_3_1</t>
  </si>
  <si>
    <t>9_3_2</t>
  </si>
  <si>
    <t>9_3_3</t>
  </si>
  <si>
    <t>9_3_4</t>
  </si>
  <si>
    <t>9_3_5</t>
  </si>
  <si>
    <t>9_3_6</t>
  </si>
  <si>
    <t>9_3_7</t>
  </si>
  <si>
    <t>9_3_8</t>
  </si>
  <si>
    <t>9_3_9</t>
  </si>
  <si>
    <t>9_3_10</t>
  </si>
  <si>
    <t>9_3_11</t>
  </si>
  <si>
    <t>10_01</t>
  </si>
  <si>
    <t>10_1_1</t>
  </si>
  <si>
    <t>10_1_2</t>
  </si>
  <si>
    <t>10_1_3</t>
  </si>
  <si>
    <t>10_02</t>
  </si>
  <si>
    <t>11_01</t>
  </si>
  <si>
    <t>11_02</t>
  </si>
  <si>
    <t>12_01</t>
  </si>
  <si>
    <t>12_02</t>
  </si>
  <si>
    <t>12_03</t>
  </si>
  <si>
    <t>12_04</t>
  </si>
  <si>
    <t>13_01</t>
  </si>
  <si>
    <t>13_02</t>
  </si>
  <si>
    <t>13_03</t>
  </si>
  <si>
    <t>13_04</t>
  </si>
  <si>
    <t>PRESUPUESTO DE EJECUCIÓN MATERIAL</t>
  </si>
  <si>
    <r>
      <t>Gastos Generales</t>
    </r>
    <r>
      <rPr>
        <b/>
        <sz val="8"/>
        <color rgb="FFFF0000"/>
        <rFont val="Calibri"/>
        <family val="2"/>
        <scheme val="minor"/>
      </rPr>
      <t xml:space="preserve"> XX</t>
    </r>
    <r>
      <rPr>
        <b/>
        <sz val="8"/>
        <color theme="1"/>
        <rFont val="Calibri"/>
        <family val="2"/>
        <scheme val="minor"/>
      </rPr>
      <t xml:space="preserve"> % (*)</t>
    </r>
  </si>
  <si>
    <r>
      <t>Beneficio Industrial</t>
    </r>
    <r>
      <rPr>
        <b/>
        <sz val="8"/>
        <color rgb="FFFF0000"/>
        <rFont val="Calibri"/>
        <family val="2"/>
        <scheme val="minor"/>
      </rPr>
      <t xml:space="preserve"> XX</t>
    </r>
    <r>
      <rPr>
        <b/>
        <sz val="8"/>
        <color theme="1"/>
        <rFont val="Calibri"/>
        <family val="2"/>
        <scheme val="minor"/>
      </rPr>
      <t xml:space="preserve"> % (*)</t>
    </r>
  </si>
  <si>
    <t>PRESUPUESTO EJECUCION CONTRATA (Total oferta)</t>
  </si>
  <si>
    <t xml:space="preserve">XX % </t>
  </si>
  <si>
    <t xml:space="preserve"> XX % </t>
  </si>
  <si>
    <t>S-06505-2022 - Instalación de enfriadora redundante en edificio de Asuntos Sociales PRADO DEL REY</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</si>
  <si>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</si>
  <si>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</si>
  <si>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</si>
  <si>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</si>
  <si>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NOTA IMPORTANTE: 
ESTE ANEXO I  SE PRESENTARA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</si>
  <si>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</si>
  <si>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</si>
  <si>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</si>
  <si>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</si>
  <si>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</si>
  <si>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</si>
  <si>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</si>
  <si>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</si>
  <si>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</si>
  <si>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</si>
  <si>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</si>
  <si>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</si>
  <si>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</si>
  <si>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</si>
  <si>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</si>
  <si>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</si>
  <si>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</si>
  <si>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</si>
  <si>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</si>
  <si>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</si>
  <si>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</si>
  <si>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</si>
  <si>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S/06505/2022</t>
  </si>
  <si>
    <t>“Instalación de enfriadora redundante en edificio</t>
  </si>
  <si>
    <t>de Asuntos Sociales PRADO DEL REY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</si>
</sst>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70" formatCode="#,##0.0"/>
  </numFmts>
  <fonts count="26" x14ac:knownFonts="1">
    <font>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8"/>
      <color rgb="FF0000FF"/>
      <name val="Calibri"/>
      <family val="2"/>
      <scheme val="minor"/>
    </font>
    <font>
      <b/>
      <sz val="8"/>
      <color rgb="FF0000FF"/>
      <name val="Calibri"/>
      <family val="2"/>
      <scheme val="minor"/>
    </font>
    <font>
      <sz val="11"/>
      <color rgb="FFFF0000"/>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0"/>
      <color theme="1"/>
      <name val="Calibri"/>
      <family val="2"/>
      <scheme val="minor"/>
    </font>
    <font>
      <b/>
      <sz val="8"/>
      <color rgb="FF000000"/>
      <name val="Calibri"/>
      <family val="2"/>
      <scheme val="minor"/>
    </font>
    <font>
      <sz val="8"/>
      <color theme="0"/>
      <name val="Calibri"/>
      <family val="2"/>
      <scheme val="minor"/>
    </font>
    <font>
      <b/>
      <sz val="8"/>
      <color rgb="FFFF0000"/>
      <name val="Calibri"/>
      <family val="2"/>
      <scheme val="minor"/>
    </font>
    <font>
      <b/>
      <sz val="12"/>
      <color theme="1"/>
      <name val="Calibri"/>
      <family val="2"/>
      <scheme val="minor"/>
    </font>
    <font>
      <sz val="8"/>
      <color rgb="FF000000"/>
      <name val="Times New Roman"/>
      <family val="1"/>
    </font>
    <font>
      <b/>
      <sz val="16"/>
      <color rgb="FFFF0000"/>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auto="1"/>
      </left>
      <right style="thin">
        <color auto="1"/>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34">
    <xf numFmtId="0" fontId="0" fillId="0" borderId="0" xfId="0"/>
    <xf numFmtId="0" fontId="16" fillId="3" borderId="1" xfId="0" applyNumberFormat="1" applyFont="1" applyFill="1" applyBorder="1" applyAlignment="1" applyProtection="1">
      <alignment horizontal="center" vertical="top"/>
      <protection locked="0"/>
    </xf>
    <xf numFmtId="0" fontId="16" fillId="3" borderId="1" xfId="0" applyFont="1" applyFill="1" applyBorder="1" applyAlignment="1" applyProtection="1">
      <alignment horizontal="center" vertical="top"/>
      <protection locked="0"/>
    </xf>
    <xf numFmtId="49" fontId="3" fillId="0" borderId="4" xfId="0" applyNumberFormat="1" applyFont="1" applyBorder="1" applyAlignment="1" applyProtection="1">
      <alignment horizontal="right" vertical="top" wrapText="1"/>
    </xf>
    <xf numFmtId="49" fontId="3" fillId="0" borderId="2" xfId="0" applyNumberFormat="1" applyFont="1" applyBorder="1" applyAlignment="1" applyProtection="1">
      <alignment horizontal="right" vertical="top" wrapText="1"/>
    </xf>
    <xf numFmtId="0" fontId="9" fillId="0" borderId="8" xfId="0" applyFont="1" applyFill="1" applyBorder="1" applyAlignment="1" applyProtection="1">
      <alignment horizontal="left" vertical="top" wrapText="1"/>
    </xf>
    <xf numFmtId="0" fontId="9" fillId="0" borderId="4" xfId="0" applyFont="1" applyFill="1" applyBorder="1" applyAlignment="1" applyProtection="1">
      <alignment horizontal="left" vertical="top" wrapText="1"/>
    </xf>
    <xf numFmtId="0" fontId="9" fillId="0" borderId="2" xfId="0" applyFont="1" applyFill="1" applyBorder="1" applyAlignment="1" applyProtection="1">
      <alignment horizontal="left" vertical="top" wrapText="1"/>
    </xf>
    <xf numFmtId="0" fontId="0" fillId="0" borderId="0" xfId="0" applyAlignment="1" applyProtection="1">
      <alignment vertical="top"/>
    </xf>
    <xf numFmtId="170" fontId="9" fillId="0" borderId="0" xfId="0" applyNumberFormat="1" applyFont="1" applyAlignment="1" applyProtection="1">
      <alignment vertical="top"/>
    </xf>
    <xf numFmtId="0" fontId="9" fillId="0" borderId="0" xfId="0" applyFont="1" applyAlignment="1" applyProtection="1">
      <alignment vertical="top"/>
    </xf>
    <xf numFmtId="0" fontId="18" fillId="0" borderId="0" xfId="0" applyFont="1" applyFill="1" applyBorder="1" applyAlignment="1" applyProtection="1">
      <alignment horizontal="left" vertical="top"/>
    </xf>
    <xf numFmtId="0" fontId="14" fillId="0" borderId="0" xfId="0" applyFont="1" applyFill="1" applyBorder="1" applyAlignment="1" applyProtection="1">
      <alignment horizontal="left" vertical="top" wrapText="1"/>
    </xf>
    <xf numFmtId="0" fontId="1" fillId="0" borderId="0" xfId="0" applyFont="1" applyAlignment="1" applyProtection="1">
      <alignment vertical="top"/>
    </xf>
    <xf numFmtId="170" fontId="0" fillId="0" borderId="0" xfId="0" applyNumberFormat="1" applyAlignment="1" applyProtection="1">
      <alignment vertical="top"/>
    </xf>
    <xf numFmtId="0" fontId="0" fillId="0" borderId="0" xfId="0" applyProtection="1"/>
    <xf numFmtId="0" fontId="17" fillId="0" borderId="0" xfId="0" applyFont="1" applyAlignment="1" applyProtection="1">
      <alignment vertical="top"/>
    </xf>
    <xf numFmtId="0" fontId="2" fillId="0" borderId="1" xfId="0" applyFont="1" applyBorder="1" applyAlignment="1" applyProtection="1">
      <alignment vertical="top"/>
    </xf>
    <xf numFmtId="0" fontId="2" fillId="0" borderId="2" xfId="0" applyFont="1" applyBorder="1" applyAlignment="1" applyProtection="1">
      <alignment vertical="top" wrapText="1"/>
    </xf>
    <xf numFmtId="170" fontId="2" fillId="0" borderId="1" xfId="0" applyNumberFormat="1" applyFont="1" applyBorder="1" applyAlignment="1" applyProtection="1">
      <alignment horizontal="center" vertical="top"/>
    </xf>
    <xf numFmtId="0" fontId="10" fillId="0" borderId="1" xfId="0" applyFont="1" applyBorder="1" applyAlignment="1" applyProtection="1">
      <alignment horizontal="center" vertical="top"/>
    </xf>
    <xf numFmtId="0" fontId="10" fillId="0" borderId="8" xfId="0" applyFont="1" applyBorder="1" applyAlignment="1" applyProtection="1">
      <alignment horizontal="center" vertical="top"/>
    </xf>
    <xf numFmtId="49" fontId="3" fillId="2" borderId="6" xfId="0" applyNumberFormat="1" applyFont="1" applyFill="1" applyBorder="1" applyAlignment="1" applyProtection="1">
      <alignment vertical="top"/>
    </xf>
    <xf numFmtId="49" fontId="3" fillId="2" borderId="8" xfId="0" applyNumberFormat="1" applyFont="1" applyFill="1" applyBorder="1" applyAlignment="1" applyProtection="1">
      <alignment horizontal="left" vertical="top" wrapText="1"/>
    </xf>
    <xf numFmtId="49" fontId="3" fillId="2" borderId="4" xfId="0" applyNumberFormat="1"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3" fontId="11" fillId="2" borderId="6" xfId="0" applyNumberFormat="1" applyFont="1" applyFill="1" applyBorder="1" applyAlignment="1" applyProtection="1">
      <alignment vertical="top"/>
    </xf>
    <xf numFmtId="4" fontId="11" fillId="2" borderId="6" xfId="0" applyNumberFormat="1" applyFont="1" applyFill="1" applyBorder="1" applyAlignment="1" applyProtection="1">
      <alignment vertical="top"/>
    </xf>
    <xf numFmtId="4" fontId="11" fillId="2" borderId="1" xfId="0" applyNumberFormat="1" applyFont="1" applyFill="1" applyBorder="1" applyAlignment="1" applyProtection="1">
      <alignment vertical="top"/>
    </xf>
    <xf numFmtId="49" fontId="4" fillId="0"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49" fontId="4" fillId="0" borderId="8" xfId="0" applyNumberFormat="1" applyFont="1" applyBorder="1" applyAlignment="1" applyProtection="1">
      <alignment horizontal="left" vertical="top" wrapText="1"/>
    </xf>
    <xf numFmtId="49" fontId="4" fillId="0" borderId="4" xfId="0" applyNumberFormat="1" applyFont="1" applyBorder="1" applyAlignment="1" applyProtection="1">
      <alignment horizontal="left" vertical="top" wrapText="1"/>
    </xf>
    <xf numFmtId="49" fontId="4" fillId="0" borderId="2" xfId="0" applyNumberFormat="1" applyFont="1" applyBorder="1" applyAlignment="1" applyProtection="1">
      <alignment horizontal="left" vertical="top" wrapText="1"/>
    </xf>
    <xf numFmtId="4" fontId="12" fillId="0" borderId="1" xfId="0" applyNumberFormat="1" applyFont="1" applyBorder="1" applyAlignment="1" applyProtection="1">
      <alignment vertical="top"/>
    </xf>
    <xf numFmtId="4" fontId="12" fillId="0" borderId="9" xfId="0" applyNumberFormat="1" applyFont="1" applyBorder="1" applyAlignment="1" applyProtection="1">
      <alignment vertical="top"/>
    </xf>
    <xf numFmtId="49" fontId="4" fillId="0" borderId="7" xfId="0" applyNumberFormat="1" applyFont="1" applyBorder="1" applyAlignment="1" applyProtection="1">
      <alignment vertical="top"/>
    </xf>
    <xf numFmtId="49" fontId="4" fillId="0" borderId="10"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49" fontId="4" fillId="0" borderId="11" xfId="0" applyNumberFormat="1" applyFont="1" applyBorder="1" applyAlignment="1" applyProtection="1">
      <alignment horizontal="left" vertical="top" wrapText="1"/>
    </xf>
    <xf numFmtId="164" fontId="12" fillId="0" borderId="7" xfId="0" applyNumberFormat="1" applyFont="1" applyBorder="1" applyAlignment="1" applyProtection="1">
      <alignment vertical="top"/>
    </xf>
    <xf numFmtId="4" fontId="12" fillId="3" borderId="7" xfId="0" applyNumberFormat="1" applyFont="1" applyFill="1" applyBorder="1" applyAlignment="1" applyProtection="1">
      <alignment vertical="top"/>
    </xf>
    <xf numFmtId="0" fontId="4" fillId="0" borderId="7" xfId="0" applyFont="1" applyBorder="1" applyAlignment="1" applyProtection="1">
      <alignment vertical="top"/>
    </xf>
    <xf numFmtId="49" fontId="4" fillId="0" borderId="12" xfId="0" applyNumberFormat="1" applyFont="1" applyBorder="1" applyAlignment="1" applyProtection="1">
      <alignment horizontal="left" vertical="top" wrapText="1"/>
    </xf>
    <xf numFmtId="49" fontId="4" fillId="0" borderId="0" xfId="0" applyNumberFormat="1" applyFont="1" applyAlignment="1" applyProtection="1">
      <alignment horizontal="left" vertical="top" wrapText="1"/>
    </xf>
    <xf numFmtId="49" fontId="4" fillId="0" borderId="13" xfId="0" applyNumberFormat="1" applyFont="1" applyBorder="1" applyAlignment="1" applyProtection="1">
      <alignment horizontal="left" vertical="top" wrapText="1"/>
    </xf>
    <xf numFmtId="0" fontId="12" fillId="0" borderId="7" xfId="0" applyFont="1" applyBorder="1" applyAlignment="1" applyProtection="1">
      <alignment vertical="top"/>
    </xf>
    <xf numFmtId="49" fontId="4" fillId="0" borderId="0" xfId="0" applyNumberFormat="1" applyFont="1" applyAlignment="1" applyProtection="1">
      <alignment horizontal="right" vertical="top" wrapText="1"/>
    </xf>
    <xf numFmtId="170" fontId="4" fillId="0" borderId="0" xfId="0" applyNumberFormat="1" applyFont="1" applyAlignment="1" applyProtection="1">
      <alignment vertical="top"/>
    </xf>
    <xf numFmtId="4" fontId="12" fillId="0" borderId="0" xfId="0" applyNumberFormat="1" applyFont="1" applyAlignment="1" applyProtection="1">
      <alignment vertical="top"/>
    </xf>
    <xf numFmtId="49" fontId="4" fillId="0" borderId="6" xfId="0" applyNumberFormat="1" applyFont="1" applyBorder="1" applyAlignment="1" applyProtection="1">
      <alignment vertical="top"/>
    </xf>
    <xf numFmtId="164" fontId="12" fillId="0" borderId="6" xfId="0" applyNumberFormat="1" applyFont="1" applyBorder="1" applyAlignment="1" applyProtection="1">
      <alignment vertical="top"/>
    </xf>
    <xf numFmtId="4" fontId="12" fillId="3" borderId="6" xfId="0" applyNumberFormat="1" applyFont="1" applyFill="1" applyBorder="1" applyAlignment="1" applyProtection="1">
      <alignment vertical="top"/>
    </xf>
    <xf numFmtId="0" fontId="4" fillId="0" borderId="6" xfId="0" applyFont="1" applyBorder="1" applyAlignment="1" applyProtection="1">
      <alignment vertical="top"/>
    </xf>
    <xf numFmtId="0" fontId="15" fillId="0" borderId="6" xfId="0" applyFont="1" applyBorder="1" applyAlignment="1" applyProtection="1">
      <alignment vertical="top"/>
    </xf>
    <xf numFmtId="0" fontId="4" fillId="0" borderId="3" xfId="0" applyFont="1" applyBorder="1" applyAlignment="1" applyProtection="1">
      <alignment vertical="top" wrapText="1"/>
    </xf>
    <xf numFmtId="170" fontId="4" fillId="0" borderId="3" xfId="0" applyNumberFormat="1" applyFont="1" applyBorder="1" applyAlignment="1" applyProtection="1">
      <alignment vertical="top"/>
    </xf>
    <xf numFmtId="0" fontId="12" fillId="0" borderId="3" xfId="0" applyFont="1" applyBorder="1" applyAlignment="1" applyProtection="1">
      <alignment vertical="top"/>
    </xf>
    <xf numFmtId="49" fontId="11" fillId="0" borderId="3" xfId="0" applyNumberFormat="1" applyFont="1" applyBorder="1" applyAlignment="1" applyProtection="1">
      <alignment horizontal="right" vertical="top"/>
    </xf>
    <xf numFmtId="4" fontId="12" fillId="0" borderId="3" xfId="0" applyNumberFormat="1" applyFont="1" applyBorder="1" applyAlignment="1" applyProtection="1">
      <alignment vertical="top"/>
    </xf>
    <xf numFmtId="4" fontId="11" fillId="0" borderId="3" xfId="0" applyNumberFormat="1" applyFont="1" applyBorder="1" applyAlignment="1" applyProtection="1">
      <alignment vertical="top"/>
    </xf>
    <xf numFmtId="4" fontId="11" fillId="3" borderId="1" xfId="0" applyNumberFormat="1" applyFont="1" applyFill="1" applyBorder="1" applyAlignment="1" applyProtection="1">
      <alignment vertical="top"/>
    </xf>
    <xf numFmtId="0" fontId="4" fillId="0" borderId="1" xfId="0" applyFont="1" applyBorder="1" applyAlignment="1" applyProtection="1">
      <alignment vertical="top"/>
    </xf>
    <xf numFmtId="0" fontId="15" fillId="0" borderId="1" xfId="0" applyFont="1" applyBorder="1" applyAlignment="1" applyProtection="1">
      <alignment vertical="top"/>
    </xf>
    <xf numFmtId="0" fontId="4" fillId="0" borderId="4" xfId="0" applyFont="1" applyBorder="1" applyAlignment="1" applyProtection="1">
      <alignment vertical="top" wrapText="1"/>
    </xf>
    <xf numFmtId="170" fontId="4" fillId="0" borderId="4" xfId="0" applyNumberFormat="1" applyFont="1" applyBorder="1" applyAlignment="1" applyProtection="1">
      <alignment vertical="top"/>
    </xf>
    <xf numFmtId="0" fontId="12" fillId="0" borderId="4" xfId="0" applyFont="1" applyBorder="1" applyAlignment="1" applyProtection="1">
      <alignment vertical="top"/>
    </xf>
    <xf numFmtId="49" fontId="11" fillId="0" borderId="4" xfId="0" applyNumberFormat="1" applyFont="1" applyBorder="1" applyAlignment="1" applyProtection="1">
      <alignment horizontal="right" vertical="top"/>
    </xf>
    <xf numFmtId="3" fontId="12" fillId="0" borderId="4" xfId="0" applyNumberFormat="1" applyFont="1" applyBorder="1" applyAlignment="1" applyProtection="1">
      <alignment vertical="top"/>
    </xf>
    <xf numFmtId="4" fontId="11" fillId="0" borderId="4" xfId="0" applyNumberFormat="1" applyFont="1" applyBorder="1" applyAlignment="1" applyProtection="1">
      <alignment vertical="top"/>
    </xf>
    <xf numFmtId="49" fontId="4" fillId="0" borderId="6" xfId="0" applyNumberFormat="1" applyFont="1" applyFill="1" applyBorder="1" applyAlignment="1" applyProtection="1">
      <alignment vertical="top"/>
    </xf>
    <xf numFmtId="4" fontId="12" fillId="0" borderId="6" xfId="0" applyNumberFormat="1" applyFont="1" applyBorder="1" applyAlignment="1" applyProtection="1">
      <alignment vertical="top"/>
    </xf>
    <xf numFmtId="49" fontId="4" fillId="0" borderId="14"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15" xfId="0" applyNumberFormat="1" applyFont="1" applyBorder="1" applyAlignment="1" applyProtection="1">
      <alignment horizontal="left" vertical="top" wrapText="1"/>
    </xf>
    <xf numFmtId="49" fontId="5" fillId="0" borderId="6" xfId="0" applyNumberFormat="1" applyFont="1" applyBorder="1" applyAlignment="1" applyProtection="1">
      <alignment vertical="top"/>
    </xf>
    <xf numFmtId="3" fontId="12" fillId="0" borderId="3" xfId="0" applyNumberFormat="1" applyFont="1" applyBorder="1" applyAlignment="1" applyProtection="1">
      <alignment vertical="top"/>
    </xf>
    <xf numFmtId="49" fontId="6" fillId="2" borderId="6" xfId="0" applyNumberFormat="1" applyFont="1" applyFill="1" applyBorder="1" applyAlignment="1" applyProtection="1">
      <alignment vertical="top"/>
    </xf>
    <xf numFmtId="49" fontId="5" fillId="0" borderId="1" xfId="0" applyNumberFormat="1" applyFont="1" applyBorder="1" applyAlignment="1" applyProtection="1">
      <alignment vertical="top"/>
    </xf>
    <xf numFmtId="49" fontId="4" fillId="0" borderId="0" xfId="0" applyNumberFormat="1" applyFont="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4" fillId="0" borderId="0" xfId="0" applyFont="1" applyAlignment="1" applyProtection="1">
      <alignment vertical="top" wrapText="1"/>
    </xf>
    <xf numFmtId="49" fontId="3" fillId="2" borderId="1" xfId="0" applyNumberFormat="1" applyFont="1" applyFill="1" applyBorder="1" applyAlignment="1" applyProtection="1">
      <alignment vertical="top"/>
    </xf>
    <xf numFmtId="3" fontId="11" fillId="2" borderId="1" xfId="0" applyNumberFormat="1" applyFont="1" applyFill="1" applyBorder="1" applyAlignment="1" applyProtection="1">
      <alignment vertical="top"/>
    </xf>
    <xf numFmtId="0" fontId="4" fillId="0" borderId="8" xfId="0" applyFont="1" applyBorder="1" applyAlignment="1" applyProtection="1">
      <alignment vertical="top"/>
    </xf>
    <xf numFmtId="0" fontId="15" fillId="0" borderId="4" xfId="0" applyFont="1" applyBorder="1" applyAlignment="1" applyProtection="1">
      <alignment vertical="top"/>
    </xf>
    <xf numFmtId="0" fontId="4" fillId="0" borderId="4" xfId="0" applyFont="1" applyBorder="1" applyAlignment="1" applyProtection="1">
      <alignment vertical="top"/>
    </xf>
    <xf numFmtId="0" fontId="0" fillId="0" borderId="8" xfId="0" applyBorder="1" applyProtection="1"/>
    <xf numFmtId="0" fontId="0" fillId="0" borderId="4" xfId="0" applyBorder="1" applyProtection="1"/>
    <xf numFmtId="0" fontId="9" fillId="0" borderId="8" xfId="0" applyFont="1" applyBorder="1" applyProtection="1"/>
    <xf numFmtId="0" fontId="9" fillId="0" borderId="4" xfId="0" applyFont="1" applyBorder="1" applyProtection="1"/>
    <xf numFmtId="170" fontId="0" fillId="0" borderId="0" xfId="0" applyNumberFormat="1" applyProtection="1"/>
    <xf numFmtId="0" fontId="9" fillId="0" borderId="0" xfId="0" applyFont="1" applyProtection="1"/>
    <xf numFmtId="4" fontId="12" fillId="3" borderId="7" xfId="0" applyNumberFormat="1" applyFont="1" applyFill="1" applyBorder="1" applyAlignment="1" applyProtection="1">
      <alignment vertical="top"/>
      <protection locked="0"/>
    </xf>
    <xf numFmtId="4" fontId="12" fillId="3" borderId="6" xfId="0" applyNumberFormat="1" applyFont="1" applyFill="1" applyBorder="1" applyAlignment="1" applyProtection="1">
      <alignment vertical="top"/>
      <protection locked="0"/>
    </xf>
    <xf numFmtId="0" fontId="0" fillId="0" borderId="5" xfId="0" applyFill="1" applyBorder="1" applyAlignment="1" applyProtection="1">
      <alignment horizontal="left" vertical="top"/>
      <protection locked="0"/>
    </xf>
    <xf numFmtId="4" fontId="9" fillId="3" borderId="1" xfId="0" applyNumberFormat="1" applyFont="1" applyFill="1" applyBorder="1" applyProtection="1">
      <protection locked="0"/>
    </xf>
    <xf numFmtId="0" fontId="19" fillId="0" borderId="0" xfId="0" applyFont="1" applyAlignment="1" applyProtection="1">
      <alignment horizontal="center" vertical="top" wrapText="1"/>
    </xf>
    <xf numFmtId="0" fontId="13" fillId="0" borderId="0" xfId="0" applyFont="1" applyProtection="1"/>
    <xf numFmtId="0" fontId="1"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21"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3"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0" fillId="0" borderId="0" xfId="0" applyAlignment="1" applyProtection="1">
      <alignment horizontal="left" vertical="top"/>
    </xf>
    <xf numFmtId="0" fontId="22" fillId="0" borderId="0" xfId="0" applyFont="1" applyAlignment="1" applyProtection="1">
      <alignment horizontal="left" vertical="top"/>
    </xf>
    <xf numFmtId="0" fontId="0" fillId="3" borderId="0" xfId="0" applyFill="1" applyAlignment="1" applyProtection="1">
      <alignment vertical="top" shrinkToFit="1"/>
      <protection locked="0"/>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22" fillId="0" borderId="0" xfId="0" applyFont="1" applyAlignment="1" applyProtection="1">
      <alignment vertical="top"/>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Alignment="1" applyProtection="1">
      <alignment horizontal="left" vertical="top" wrapText="1"/>
    </xf>
    <xf numFmtId="4" fontId="8" fillId="3" borderId="0" xfId="0" applyNumberFormat="1" applyFont="1" applyFill="1" applyAlignment="1" applyProtection="1">
      <alignment horizontal="center" vertical="top" shrinkToFit="1"/>
    </xf>
    <xf numFmtId="0" fontId="8" fillId="3" borderId="0" xfId="0" applyFont="1" applyFill="1" applyAlignment="1" applyProtection="1">
      <alignment horizontal="center" vertical="top" shrinkToFit="1"/>
    </xf>
    <xf numFmtId="0" fontId="2" fillId="0" borderId="0" xfId="0" applyFont="1" applyAlignment="1" applyProtection="1"/>
    <xf numFmtId="0" fontId="8" fillId="0" borderId="0" xfId="0" applyFont="1" applyAlignment="1" applyProtection="1">
      <alignment vertical="top"/>
    </xf>
    <xf numFmtId="0" fontId="24" fillId="0" borderId="0" xfId="0" applyFont="1" applyProtection="1"/>
    <xf numFmtId="0" fontId="25" fillId="0" borderId="0" xfId="0" applyFont="1" applyProtection="1"/>
    <xf numFmtId="14" fontId="0" fillId="0" borderId="0" xfId="0" applyNumberFormat="1" applyProtection="1"/>
    <xf numFmtId="0" fontId="0" fillId="0" borderId="0" xfId="0" applyAlignment="1" applyProtection="1">
      <alignment horizontal="right"/>
    </xf>
    <xf numFmtId="0" fontId="0" fillId="0" borderId="0" xfId="0" applyFill="1" applyAlignment="1" applyProtection="1">
      <alignment horizontal="center" shrinkToFit="1"/>
      <protection locked="0"/>
    </xf>
    <xf numFmtId="0" fontId="0" fillId="0" borderId="5" xfId="0" applyFill="1" applyBorder="1" applyAlignment="1" applyProtection="1">
      <alignment horizontal="left" shrinkToFit="1"/>
      <protection locked="0"/>
    </xf>
  </cellXfs>
  <cellStyles count="1">
    <cellStyle name="Normal" xfId="0" builtinId="0"/>
  </cellStyles>
  <dxfs count="0"/>
  <tableStyles count="0" defaultTableStyle="TableStyleMedium2" defaultPivotStyle="PivotStyleLight16"/>
  <colors>
    <mruColors>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2A10D748-8990-4BDE-B9C3-36952507A8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51EAB-C51E-4A52-914E-AD4ACFA98C28}">
  <sheetPr>
    <pageSetUpPr fitToPage="1"/>
  </sheetPr>
  <dimension ref="A2:I48"/>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15" customWidth="1"/>
    <col min="2" max="2" width="13.5703125" style="15" customWidth="1"/>
    <col min="3" max="3" width="17.85546875" style="15" customWidth="1"/>
    <col min="4" max="9" width="11.42578125" style="15"/>
    <col min="10" max="10" width="1.7109375" style="15" customWidth="1"/>
    <col min="11" max="16384" width="11.42578125" style="15"/>
  </cols>
  <sheetData>
    <row r="2" spans="1:9" s="8" customFormat="1" ht="75" customHeight="1" x14ac:dyDescent="0.25">
      <c r="A2" s="99" t="s">
        <v>428</v>
      </c>
      <c r="B2" s="99"/>
      <c r="C2" s="99"/>
      <c r="D2" s="99"/>
      <c r="E2" s="99"/>
      <c r="F2" s="99"/>
      <c r="G2" s="99"/>
      <c r="H2" s="99"/>
      <c r="I2" s="99"/>
    </row>
    <row r="5" spans="1:9" x14ac:dyDescent="0.25">
      <c r="D5" s="100"/>
      <c r="E5" s="100"/>
      <c r="F5" s="101"/>
      <c r="G5" s="101"/>
      <c r="H5" s="101"/>
      <c r="I5" s="102" t="s">
        <v>452</v>
      </c>
    </row>
    <row r="6" spans="1:9" x14ac:dyDescent="0.25">
      <c r="D6" s="100"/>
      <c r="E6" s="100"/>
      <c r="F6" s="101"/>
      <c r="G6" s="101"/>
      <c r="H6" s="101"/>
      <c r="I6" s="102" t="s">
        <v>453</v>
      </c>
    </row>
    <row r="7" spans="1:9" x14ac:dyDescent="0.25">
      <c r="D7" s="100"/>
      <c r="E7" s="100"/>
      <c r="F7" s="101"/>
      <c r="G7" s="101"/>
      <c r="H7" s="101"/>
      <c r="I7" s="103" t="s">
        <v>451</v>
      </c>
    </row>
    <row r="8" spans="1:9" ht="24.95" customHeight="1" x14ac:dyDescent="0.25"/>
    <row r="9" spans="1:9" ht="18.75" x14ac:dyDescent="0.3">
      <c r="A9" s="104" t="s">
        <v>429</v>
      </c>
      <c r="B9" s="104"/>
      <c r="C9" s="104"/>
      <c r="D9" s="104"/>
      <c r="E9" s="104"/>
      <c r="F9" s="104"/>
      <c r="G9" s="104"/>
      <c r="H9" s="104"/>
      <c r="I9" s="104"/>
    </row>
    <row r="10" spans="1:9" ht="15" customHeight="1" x14ac:dyDescent="0.25"/>
    <row r="11" spans="1:9" ht="15" customHeight="1" x14ac:dyDescent="0.25"/>
    <row r="12" spans="1:9" x14ac:dyDescent="0.25">
      <c r="A12" s="8" t="s">
        <v>430</v>
      </c>
      <c r="B12" s="105"/>
      <c r="C12" s="105"/>
      <c r="D12" s="105"/>
      <c r="E12" s="105"/>
      <c r="F12" s="8" t="s">
        <v>431</v>
      </c>
      <c r="G12" s="8"/>
      <c r="I12" s="106"/>
    </row>
    <row r="13" spans="1:9" x14ac:dyDescent="0.25">
      <c r="A13" s="107" t="s">
        <v>432</v>
      </c>
      <c r="B13" s="107"/>
      <c r="C13" s="107"/>
      <c r="D13" s="107"/>
      <c r="E13" s="107"/>
      <c r="F13" s="107"/>
      <c r="G13" s="107"/>
      <c r="H13" s="107"/>
      <c r="I13" s="108"/>
    </row>
    <row r="14" spans="1:9" x14ac:dyDescent="0.25">
      <c r="A14" s="109"/>
      <c r="B14" s="109"/>
      <c r="C14" s="109"/>
      <c r="D14" s="109"/>
      <c r="E14" s="109"/>
      <c r="F14" s="109"/>
      <c r="G14" s="109"/>
      <c r="H14" s="109"/>
      <c r="I14" s="108"/>
    </row>
    <row r="15" spans="1:9" x14ac:dyDescent="0.25">
      <c r="A15" s="8" t="s">
        <v>433</v>
      </c>
      <c r="B15" s="8"/>
      <c r="C15" s="110"/>
      <c r="D15" s="111" t="s">
        <v>434</v>
      </c>
      <c r="E15" s="111"/>
      <c r="F15" s="112"/>
      <c r="G15" s="112"/>
      <c r="H15" s="112"/>
      <c r="I15" s="112"/>
    </row>
    <row r="16" spans="1:9" x14ac:dyDescent="0.25">
      <c r="B16" s="113"/>
      <c r="C16" s="113" t="s">
        <v>435</v>
      </c>
      <c r="D16" s="113"/>
      <c r="E16" s="113"/>
      <c r="F16" s="113" t="s">
        <v>436</v>
      </c>
      <c r="G16" s="113"/>
      <c r="H16" s="113"/>
      <c r="I16" s="8"/>
    </row>
    <row r="17" spans="1:9" x14ac:dyDescent="0.25">
      <c r="B17" s="113"/>
      <c r="C17" s="113"/>
      <c r="D17" s="113"/>
      <c r="E17" s="113"/>
      <c r="F17" s="113"/>
      <c r="G17" s="113"/>
      <c r="H17" s="113"/>
      <c r="I17" s="8"/>
    </row>
    <row r="18" spans="1:9" x14ac:dyDescent="0.25">
      <c r="A18" s="8" t="s">
        <v>437</v>
      </c>
      <c r="B18" s="106"/>
      <c r="C18" s="111" t="s">
        <v>438</v>
      </c>
      <c r="D18" s="111"/>
      <c r="E18" s="114"/>
      <c r="F18" s="114"/>
      <c r="G18" s="115" t="s">
        <v>439</v>
      </c>
      <c r="H18" s="115"/>
      <c r="I18" s="116"/>
    </row>
    <row r="19" spans="1:9" s="117" customFormat="1" x14ac:dyDescent="0.25">
      <c r="B19" s="118"/>
      <c r="C19" s="119"/>
      <c r="D19" s="119"/>
      <c r="E19" s="132"/>
      <c r="F19" s="132"/>
      <c r="G19" s="120"/>
      <c r="H19" s="120"/>
      <c r="I19" s="120"/>
    </row>
    <row r="20" spans="1:9" s="117" customFormat="1" x14ac:dyDescent="0.25">
      <c r="B20" s="118"/>
      <c r="C20" s="119"/>
      <c r="D20" s="119"/>
      <c r="E20" s="120"/>
      <c r="F20" s="120"/>
      <c r="G20" s="120"/>
      <c r="H20" s="120"/>
      <c r="I20" s="120"/>
    </row>
    <row r="21" spans="1:9" s="117" customFormat="1" x14ac:dyDescent="0.25">
      <c r="A21" s="121" t="s">
        <v>440</v>
      </c>
      <c r="B21" s="118"/>
      <c r="C21" s="112"/>
      <c r="D21" s="112"/>
      <c r="E21" s="112"/>
      <c r="F21" s="112"/>
      <c r="G21" s="112"/>
      <c r="H21" s="120" t="s">
        <v>441</v>
      </c>
      <c r="I21" s="116"/>
    </row>
    <row r="22" spans="1:9" s="117" customFormat="1" x14ac:dyDescent="0.25">
      <c r="A22" s="121"/>
      <c r="B22" s="118"/>
      <c r="C22" s="119"/>
      <c r="D22" s="119"/>
      <c r="E22" s="119"/>
      <c r="F22" s="119"/>
      <c r="G22" s="119"/>
      <c r="H22" s="120"/>
      <c r="I22" s="122"/>
    </row>
    <row r="23" spans="1:9" x14ac:dyDescent="0.25">
      <c r="A23" s="8" t="s">
        <v>442</v>
      </c>
      <c r="B23" s="8"/>
      <c r="C23" s="8"/>
      <c r="D23" s="8"/>
      <c r="E23" s="8"/>
      <c r="F23" s="8"/>
      <c r="G23" s="8"/>
      <c r="H23" s="8"/>
      <c r="I23" s="8"/>
    </row>
    <row r="24" spans="1:9" ht="15" customHeight="1" x14ac:dyDescent="0.25">
      <c r="A24" s="8"/>
      <c r="B24" s="8"/>
      <c r="C24" s="8"/>
      <c r="D24" s="8"/>
      <c r="E24" s="8"/>
      <c r="F24" s="8"/>
      <c r="G24" s="8"/>
      <c r="H24" s="8"/>
      <c r="I24" s="8"/>
    </row>
    <row r="25" spans="1:9" ht="56.25" customHeight="1" x14ac:dyDescent="0.25">
      <c r="A25" s="123" t="s">
        <v>443</v>
      </c>
      <c r="B25" s="123"/>
      <c r="C25" s="123"/>
      <c r="D25" s="123"/>
      <c r="E25" s="123"/>
      <c r="F25" s="123"/>
      <c r="G25" s="123"/>
      <c r="H25" s="123"/>
      <c r="I25" s="8"/>
    </row>
    <row r="26" spans="1:9" ht="15" customHeight="1" x14ac:dyDescent="0.25">
      <c r="A26" s="8"/>
      <c r="B26" s="8"/>
      <c r="C26" s="8"/>
      <c r="D26" s="8"/>
      <c r="E26" s="8"/>
      <c r="F26" s="8"/>
      <c r="G26" s="8"/>
      <c r="H26" s="8"/>
      <c r="I26" s="8"/>
    </row>
    <row r="27" spans="1:9" ht="15" customHeight="1" x14ac:dyDescent="0.25">
      <c r="A27" s="8" t="s">
        <v>444</v>
      </c>
      <c r="B27" s="8"/>
      <c r="C27" s="8"/>
      <c r="D27" s="8"/>
      <c r="E27" s="8"/>
      <c r="F27" s="8"/>
      <c r="G27" s="8"/>
      <c r="H27" s="8"/>
    </row>
    <row r="28" spans="1:9" ht="15" customHeight="1" x14ac:dyDescent="0.25">
      <c r="A28" s="8"/>
      <c r="B28" s="8"/>
      <c r="C28" s="8"/>
      <c r="D28" s="8"/>
      <c r="E28" s="8"/>
      <c r="F28" s="8"/>
      <c r="G28" s="8"/>
      <c r="H28" s="8"/>
    </row>
    <row r="29" spans="1:9" ht="15" customHeight="1" x14ac:dyDescent="0.25">
      <c r="A29" s="8" t="s">
        <v>445</v>
      </c>
      <c r="B29" s="124">
        <f>IF(+'B.Anexo I Tabla Desglose Precio'!K347&lt;=249678.41,+'B.Anexo I Tabla Desglose Precio'!K347,"ERROR: no debe superar 249.678,41")</f>
        <v>0</v>
      </c>
      <c r="C29" s="125"/>
      <c r="D29" s="8" t="s">
        <v>446</v>
      </c>
      <c r="E29" s="8"/>
      <c r="F29" s="8"/>
      <c r="G29" s="8"/>
      <c r="H29" s="8"/>
    </row>
    <row r="30" spans="1:9" ht="15" customHeight="1" x14ac:dyDescent="0.25">
      <c r="A30" s="8"/>
      <c r="B30" s="8"/>
      <c r="C30" s="8"/>
      <c r="D30" s="8"/>
      <c r="E30" s="8"/>
      <c r="F30" s="8"/>
      <c r="G30" s="8"/>
      <c r="H30" s="8"/>
    </row>
    <row r="31" spans="1:9" ht="15" customHeight="1" x14ac:dyDescent="0.25">
      <c r="A31" s="126"/>
      <c r="B31" s="8"/>
      <c r="C31" s="8"/>
      <c r="D31" s="8"/>
      <c r="E31" s="8"/>
      <c r="F31" s="8"/>
      <c r="G31" s="8"/>
      <c r="H31" s="8"/>
    </row>
    <row r="32" spans="1:9" ht="15" customHeight="1" x14ac:dyDescent="0.25">
      <c r="A32" s="8"/>
      <c r="B32" s="8"/>
      <c r="C32" s="8"/>
      <c r="D32" s="8"/>
      <c r="E32" s="8"/>
      <c r="F32" s="8"/>
      <c r="G32" s="8"/>
      <c r="H32" s="8"/>
      <c r="I32" s="8"/>
    </row>
    <row r="33" spans="1:9" ht="30" customHeight="1" x14ac:dyDescent="0.25">
      <c r="A33" s="123" t="s">
        <v>447</v>
      </c>
      <c r="B33" s="123"/>
      <c r="C33" s="123"/>
      <c r="D33" s="123"/>
      <c r="E33" s="123"/>
      <c r="F33" s="123"/>
      <c r="G33" s="123"/>
      <c r="H33" s="123"/>
      <c r="I33" s="8"/>
    </row>
    <row r="34" spans="1:9" ht="27" customHeight="1" x14ac:dyDescent="0.25">
      <c r="A34" s="8"/>
      <c r="B34" s="8"/>
      <c r="C34" s="8"/>
      <c r="D34" s="8"/>
      <c r="E34" s="8"/>
      <c r="F34" s="8"/>
      <c r="G34" s="8"/>
      <c r="H34" s="8"/>
      <c r="I34" s="8"/>
    </row>
    <row r="35" spans="1:9" x14ac:dyDescent="0.25">
      <c r="A35" s="127" t="s">
        <v>448</v>
      </c>
      <c r="B35" s="8"/>
      <c r="C35" s="8"/>
      <c r="D35" s="8"/>
      <c r="E35" s="8"/>
      <c r="F35" s="8"/>
      <c r="G35" s="8"/>
      <c r="H35" s="8"/>
      <c r="I35" s="8"/>
    </row>
    <row r="36" spans="1:9" ht="8.1" customHeight="1" x14ac:dyDescent="0.25">
      <c r="A36" s="8"/>
      <c r="B36" s="8"/>
      <c r="C36" s="8"/>
      <c r="D36" s="8"/>
      <c r="E36" s="8"/>
      <c r="F36" s="8"/>
      <c r="G36" s="8"/>
      <c r="H36" s="8"/>
      <c r="I36" s="8"/>
    </row>
    <row r="41" spans="1:9" x14ac:dyDescent="0.25">
      <c r="B41" s="128" t="s">
        <v>449</v>
      </c>
    </row>
    <row r="45" spans="1:9" x14ac:dyDescent="0.25">
      <c r="E45" s="129"/>
    </row>
    <row r="47" spans="1:9" x14ac:dyDescent="0.25">
      <c r="E47" s="130"/>
    </row>
    <row r="48" spans="1:9" x14ac:dyDescent="0.25">
      <c r="B48" s="131" t="s">
        <v>450</v>
      </c>
      <c r="C48" s="133"/>
      <c r="D48" s="133"/>
      <c r="E48" s="133"/>
      <c r="F48" s="133"/>
    </row>
  </sheetData>
  <sheetProtection algorithmName="SHA-512" hashValue="eXSkUPfxB/p9h7s4k87lrMYEYz1Zn+sGWNZxOO4ACanzWiayOtVwmheBu6ovXstpUiW4UY+eBiqsbeRez/HfHA==" saltValue="cQrIegD9h+TxJAWvNYyWDw=="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FDC64-3DFB-41A1-BEF1-95B6C85A9737}">
  <sheetPr>
    <pageSetUpPr fitToPage="1"/>
  </sheetPr>
  <dimension ref="A1:K356"/>
  <sheetViews>
    <sheetView workbookViewId="0">
      <pane ySplit="4" topLeftCell="A5" activePane="bottomLeft" state="frozen"/>
      <selection pane="bottomLeft" activeCell="J7" sqref="J7"/>
    </sheetView>
  </sheetViews>
  <sheetFormatPr baseColWidth="10" defaultRowHeight="15" x14ac:dyDescent="0.25"/>
  <cols>
    <col min="1" max="1" width="7.140625" style="15" bestFit="1" customWidth="1"/>
    <col min="2" max="2" width="6.28515625" style="15" bestFit="1" customWidth="1"/>
    <col min="3" max="3" width="3.5703125" style="15" bestFit="1" customWidth="1"/>
    <col min="4" max="4" width="31.42578125" style="15" customWidth="1"/>
    <col min="5" max="5" width="6.28515625" style="93" bestFit="1" customWidth="1"/>
    <col min="6" max="6" width="8.140625" style="94" bestFit="1" customWidth="1"/>
    <col min="7" max="7" width="7.85546875" style="94" bestFit="1" customWidth="1"/>
    <col min="8" max="8" width="14" style="94" bestFit="1" customWidth="1"/>
    <col min="9" max="9" width="7.5703125" style="94" bestFit="1" customWidth="1"/>
    <col min="10" max="10" width="8.7109375" style="94" bestFit="1" customWidth="1"/>
    <col min="11" max="11" width="13.7109375" style="94" customWidth="1"/>
    <col min="12" max="16384" width="11.42578125" style="15"/>
  </cols>
  <sheetData>
    <row r="1" spans="1:11" s="8" customFormat="1" ht="90" customHeight="1" x14ac:dyDescent="0.25">
      <c r="A1" s="5" t="s">
        <v>424</v>
      </c>
      <c r="B1" s="6"/>
      <c r="C1" s="6"/>
      <c r="D1" s="6"/>
      <c r="E1" s="6"/>
      <c r="F1" s="6"/>
      <c r="G1" s="6"/>
      <c r="H1" s="6"/>
      <c r="I1" s="6"/>
      <c r="J1" s="6"/>
      <c r="K1" s="7"/>
    </row>
    <row r="2" spans="1:11" x14ac:dyDescent="0.25">
      <c r="A2" s="13"/>
      <c r="B2" s="8"/>
      <c r="C2" s="8"/>
      <c r="D2" s="8"/>
      <c r="E2" s="14"/>
      <c r="F2" s="10"/>
      <c r="G2" s="10"/>
      <c r="H2" s="10"/>
      <c r="I2" s="10"/>
      <c r="J2" s="10"/>
      <c r="K2" s="10"/>
    </row>
    <row r="3" spans="1:11" ht="15.75" x14ac:dyDescent="0.25">
      <c r="A3" s="16" t="s">
        <v>423</v>
      </c>
      <c r="B3" s="8"/>
      <c r="C3" s="8"/>
      <c r="D3" s="8"/>
      <c r="E3" s="14"/>
      <c r="F3" s="10"/>
      <c r="G3" s="10"/>
      <c r="H3" s="10"/>
      <c r="I3" s="10"/>
      <c r="J3" s="10"/>
      <c r="K3" s="10"/>
    </row>
    <row r="4" spans="1:11" x14ac:dyDescent="0.25">
      <c r="A4" s="17" t="s">
        <v>0</v>
      </c>
      <c r="B4" s="17" t="s">
        <v>1</v>
      </c>
      <c r="C4" s="17" t="s">
        <v>2</v>
      </c>
      <c r="D4" s="18" t="s">
        <v>3</v>
      </c>
      <c r="E4" s="19" t="s">
        <v>312</v>
      </c>
      <c r="F4" s="20" t="s">
        <v>4</v>
      </c>
      <c r="G4" s="20" t="s">
        <v>5</v>
      </c>
      <c r="H4" s="21" t="s">
        <v>6</v>
      </c>
      <c r="I4" s="20" t="s">
        <v>7</v>
      </c>
      <c r="J4" s="20" t="s">
        <v>8</v>
      </c>
      <c r="K4" s="20" t="s">
        <v>9</v>
      </c>
    </row>
    <row r="5" spans="1:11" x14ac:dyDescent="0.25">
      <c r="A5" s="22" t="s">
        <v>10</v>
      </c>
      <c r="B5" s="22" t="s">
        <v>11</v>
      </c>
      <c r="C5" s="22" t="s">
        <v>12</v>
      </c>
      <c r="D5" s="23" t="s">
        <v>13</v>
      </c>
      <c r="E5" s="24"/>
      <c r="F5" s="24"/>
      <c r="G5" s="24"/>
      <c r="H5" s="25"/>
      <c r="I5" s="26"/>
      <c r="J5" s="27"/>
      <c r="K5" s="28"/>
    </row>
    <row r="6" spans="1:11" x14ac:dyDescent="0.25">
      <c r="A6" s="29" t="s">
        <v>313</v>
      </c>
      <c r="B6" s="30" t="s">
        <v>14</v>
      </c>
      <c r="C6" s="30" t="s">
        <v>12</v>
      </c>
      <c r="D6" s="31" t="s">
        <v>15</v>
      </c>
      <c r="E6" s="32"/>
      <c r="F6" s="32"/>
      <c r="G6" s="32"/>
      <c r="H6" s="33"/>
      <c r="I6" s="34"/>
      <c r="J6" s="34"/>
      <c r="K6" s="35"/>
    </row>
    <row r="7" spans="1:11" ht="22.5" customHeight="1" x14ac:dyDescent="0.25">
      <c r="A7" s="36" t="s">
        <v>314</v>
      </c>
      <c r="B7" s="36" t="s">
        <v>14</v>
      </c>
      <c r="C7" s="36" t="s">
        <v>16</v>
      </c>
      <c r="D7" s="37" t="s">
        <v>17</v>
      </c>
      <c r="E7" s="38"/>
      <c r="F7" s="38"/>
      <c r="G7" s="38"/>
      <c r="H7" s="39"/>
      <c r="I7" s="40">
        <v>12</v>
      </c>
      <c r="J7" s="95"/>
      <c r="K7" s="41">
        <f>+ROUND(+I7*J7,2)</f>
        <v>0</v>
      </c>
    </row>
    <row r="8" spans="1:11" ht="67.5" customHeight="1" x14ac:dyDescent="0.25">
      <c r="A8" s="42"/>
      <c r="B8" s="42"/>
      <c r="C8" s="42"/>
      <c r="D8" s="43" t="s">
        <v>18</v>
      </c>
      <c r="E8" s="44"/>
      <c r="F8" s="44"/>
      <c r="G8" s="44"/>
      <c r="H8" s="45"/>
      <c r="I8" s="46"/>
      <c r="J8" s="46"/>
      <c r="K8" s="46"/>
    </row>
    <row r="9" spans="1:11" x14ac:dyDescent="0.25">
      <c r="A9" s="42"/>
      <c r="B9" s="42"/>
      <c r="C9" s="42"/>
      <c r="D9" s="47" t="s">
        <v>19</v>
      </c>
      <c r="E9" s="48">
        <v>1</v>
      </c>
      <c r="F9" s="49">
        <v>4</v>
      </c>
      <c r="G9" s="49">
        <v>3</v>
      </c>
      <c r="H9" s="49">
        <v>12</v>
      </c>
      <c r="I9" s="46"/>
      <c r="J9" s="46"/>
      <c r="K9" s="46"/>
    </row>
    <row r="10" spans="1:11" x14ac:dyDescent="0.25">
      <c r="A10" s="50" t="s">
        <v>315</v>
      </c>
      <c r="B10" s="50" t="s">
        <v>14</v>
      </c>
      <c r="C10" s="50" t="s">
        <v>16</v>
      </c>
      <c r="D10" s="37" t="s">
        <v>20</v>
      </c>
      <c r="E10" s="38"/>
      <c r="F10" s="38"/>
      <c r="G10" s="38"/>
      <c r="H10" s="39"/>
      <c r="I10" s="51">
        <v>12</v>
      </c>
      <c r="J10" s="96"/>
      <c r="K10" s="52">
        <f t="shared" ref="K10:K71" si="0">+ROUND(+I10*J10,2)</f>
        <v>0</v>
      </c>
    </row>
    <row r="11" spans="1:11" ht="182.25" customHeight="1" x14ac:dyDescent="0.25">
      <c r="A11" s="42"/>
      <c r="B11" s="42"/>
      <c r="C11" s="42"/>
      <c r="D11" s="43" t="s">
        <v>21</v>
      </c>
      <c r="E11" s="44"/>
      <c r="F11" s="44"/>
      <c r="G11" s="44"/>
      <c r="H11" s="45"/>
      <c r="I11" s="46"/>
      <c r="J11" s="46"/>
      <c r="K11" s="46"/>
    </row>
    <row r="12" spans="1:11" x14ac:dyDescent="0.25">
      <c r="A12" s="42"/>
      <c r="B12" s="42"/>
      <c r="C12" s="42"/>
      <c r="D12" s="47" t="s">
        <v>22</v>
      </c>
      <c r="E12" s="48">
        <v>12</v>
      </c>
      <c r="F12" s="49">
        <v>0</v>
      </c>
      <c r="G12" s="49">
        <v>0</v>
      </c>
      <c r="H12" s="49">
        <v>12</v>
      </c>
      <c r="I12" s="46"/>
      <c r="J12" s="46"/>
      <c r="K12" s="46"/>
    </row>
    <row r="13" spans="1:11" x14ac:dyDescent="0.25">
      <c r="A13" s="53"/>
      <c r="B13" s="54" t="s">
        <v>311</v>
      </c>
      <c r="C13" s="53"/>
      <c r="D13" s="55"/>
      <c r="E13" s="56"/>
      <c r="F13" s="57"/>
      <c r="G13" s="57"/>
      <c r="H13" s="58" t="s">
        <v>23</v>
      </c>
      <c r="I13" s="59"/>
      <c r="J13" s="60"/>
      <c r="K13" s="61">
        <f>SUM(K7:K12)</f>
        <v>0</v>
      </c>
    </row>
    <row r="14" spans="1:11" x14ac:dyDescent="0.25">
      <c r="A14" s="29" t="s">
        <v>316</v>
      </c>
      <c r="B14" s="30" t="s">
        <v>14</v>
      </c>
      <c r="C14" s="30" t="s">
        <v>12</v>
      </c>
      <c r="D14" s="31" t="s">
        <v>24</v>
      </c>
      <c r="E14" s="32"/>
      <c r="F14" s="32"/>
      <c r="G14" s="32"/>
      <c r="H14" s="33"/>
      <c r="I14" s="34"/>
      <c r="J14" s="34"/>
      <c r="K14" s="35"/>
    </row>
    <row r="15" spans="1:11" ht="22.5" customHeight="1" x14ac:dyDescent="0.25">
      <c r="A15" s="36" t="s">
        <v>317</v>
      </c>
      <c r="B15" s="36" t="s">
        <v>14</v>
      </c>
      <c r="C15" s="36" t="s">
        <v>16</v>
      </c>
      <c r="D15" s="37" t="s">
        <v>25</v>
      </c>
      <c r="E15" s="38"/>
      <c r="F15" s="38"/>
      <c r="G15" s="38"/>
      <c r="H15" s="39"/>
      <c r="I15" s="40">
        <v>651.20000000000005</v>
      </c>
      <c r="J15" s="95"/>
      <c r="K15" s="41">
        <f t="shared" si="0"/>
        <v>0</v>
      </c>
    </row>
    <row r="16" spans="1:11" ht="178.5" customHeight="1" x14ac:dyDescent="0.25">
      <c r="A16" s="42"/>
      <c r="B16" s="42"/>
      <c r="C16" s="42"/>
      <c r="D16" s="43" t="s">
        <v>26</v>
      </c>
      <c r="E16" s="44"/>
      <c r="F16" s="44"/>
      <c r="G16" s="44"/>
      <c r="H16" s="45"/>
      <c r="I16" s="46"/>
      <c r="J16" s="46"/>
      <c r="K16" s="46"/>
    </row>
    <row r="17" spans="1:11" x14ac:dyDescent="0.25">
      <c r="A17" s="42"/>
      <c r="B17" s="42"/>
      <c r="C17" s="42"/>
      <c r="D17" s="47" t="s">
        <v>27</v>
      </c>
      <c r="E17" s="48">
        <v>325.60000000000002</v>
      </c>
      <c r="F17" s="49">
        <v>2</v>
      </c>
      <c r="G17" s="49">
        <v>0</v>
      </c>
      <c r="H17" s="49">
        <v>651.20000000000005</v>
      </c>
      <c r="I17" s="46"/>
      <c r="J17" s="46"/>
      <c r="K17" s="46"/>
    </row>
    <row r="18" spans="1:11" ht="22.5" customHeight="1" x14ac:dyDescent="0.25">
      <c r="A18" s="50" t="s">
        <v>318</v>
      </c>
      <c r="B18" s="50" t="s">
        <v>14</v>
      </c>
      <c r="C18" s="50" t="s">
        <v>16</v>
      </c>
      <c r="D18" s="37" t="s">
        <v>28</v>
      </c>
      <c r="E18" s="38"/>
      <c r="F18" s="38"/>
      <c r="G18" s="38"/>
      <c r="H18" s="39"/>
      <c r="I18" s="51">
        <v>106</v>
      </c>
      <c r="J18" s="96"/>
      <c r="K18" s="52">
        <f t="shared" si="0"/>
        <v>0</v>
      </c>
    </row>
    <row r="19" spans="1:11" ht="225" customHeight="1" x14ac:dyDescent="0.25">
      <c r="A19" s="42"/>
      <c r="B19" s="42"/>
      <c r="C19" s="42"/>
      <c r="D19" s="43" t="s">
        <v>29</v>
      </c>
      <c r="E19" s="44"/>
      <c r="F19" s="44"/>
      <c r="G19" s="44"/>
      <c r="H19" s="45"/>
      <c r="I19" s="46"/>
      <c r="J19" s="46"/>
      <c r="K19" s="46"/>
    </row>
    <row r="20" spans="1:11" x14ac:dyDescent="0.25">
      <c r="A20" s="42"/>
      <c r="B20" s="42"/>
      <c r="C20" s="42"/>
      <c r="D20" s="47" t="s">
        <v>30</v>
      </c>
      <c r="E20" s="48">
        <v>106</v>
      </c>
      <c r="F20" s="49">
        <v>0</v>
      </c>
      <c r="G20" s="49">
        <v>0</v>
      </c>
      <c r="H20" s="49">
        <v>106</v>
      </c>
      <c r="I20" s="46"/>
      <c r="J20" s="46"/>
      <c r="K20" s="46"/>
    </row>
    <row r="21" spans="1:11" x14ac:dyDescent="0.25">
      <c r="A21" s="53"/>
      <c r="B21" s="54" t="s">
        <v>311</v>
      </c>
      <c r="C21" s="53"/>
      <c r="D21" s="55"/>
      <c r="E21" s="56"/>
      <c r="F21" s="57"/>
      <c r="G21" s="57"/>
      <c r="H21" s="58" t="s">
        <v>31</v>
      </c>
      <c r="I21" s="59"/>
      <c r="J21" s="60"/>
      <c r="K21" s="61">
        <f>SUM(K15:K20)</f>
        <v>0</v>
      </c>
    </row>
    <row r="22" spans="1:11" x14ac:dyDescent="0.25">
      <c r="A22" s="62"/>
      <c r="B22" s="63" t="s">
        <v>311</v>
      </c>
      <c r="C22" s="62"/>
      <c r="D22" s="64"/>
      <c r="E22" s="65"/>
      <c r="F22" s="66"/>
      <c r="G22" s="66"/>
      <c r="H22" s="67" t="s">
        <v>32</v>
      </c>
      <c r="I22" s="68"/>
      <c r="J22" s="69"/>
      <c r="K22" s="61">
        <f>+K21+K13</f>
        <v>0</v>
      </c>
    </row>
    <row r="23" spans="1:11" ht="22.5" customHeight="1" x14ac:dyDescent="0.25">
      <c r="A23" s="22" t="s">
        <v>33</v>
      </c>
      <c r="B23" s="22" t="s">
        <v>11</v>
      </c>
      <c r="C23" s="22" t="s">
        <v>12</v>
      </c>
      <c r="D23" s="23" t="s">
        <v>34</v>
      </c>
      <c r="E23" s="24"/>
      <c r="F23" s="24"/>
      <c r="G23" s="24"/>
      <c r="H23" s="25"/>
      <c r="I23" s="26"/>
      <c r="J23" s="27"/>
      <c r="K23" s="28"/>
    </row>
    <row r="24" spans="1:11" x14ac:dyDescent="0.25">
      <c r="A24" s="70" t="s">
        <v>319</v>
      </c>
      <c r="B24" s="50" t="s">
        <v>14</v>
      </c>
      <c r="C24" s="50" t="s">
        <v>12</v>
      </c>
      <c r="D24" s="37" t="s">
        <v>35</v>
      </c>
      <c r="E24" s="38"/>
      <c r="F24" s="38"/>
      <c r="G24" s="38"/>
      <c r="H24" s="39"/>
      <c r="I24" s="71">
        <v>1</v>
      </c>
      <c r="J24" s="96"/>
      <c r="K24" s="41">
        <f t="shared" si="0"/>
        <v>0</v>
      </c>
    </row>
    <row r="25" spans="1:11" ht="103.5" customHeight="1" x14ac:dyDescent="0.25">
      <c r="A25" s="42"/>
      <c r="B25" s="42"/>
      <c r="C25" s="42"/>
      <c r="D25" s="72" t="s">
        <v>36</v>
      </c>
      <c r="E25" s="73"/>
      <c r="F25" s="73"/>
      <c r="G25" s="73"/>
      <c r="H25" s="74"/>
      <c r="I25" s="46"/>
      <c r="J25" s="46"/>
      <c r="K25" s="46"/>
    </row>
    <row r="26" spans="1:11" x14ac:dyDescent="0.25">
      <c r="A26" s="70" t="s">
        <v>320</v>
      </c>
      <c r="B26" s="50" t="s">
        <v>14</v>
      </c>
      <c r="C26" s="50" t="s">
        <v>12</v>
      </c>
      <c r="D26" s="37" t="s">
        <v>37</v>
      </c>
      <c r="E26" s="38"/>
      <c r="F26" s="38"/>
      <c r="G26" s="38"/>
      <c r="H26" s="39"/>
      <c r="I26" s="71">
        <v>1</v>
      </c>
      <c r="J26" s="96"/>
      <c r="K26" s="52">
        <f t="shared" si="0"/>
        <v>0</v>
      </c>
    </row>
    <row r="27" spans="1:11" ht="99.75" customHeight="1" x14ac:dyDescent="0.25">
      <c r="A27" s="42"/>
      <c r="B27" s="42"/>
      <c r="C27" s="42"/>
      <c r="D27" s="72" t="s">
        <v>38</v>
      </c>
      <c r="E27" s="73"/>
      <c r="F27" s="73"/>
      <c r="G27" s="73"/>
      <c r="H27" s="74"/>
      <c r="I27" s="46"/>
      <c r="J27" s="46"/>
      <c r="K27" s="46"/>
    </row>
    <row r="28" spans="1:11" ht="22.5" customHeight="1" x14ac:dyDescent="0.25">
      <c r="A28" s="70" t="s">
        <v>321</v>
      </c>
      <c r="B28" s="50" t="s">
        <v>14</v>
      </c>
      <c r="C28" s="50" t="s">
        <v>12</v>
      </c>
      <c r="D28" s="37" t="s">
        <v>39</v>
      </c>
      <c r="E28" s="38"/>
      <c r="F28" s="38"/>
      <c r="G28" s="38"/>
      <c r="H28" s="39"/>
      <c r="I28" s="71">
        <v>1</v>
      </c>
      <c r="J28" s="96"/>
      <c r="K28" s="52">
        <f t="shared" si="0"/>
        <v>0</v>
      </c>
    </row>
    <row r="29" spans="1:11" ht="137.25" customHeight="1" x14ac:dyDescent="0.25">
      <c r="A29" s="42"/>
      <c r="B29" s="42"/>
      <c r="C29" s="42"/>
      <c r="D29" s="72" t="s">
        <v>40</v>
      </c>
      <c r="E29" s="73"/>
      <c r="F29" s="73"/>
      <c r="G29" s="73"/>
      <c r="H29" s="74"/>
      <c r="I29" s="46"/>
      <c r="J29" s="46"/>
      <c r="K29" s="46"/>
    </row>
    <row r="30" spans="1:11" ht="22.5" customHeight="1" x14ac:dyDescent="0.25">
      <c r="A30" s="70" t="s">
        <v>322</v>
      </c>
      <c r="B30" s="50" t="s">
        <v>14</v>
      </c>
      <c r="C30" s="50" t="s">
        <v>12</v>
      </c>
      <c r="D30" s="37" t="s">
        <v>41</v>
      </c>
      <c r="E30" s="38"/>
      <c r="F30" s="38"/>
      <c r="G30" s="38"/>
      <c r="H30" s="39"/>
      <c r="I30" s="71">
        <v>1</v>
      </c>
      <c r="J30" s="96"/>
      <c r="K30" s="52">
        <f t="shared" si="0"/>
        <v>0</v>
      </c>
    </row>
    <row r="31" spans="1:11" ht="132" customHeight="1" x14ac:dyDescent="0.25">
      <c r="A31" s="42"/>
      <c r="B31" s="42"/>
      <c r="C31" s="42"/>
      <c r="D31" s="72" t="s">
        <v>40</v>
      </c>
      <c r="E31" s="73"/>
      <c r="F31" s="73"/>
      <c r="G31" s="73"/>
      <c r="H31" s="74"/>
      <c r="I31" s="46"/>
      <c r="J31" s="46"/>
      <c r="K31" s="46"/>
    </row>
    <row r="32" spans="1:11" ht="22.5" customHeight="1" x14ac:dyDescent="0.25">
      <c r="A32" s="70" t="s">
        <v>323</v>
      </c>
      <c r="B32" s="75" t="s">
        <v>14</v>
      </c>
      <c r="C32" s="50" t="s">
        <v>12</v>
      </c>
      <c r="D32" s="37" t="s">
        <v>42</v>
      </c>
      <c r="E32" s="38"/>
      <c r="F32" s="38"/>
      <c r="G32" s="38"/>
      <c r="H32" s="39"/>
      <c r="I32" s="71">
        <v>1</v>
      </c>
      <c r="J32" s="96"/>
      <c r="K32" s="52">
        <f t="shared" si="0"/>
        <v>0</v>
      </c>
    </row>
    <row r="33" spans="1:11" ht="45" customHeight="1" x14ac:dyDescent="0.25">
      <c r="A33" s="42"/>
      <c r="B33" s="42"/>
      <c r="C33" s="42"/>
      <c r="D33" s="72" t="s">
        <v>43</v>
      </c>
      <c r="E33" s="73"/>
      <c r="F33" s="73"/>
      <c r="G33" s="73"/>
      <c r="H33" s="74"/>
      <c r="I33" s="46"/>
      <c r="J33" s="46"/>
      <c r="K33" s="46"/>
    </row>
    <row r="34" spans="1:11" x14ac:dyDescent="0.25">
      <c r="A34" s="70" t="s">
        <v>324</v>
      </c>
      <c r="B34" s="75" t="s">
        <v>14</v>
      </c>
      <c r="C34" s="50" t="s">
        <v>12</v>
      </c>
      <c r="D34" s="37" t="s">
        <v>44</v>
      </c>
      <c r="E34" s="38"/>
      <c r="F34" s="38"/>
      <c r="G34" s="38"/>
      <c r="H34" s="39"/>
      <c r="I34" s="71">
        <v>1</v>
      </c>
      <c r="J34" s="96"/>
      <c r="K34" s="52">
        <f t="shared" si="0"/>
        <v>0</v>
      </c>
    </row>
    <row r="35" spans="1:11" ht="67.5" customHeight="1" x14ac:dyDescent="0.25">
      <c r="A35" s="42"/>
      <c r="B35" s="42"/>
      <c r="C35" s="42"/>
      <c r="D35" s="72" t="s">
        <v>45</v>
      </c>
      <c r="E35" s="73"/>
      <c r="F35" s="73"/>
      <c r="G35" s="73"/>
      <c r="H35" s="74"/>
      <c r="I35" s="46"/>
      <c r="J35" s="46"/>
      <c r="K35" s="46"/>
    </row>
    <row r="36" spans="1:11" x14ac:dyDescent="0.25">
      <c r="A36" s="53"/>
      <c r="B36" s="54" t="s">
        <v>311</v>
      </c>
      <c r="C36" s="53"/>
      <c r="D36" s="55"/>
      <c r="E36" s="56"/>
      <c r="F36" s="57"/>
      <c r="G36" s="57"/>
      <c r="H36" s="58" t="s">
        <v>46</v>
      </c>
      <c r="I36" s="76"/>
      <c r="J36" s="60"/>
      <c r="K36" s="61">
        <f>SUM(K24:K35)</f>
        <v>0</v>
      </c>
    </row>
    <row r="37" spans="1:11" x14ac:dyDescent="0.25">
      <c r="A37" s="22" t="s">
        <v>47</v>
      </c>
      <c r="B37" s="77" t="s">
        <v>11</v>
      </c>
      <c r="C37" s="22" t="s">
        <v>12</v>
      </c>
      <c r="D37" s="23" t="s">
        <v>48</v>
      </c>
      <c r="E37" s="24"/>
      <c r="F37" s="24"/>
      <c r="G37" s="24"/>
      <c r="H37" s="25"/>
      <c r="I37" s="26"/>
      <c r="J37" s="27"/>
      <c r="K37" s="28"/>
    </row>
    <row r="38" spans="1:11" ht="22.5" customHeight="1" x14ac:dyDescent="0.25">
      <c r="A38" s="70" t="s">
        <v>325</v>
      </c>
      <c r="B38" s="50" t="s">
        <v>14</v>
      </c>
      <c r="C38" s="50" t="s">
        <v>49</v>
      </c>
      <c r="D38" s="37" t="s">
        <v>50</v>
      </c>
      <c r="E38" s="38"/>
      <c r="F38" s="38"/>
      <c r="G38" s="38"/>
      <c r="H38" s="39"/>
      <c r="I38" s="71">
        <v>1</v>
      </c>
      <c r="J38" s="96"/>
      <c r="K38" s="41">
        <f t="shared" si="0"/>
        <v>0</v>
      </c>
    </row>
    <row r="39" spans="1:11" ht="409.5" customHeight="1" x14ac:dyDescent="0.25">
      <c r="A39" s="42"/>
      <c r="B39" s="42"/>
      <c r="C39" s="42"/>
      <c r="D39" s="72" t="s">
        <v>51</v>
      </c>
      <c r="E39" s="73"/>
      <c r="F39" s="73"/>
      <c r="G39" s="73"/>
      <c r="H39" s="74"/>
      <c r="I39" s="46"/>
      <c r="J39" s="46"/>
      <c r="K39" s="46"/>
    </row>
    <row r="40" spans="1:11" ht="22.5" customHeight="1" x14ac:dyDescent="0.25">
      <c r="A40" s="70" t="s">
        <v>326</v>
      </c>
      <c r="B40" s="50" t="s">
        <v>14</v>
      </c>
      <c r="C40" s="50" t="s">
        <v>49</v>
      </c>
      <c r="D40" s="37" t="s">
        <v>52</v>
      </c>
      <c r="E40" s="38"/>
      <c r="F40" s="38"/>
      <c r="G40" s="38"/>
      <c r="H40" s="39"/>
      <c r="I40" s="71">
        <v>1</v>
      </c>
      <c r="J40" s="96"/>
      <c r="K40" s="52">
        <f t="shared" si="0"/>
        <v>0</v>
      </c>
    </row>
    <row r="41" spans="1:11" ht="56.25" customHeight="1" x14ac:dyDescent="0.25">
      <c r="A41" s="42"/>
      <c r="B41" s="42"/>
      <c r="C41" s="42"/>
      <c r="D41" s="72" t="s">
        <v>53</v>
      </c>
      <c r="E41" s="73"/>
      <c r="F41" s="73"/>
      <c r="G41" s="73"/>
      <c r="H41" s="74"/>
      <c r="I41" s="46"/>
      <c r="J41" s="46"/>
      <c r="K41" s="46"/>
    </row>
    <row r="42" spans="1:11" x14ac:dyDescent="0.25">
      <c r="A42" s="70" t="s">
        <v>327</v>
      </c>
      <c r="B42" s="50" t="s">
        <v>14</v>
      </c>
      <c r="C42" s="50" t="s">
        <v>49</v>
      </c>
      <c r="D42" s="37" t="s">
        <v>54</v>
      </c>
      <c r="E42" s="38"/>
      <c r="F42" s="38"/>
      <c r="G42" s="38"/>
      <c r="H42" s="39"/>
      <c r="I42" s="71">
        <v>2</v>
      </c>
      <c r="J42" s="96"/>
      <c r="K42" s="52">
        <f t="shared" si="0"/>
        <v>0</v>
      </c>
    </row>
    <row r="43" spans="1:11" ht="98.25" customHeight="1" x14ac:dyDescent="0.25">
      <c r="A43" s="42"/>
      <c r="B43" s="42"/>
      <c r="C43" s="42"/>
      <c r="D43" s="43" t="s">
        <v>55</v>
      </c>
      <c r="E43" s="44"/>
      <c r="F43" s="44"/>
      <c r="G43" s="44"/>
      <c r="H43" s="45"/>
      <c r="I43" s="46"/>
      <c r="J43" s="46"/>
      <c r="K43" s="46"/>
    </row>
    <row r="44" spans="1:11" x14ac:dyDescent="0.25">
      <c r="A44" s="42"/>
      <c r="B44" s="42"/>
      <c r="C44" s="42"/>
      <c r="D44" s="47" t="s">
        <v>56</v>
      </c>
      <c r="E44" s="48">
        <v>1</v>
      </c>
      <c r="F44" s="49">
        <v>0</v>
      </c>
      <c r="G44" s="49">
        <v>0</v>
      </c>
      <c r="H44" s="49">
        <v>1</v>
      </c>
      <c r="I44" s="46"/>
      <c r="J44" s="46"/>
      <c r="K44" s="46"/>
    </row>
    <row r="45" spans="1:11" x14ac:dyDescent="0.25">
      <c r="A45" s="42"/>
      <c r="B45" s="42"/>
      <c r="C45" s="42"/>
      <c r="D45" s="47" t="s">
        <v>57</v>
      </c>
      <c r="E45" s="48">
        <v>1</v>
      </c>
      <c r="F45" s="49">
        <v>0</v>
      </c>
      <c r="G45" s="49">
        <v>0</v>
      </c>
      <c r="H45" s="49">
        <v>1</v>
      </c>
      <c r="I45" s="46"/>
      <c r="J45" s="46"/>
      <c r="K45" s="46"/>
    </row>
    <row r="46" spans="1:11" x14ac:dyDescent="0.25">
      <c r="A46" s="53"/>
      <c r="B46" s="54" t="s">
        <v>311</v>
      </c>
      <c r="C46" s="53"/>
      <c r="D46" s="55"/>
      <c r="E46" s="56"/>
      <c r="F46" s="57"/>
      <c r="G46" s="57"/>
      <c r="H46" s="58" t="s">
        <v>58</v>
      </c>
      <c r="I46" s="76"/>
      <c r="J46" s="60"/>
      <c r="K46" s="61">
        <f>SUM(K38:K45)</f>
        <v>0</v>
      </c>
    </row>
    <row r="47" spans="1:11" x14ac:dyDescent="0.25">
      <c r="A47" s="22" t="s">
        <v>59</v>
      </c>
      <c r="B47" s="77" t="s">
        <v>11</v>
      </c>
      <c r="C47" s="22" t="s">
        <v>12</v>
      </c>
      <c r="D47" s="23" t="s">
        <v>60</v>
      </c>
      <c r="E47" s="24"/>
      <c r="F47" s="24"/>
      <c r="G47" s="24"/>
      <c r="H47" s="25"/>
      <c r="I47" s="26"/>
      <c r="J47" s="27"/>
      <c r="K47" s="28"/>
    </row>
    <row r="48" spans="1:11" x14ac:dyDescent="0.25">
      <c r="A48" s="70" t="s">
        <v>328</v>
      </c>
      <c r="B48" s="50" t="s">
        <v>14</v>
      </c>
      <c r="C48" s="50" t="s">
        <v>49</v>
      </c>
      <c r="D48" s="37" t="s">
        <v>61</v>
      </c>
      <c r="E48" s="38"/>
      <c r="F48" s="38"/>
      <c r="G48" s="38"/>
      <c r="H48" s="39"/>
      <c r="I48" s="71">
        <v>2</v>
      </c>
      <c r="J48" s="96"/>
      <c r="K48" s="41">
        <f t="shared" si="0"/>
        <v>0</v>
      </c>
    </row>
    <row r="49" spans="1:11" ht="197.25" customHeight="1" x14ac:dyDescent="0.25">
      <c r="A49" s="42"/>
      <c r="B49" s="42"/>
      <c r="C49" s="42"/>
      <c r="D49" s="43" t="s">
        <v>62</v>
      </c>
      <c r="E49" s="44"/>
      <c r="F49" s="44"/>
      <c r="G49" s="44"/>
      <c r="H49" s="45"/>
      <c r="I49" s="46"/>
      <c r="J49" s="46"/>
      <c r="K49" s="46"/>
    </row>
    <row r="50" spans="1:11" x14ac:dyDescent="0.25">
      <c r="A50" s="42"/>
      <c r="B50" s="42"/>
      <c r="C50" s="42"/>
      <c r="D50" s="47" t="s">
        <v>63</v>
      </c>
      <c r="E50" s="48">
        <v>2</v>
      </c>
      <c r="F50" s="49">
        <v>0</v>
      </c>
      <c r="G50" s="49">
        <v>0</v>
      </c>
      <c r="H50" s="49">
        <v>2</v>
      </c>
      <c r="I50" s="46"/>
      <c r="J50" s="46"/>
      <c r="K50" s="46"/>
    </row>
    <row r="51" spans="1:11" x14ac:dyDescent="0.25">
      <c r="A51" s="53"/>
      <c r="B51" s="54" t="s">
        <v>311</v>
      </c>
      <c r="C51" s="53"/>
      <c r="D51" s="55"/>
      <c r="E51" s="56"/>
      <c r="F51" s="57"/>
      <c r="G51" s="57"/>
      <c r="H51" s="58" t="s">
        <v>64</v>
      </c>
      <c r="I51" s="76"/>
      <c r="J51" s="60"/>
      <c r="K51" s="61">
        <f>SUM(K48:K50)</f>
        <v>0</v>
      </c>
    </row>
    <row r="52" spans="1:11" x14ac:dyDescent="0.25">
      <c r="A52" s="22" t="s">
        <v>65</v>
      </c>
      <c r="B52" s="77" t="s">
        <v>11</v>
      </c>
      <c r="C52" s="22" t="s">
        <v>12</v>
      </c>
      <c r="D52" s="23" t="s">
        <v>66</v>
      </c>
      <c r="E52" s="24"/>
      <c r="F52" s="24"/>
      <c r="G52" s="24"/>
      <c r="H52" s="25"/>
      <c r="I52" s="26"/>
      <c r="J52" s="27"/>
      <c r="K52" s="28"/>
    </row>
    <row r="53" spans="1:11" ht="22.5" customHeight="1" x14ac:dyDescent="0.25">
      <c r="A53" s="29" t="s">
        <v>329</v>
      </c>
      <c r="B53" s="30" t="s">
        <v>14</v>
      </c>
      <c r="C53" s="30" t="s">
        <v>49</v>
      </c>
      <c r="D53" s="31" t="s">
        <v>67</v>
      </c>
      <c r="E53" s="32"/>
      <c r="F53" s="32"/>
      <c r="G53" s="32"/>
      <c r="H53" s="33"/>
      <c r="I53" s="34"/>
      <c r="J53" s="34"/>
      <c r="K53" s="35"/>
    </row>
    <row r="54" spans="1:11" x14ac:dyDescent="0.25">
      <c r="A54" s="36" t="s">
        <v>330</v>
      </c>
      <c r="B54" s="36" t="s">
        <v>14</v>
      </c>
      <c r="C54" s="36" t="s">
        <v>49</v>
      </c>
      <c r="D54" s="37" t="s">
        <v>68</v>
      </c>
      <c r="E54" s="38"/>
      <c r="F54" s="38"/>
      <c r="G54" s="38"/>
      <c r="H54" s="39"/>
      <c r="I54" s="40">
        <v>1</v>
      </c>
      <c r="J54" s="95"/>
      <c r="K54" s="41">
        <f t="shared" si="0"/>
        <v>0</v>
      </c>
    </row>
    <row r="55" spans="1:11" ht="123.75" customHeight="1" x14ac:dyDescent="0.25">
      <c r="A55" s="42"/>
      <c r="B55" s="42"/>
      <c r="C55" s="42"/>
      <c r="D55" s="72" t="s">
        <v>69</v>
      </c>
      <c r="E55" s="73"/>
      <c r="F55" s="73"/>
      <c r="G55" s="73"/>
      <c r="H55" s="74"/>
      <c r="I55" s="46"/>
      <c r="J55" s="46"/>
      <c r="K55" s="46"/>
    </row>
    <row r="56" spans="1:11" ht="22.5" customHeight="1" x14ac:dyDescent="0.25">
      <c r="A56" s="29" t="s">
        <v>331</v>
      </c>
      <c r="B56" s="30" t="s">
        <v>14</v>
      </c>
      <c r="C56" s="30" t="s">
        <v>49</v>
      </c>
      <c r="D56" s="31" t="s">
        <v>70</v>
      </c>
      <c r="E56" s="32"/>
      <c r="F56" s="32"/>
      <c r="G56" s="32"/>
      <c r="H56" s="33"/>
      <c r="I56" s="34"/>
      <c r="J56" s="34"/>
      <c r="K56" s="34"/>
    </row>
    <row r="57" spans="1:11" ht="22.5" customHeight="1" x14ac:dyDescent="0.25">
      <c r="A57" s="36" t="s">
        <v>332</v>
      </c>
      <c r="B57" s="36" t="s">
        <v>14</v>
      </c>
      <c r="C57" s="36" t="s">
        <v>49</v>
      </c>
      <c r="D57" s="37" t="s">
        <v>71</v>
      </c>
      <c r="E57" s="38"/>
      <c r="F57" s="38"/>
      <c r="G57" s="38"/>
      <c r="H57" s="39"/>
      <c r="I57" s="40">
        <v>1</v>
      </c>
      <c r="J57" s="95"/>
      <c r="K57" s="41">
        <f t="shared" si="0"/>
        <v>0</v>
      </c>
    </row>
    <row r="58" spans="1:11" ht="390" customHeight="1" x14ac:dyDescent="0.25">
      <c r="A58" s="42"/>
      <c r="B58" s="42"/>
      <c r="C58" s="42"/>
      <c r="D58" s="72" t="s">
        <v>72</v>
      </c>
      <c r="E58" s="73"/>
      <c r="F58" s="73"/>
      <c r="G58" s="73"/>
      <c r="H58" s="74"/>
      <c r="I58" s="46"/>
      <c r="J58" s="46"/>
      <c r="K58" s="46"/>
    </row>
    <row r="59" spans="1:11" x14ac:dyDescent="0.25">
      <c r="A59" s="29" t="s">
        <v>333</v>
      </c>
      <c r="B59" s="30" t="s">
        <v>14</v>
      </c>
      <c r="C59" s="30" t="s">
        <v>49</v>
      </c>
      <c r="D59" s="31" t="s">
        <v>73</v>
      </c>
      <c r="E59" s="32"/>
      <c r="F59" s="32"/>
      <c r="G59" s="32"/>
      <c r="H59" s="33"/>
      <c r="I59" s="34"/>
      <c r="J59" s="34"/>
      <c r="K59" s="34"/>
    </row>
    <row r="60" spans="1:11" x14ac:dyDescent="0.25">
      <c r="A60" s="36" t="s">
        <v>334</v>
      </c>
      <c r="B60" s="36" t="s">
        <v>14</v>
      </c>
      <c r="C60" s="36" t="s">
        <v>49</v>
      </c>
      <c r="D60" s="37" t="s">
        <v>74</v>
      </c>
      <c r="E60" s="38"/>
      <c r="F60" s="38"/>
      <c r="G60" s="38"/>
      <c r="H60" s="39"/>
      <c r="I60" s="40">
        <v>1</v>
      </c>
      <c r="J60" s="95"/>
      <c r="K60" s="41">
        <f t="shared" si="0"/>
        <v>0</v>
      </c>
    </row>
    <row r="61" spans="1:11" ht="201" customHeight="1" x14ac:dyDescent="0.25">
      <c r="A61" s="42"/>
      <c r="B61" s="42"/>
      <c r="C61" s="42"/>
      <c r="D61" s="72" t="s">
        <v>75</v>
      </c>
      <c r="E61" s="73"/>
      <c r="F61" s="73"/>
      <c r="G61" s="73"/>
      <c r="H61" s="74"/>
      <c r="I61" s="46"/>
      <c r="J61" s="46"/>
      <c r="K61" s="46"/>
    </row>
    <row r="62" spans="1:11" x14ac:dyDescent="0.25">
      <c r="A62" s="53"/>
      <c r="B62" s="54" t="s">
        <v>311</v>
      </c>
      <c r="C62" s="53"/>
      <c r="D62" s="55"/>
      <c r="E62" s="56"/>
      <c r="F62" s="57"/>
      <c r="G62" s="57"/>
      <c r="H62" s="58" t="s">
        <v>76</v>
      </c>
      <c r="I62" s="76"/>
      <c r="J62" s="60"/>
      <c r="K62" s="61">
        <f>SUM(K54:K61)</f>
        <v>0</v>
      </c>
    </row>
    <row r="63" spans="1:11" x14ac:dyDescent="0.25">
      <c r="A63" s="22" t="s">
        <v>77</v>
      </c>
      <c r="B63" s="77" t="s">
        <v>11</v>
      </c>
      <c r="C63" s="22" t="s">
        <v>12</v>
      </c>
      <c r="D63" s="23" t="s">
        <v>78</v>
      </c>
      <c r="E63" s="24"/>
      <c r="F63" s="24"/>
      <c r="G63" s="24"/>
      <c r="H63" s="25"/>
      <c r="I63" s="26"/>
      <c r="J63" s="27"/>
      <c r="K63" s="28"/>
    </row>
    <row r="64" spans="1:11" x14ac:dyDescent="0.25">
      <c r="A64" s="70" t="s">
        <v>335</v>
      </c>
      <c r="B64" s="50" t="s">
        <v>14</v>
      </c>
      <c r="C64" s="50" t="s">
        <v>49</v>
      </c>
      <c r="D64" s="37" t="s">
        <v>79</v>
      </c>
      <c r="E64" s="38"/>
      <c r="F64" s="38"/>
      <c r="G64" s="38"/>
      <c r="H64" s="39"/>
      <c r="I64" s="71">
        <v>1</v>
      </c>
      <c r="J64" s="96"/>
      <c r="K64" s="41">
        <f t="shared" si="0"/>
        <v>0</v>
      </c>
    </row>
    <row r="65" spans="1:11" ht="202.5" customHeight="1" x14ac:dyDescent="0.25">
      <c r="A65" s="42"/>
      <c r="B65" s="42"/>
      <c r="C65" s="42"/>
      <c r="D65" s="43" t="s">
        <v>80</v>
      </c>
      <c r="E65" s="44"/>
      <c r="F65" s="44"/>
      <c r="G65" s="44"/>
      <c r="H65" s="45"/>
      <c r="I65" s="46"/>
      <c r="J65" s="46"/>
      <c r="K65" s="46"/>
    </row>
    <row r="66" spans="1:11" x14ac:dyDescent="0.25">
      <c r="A66" s="42"/>
      <c r="B66" s="42"/>
      <c r="C66" s="42"/>
      <c r="D66" s="47" t="s">
        <v>81</v>
      </c>
      <c r="E66" s="48">
        <v>1</v>
      </c>
      <c r="F66" s="49">
        <v>0</v>
      </c>
      <c r="G66" s="49">
        <v>0</v>
      </c>
      <c r="H66" s="49">
        <v>1</v>
      </c>
      <c r="I66" s="46"/>
      <c r="J66" s="46"/>
      <c r="K66" s="46"/>
    </row>
    <row r="67" spans="1:11" x14ac:dyDescent="0.25">
      <c r="A67" s="53"/>
      <c r="B67" s="54" t="s">
        <v>311</v>
      </c>
      <c r="C67" s="53"/>
      <c r="D67" s="55"/>
      <c r="E67" s="56"/>
      <c r="F67" s="57"/>
      <c r="G67" s="57"/>
      <c r="H67" s="58" t="s">
        <v>82</v>
      </c>
      <c r="I67" s="76"/>
      <c r="J67" s="60"/>
      <c r="K67" s="61">
        <f>SUM(K64:K66)</f>
        <v>0</v>
      </c>
    </row>
    <row r="68" spans="1:11" x14ac:dyDescent="0.25">
      <c r="A68" s="22" t="s">
        <v>83</v>
      </c>
      <c r="B68" s="77" t="s">
        <v>11</v>
      </c>
      <c r="C68" s="22" t="s">
        <v>12</v>
      </c>
      <c r="D68" s="23" t="s">
        <v>84</v>
      </c>
      <c r="E68" s="24"/>
      <c r="F68" s="24"/>
      <c r="G68" s="24"/>
      <c r="H68" s="25"/>
      <c r="I68" s="26"/>
      <c r="J68" s="27"/>
      <c r="K68" s="28"/>
    </row>
    <row r="69" spans="1:11" ht="22.5" customHeight="1" x14ac:dyDescent="0.25">
      <c r="A69" s="70" t="s">
        <v>336</v>
      </c>
      <c r="B69" s="50" t="s">
        <v>14</v>
      </c>
      <c r="C69" s="50" t="s">
        <v>49</v>
      </c>
      <c r="D69" s="37" t="s">
        <v>85</v>
      </c>
      <c r="E69" s="38"/>
      <c r="F69" s="38"/>
      <c r="G69" s="38"/>
      <c r="H69" s="39"/>
      <c r="I69" s="71">
        <v>1</v>
      </c>
      <c r="J69" s="96"/>
      <c r="K69" s="41">
        <f t="shared" si="0"/>
        <v>0</v>
      </c>
    </row>
    <row r="70" spans="1:11" ht="409.5" customHeight="1" x14ac:dyDescent="0.25">
      <c r="A70" s="42"/>
      <c r="B70" s="42"/>
      <c r="C70" s="42"/>
      <c r="D70" s="72" t="s">
        <v>86</v>
      </c>
      <c r="E70" s="73"/>
      <c r="F70" s="73"/>
      <c r="G70" s="73"/>
      <c r="H70" s="74"/>
      <c r="I70" s="46"/>
      <c r="J70" s="46"/>
      <c r="K70" s="46"/>
    </row>
    <row r="71" spans="1:11" ht="22.5" customHeight="1" x14ac:dyDescent="0.25">
      <c r="A71" s="70" t="s">
        <v>337</v>
      </c>
      <c r="B71" s="50" t="s">
        <v>14</v>
      </c>
      <c r="C71" s="50" t="s">
        <v>49</v>
      </c>
      <c r="D71" s="37" t="s">
        <v>87</v>
      </c>
      <c r="E71" s="38"/>
      <c r="F71" s="38"/>
      <c r="G71" s="38"/>
      <c r="H71" s="39"/>
      <c r="I71" s="71">
        <v>2</v>
      </c>
      <c r="J71" s="96"/>
      <c r="K71" s="52">
        <f t="shared" si="0"/>
        <v>0</v>
      </c>
    </row>
    <row r="72" spans="1:11" ht="409.5" customHeight="1" x14ac:dyDescent="0.25">
      <c r="A72" s="42"/>
      <c r="B72" s="42"/>
      <c r="C72" s="42"/>
      <c r="D72" s="43" t="s">
        <v>88</v>
      </c>
      <c r="E72" s="44"/>
      <c r="F72" s="44"/>
      <c r="G72" s="44"/>
      <c r="H72" s="45"/>
      <c r="I72" s="46"/>
      <c r="J72" s="46"/>
      <c r="K72" s="46"/>
    </row>
    <row r="73" spans="1:11" x14ac:dyDescent="0.25">
      <c r="A73" s="42"/>
      <c r="B73" s="42"/>
      <c r="C73" s="42"/>
      <c r="D73" s="47" t="s">
        <v>89</v>
      </c>
      <c r="E73" s="48">
        <v>2</v>
      </c>
      <c r="F73" s="49">
        <v>0</v>
      </c>
      <c r="G73" s="49">
        <v>0</v>
      </c>
      <c r="H73" s="49">
        <v>2</v>
      </c>
      <c r="I73" s="46"/>
      <c r="J73" s="46"/>
      <c r="K73" s="46"/>
    </row>
    <row r="74" spans="1:11" ht="22.5" customHeight="1" x14ac:dyDescent="0.25">
      <c r="A74" s="70" t="s">
        <v>338</v>
      </c>
      <c r="B74" s="50" t="s">
        <v>14</v>
      </c>
      <c r="C74" s="50" t="s">
        <v>12</v>
      </c>
      <c r="D74" s="37" t="s">
        <v>90</v>
      </c>
      <c r="E74" s="38"/>
      <c r="F74" s="38"/>
      <c r="G74" s="38"/>
      <c r="H74" s="39"/>
      <c r="I74" s="71">
        <v>1</v>
      </c>
      <c r="J74" s="96"/>
      <c r="K74" s="52">
        <f t="shared" ref="K74:K135" si="1">+ROUND(+I74*J74,2)</f>
        <v>0</v>
      </c>
    </row>
    <row r="75" spans="1:11" ht="105.75" customHeight="1" x14ac:dyDescent="0.25">
      <c r="A75" s="42"/>
      <c r="B75" s="42"/>
      <c r="C75" s="42"/>
      <c r="D75" s="72" t="s">
        <v>91</v>
      </c>
      <c r="E75" s="73"/>
      <c r="F75" s="73"/>
      <c r="G75" s="73"/>
      <c r="H75" s="74"/>
      <c r="I75" s="46"/>
      <c r="J75" s="46"/>
      <c r="K75" s="46"/>
    </row>
    <row r="76" spans="1:11" x14ac:dyDescent="0.25">
      <c r="A76" s="53"/>
      <c r="B76" s="54" t="s">
        <v>311</v>
      </c>
      <c r="C76" s="53"/>
      <c r="D76" s="55"/>
      <c r="E76" s="56"/>
      <c r="F76" s="57"/>
      <c r="G76" s="57"/>
      <c r="H76" s="58" t="s">
        <v>92</v>
      </c>
      <c r="I76" s="76"/>
      <c r="J76" s="60"/>
      <c r="K76" s="61">
        <f>SUM(K69:K75)</f>
        <v>0</v>
      </c>
    </row>
    <row r="77" spans="1:11" ht="22.5" customHeight="1" x14ac:dyDescent="0.25">
      <c r="A77" s="22" t="s">
        <v>93</v>
      </c>
      <c r="B77" s="22" t="s">
        <v>11</v>
      </c>
      <c r="C77" s="22" t="s">
        <v>12</v>
      </c>
      <c r="D77" s="23" t="s">
        <v>94</v>
      </c>
      <c r="E77" s="24"/>
      <c r="F77" s="24"/>
      <c r="G77" s="24"/>
      <c r="H77" s="25"/>
      <c r="I77" s="26"/>
      <c r="J77" s="27"/>
      <c r="K77" s="28"/>
    </row>
    <row r="78" spans="1:11" x14ac:dyDescent="0.25">
      <c r="A78" s="70" t="s">
        <v>339</v>
      </c>
      <c r="B78" s="50" t="s">
        <v>14</v>
      </c>
      <c r="C78" s="50" t="s">
        <v>95</v>
      </c>
      <c r="D78" s="37" t="s">
        <v>96</v>
      </c>
      <c r="E78" s="38"/>
      <c r="F78" s="38"/>
      <c r="G78" s="38"/>
      <c r="H78" s="39"/>
      <c r="I78" s="71">
        <v>46.39</v>
      </c>
      <c r="J78" s="96"/>
      <c r="K78" s="41">
        <f t="shared" si="1"/>
        <v>0</v>
      </c>
    </row>
    <row r="79" spans="1:11" ht="212.25" customHeight="1" x14ac:dyDescent="0.25">
      <c r="A79" s="42"/>
      <c r="B79" s="42"/>
      <c r="C79" s="42"/>
      <c r="D79" s="43" t="s">
        <v>97</v>
      </c>
      <c r="E79" s="44"/>
      <c r="F79" s="44"/>
      <c r="G79" s="44"/>
      <c r="H79" s="45"/>
      <c r="I79" s="46"/>
      <c r="J79" s="46"/>
      <c r="K79" s="46"/>
    </row>
    <row r="80" spans="1:11" x14ac:dyDescent="0.25">
      <c r="A80" s="42"/>
      <c r="B80" s="42"/>
      <c r="C80" s="42"/>
      <c r="D80" s="47" t="s">
        <v>98</v>
      </c>
      <c r="E80" s="48">
        <v>1</v>
      </c>
      <c r="F80" s="49">
        <v>12.23</v>
      </c>
      <c r="G80" s="49">
        <v>0</v>
      </c>
      <c r="H80" s="49">
        <v>12.23</v>
      </c>
      <c r="I80" s="46"/>
      <c r="J80" s="46"/>
      <c r="K80" s="46"/>
    </row>
    <row r="81" spans="1:11" x14ac:dyDescent="0.25">
      <c r="A81" s="42"/>
      <c r="B81" s="42"/>
      <c r="C81" s="42"/>
      <c r="D81" s="47" t="s">
        <v>99</v>
      </c>
      <c r="E81" s="48">
        <v>1</v>
      </c>
      <c r="F81" s="49">
        <v>6.47</v>
      </c>
      <c r="G81" s="49">
        <v>0</v>
      </c>
      <c r="H81" s="49">
        <v>6.47</v>
      </c>
      <c r="I81" s="46"/>
      <c r="J81" s="46"/>
      <c r="K81" s="46"/>
    </row>
    <row r="82" spans="1:11" x14ac:dyDescent="0.25">
      <c r="A82" s="42"/>
      <c r="B82" s="42"/>
      <c r="C82" s="42"/>
      <c r="D82" s="47" t="s">
        <v>100</v>
      </c>
      <c r="E82" s="48">
        <v>1</v>
      </c>
      <c r="F82" s="49">
        <v>2.4</v>
      </c>
      <c r="G82" s="49">
        <v>0</v>
      </c>
      <c r="H82" s="49">
        <v>2.4</v>
      </c>
      <c r="I82" s="46"/>
      <c r="J82" s="46"/>
      <c r="K82" s="46"/>
    </row>
    <row r="83" spans="1:11" x14ac:dyDescent="0.25">
      <c r="A83" s="42"/>
      <c r="B83" s="42"/>
      <c r="C83" s="42"/>
      <c r="D83" s="47" t="s">
        <v>101</v>
      </c>
      <c r="E83" s="48">
        <v>1</v>
      </c>
      <c r="F83" s="49">
        <v>10.57</v>
      </c>
      <c r="G83" s="49">
        <v>0</v>
      </c>
      <c r="H83" s="49">
        <v>10.57</v>
      </c>
      <c r="I83" s="46"/>
      <c r="J83" s="46"/>
      <c r="K83" s="46"/>
    </row>
    <row r="84" spans="1:11" x14ac:dyDescent="0.25">
      <c r="A84" s="42"/>
      <c r="B84" s="42"/>
      <c r="C84" s="42"/>
      <c r="D84" s="47" t="s">
        <v>102</v>
      </c>
      <c r="E84" s="48">
        <v>1</v>
      </c>
      <c r="F84" s="49">
        <v>14.72</v>
      </c>
      <c r="G84" s="49">
        <v>0</v>
      </c>
      <c r="H84" s="49">
        <v>14.72</v>
      </c>
      <c r="I84" s="46"/>
      <c r="J84" s="46"/>
      <c r="K84" s="46"/>
    </row>
    <row r="85" spans="1:11" x14ac:dyDescent="0.25">
      <c r="A85" s="70" t="s">
        <v>340</v>
      </c>
      <c r="B85" s="50" t="s">
        <v>14</v>
      </c>
      <c r="C85" s="50" t="s">
        <v>95</v>
      </c>
      <c r="D85" s="37" t="s">
        <v>103</v>
      </c>
      <c r="E85" s="38"/>
      <c r="F85" s="38"/>
      <c r="G85" s="38"/>
      <c r="H85" s="39"/>
      <c r="I85" s="71">
        <v>140</v>
      </c>
      <c r="J85" s="96"/>
      <c r="K85" s="52">
        <f t="shared" si="1"/>
        <v>0</v>
      </c>
    </row>
    <row r="86" spans="1:11" ht="221.25" customHeight="1" x14ac:dyDescent="0.25">
      <c r="A86" s="42"/>
      <c r="B86" s="42"/>
      <c r="C86" s="42"/>
      <c r="D86" s="43" t="s">
        <v>104</v>
      </c>
      <c r="E86" s="44"/>
      <c r="F86" s="44"/>
      <c r="G86" s="44"/>
      <c r="H86" s="45"/>
      <c r="I86" s="46"/>
      <c r="J86" s="46"/>
      <c r="K86" s="46"/>
    </row>
    <row r="87" spans="1:11" x14ac:dyDescent="0.25">
      <c r="A87" s="42"/>
      <c r="B87" s="42"/>
      <c r="C87" s="42"/>
      <c r="D87" s="47" t="s">
        <v>105</v>
      </c>
      <c r="E87" s="48">
        <v>2</v>
      </c>
      <c r="F87" s="49">
        <v>35</v>
      </c>
      <c r="G87" s="49">
        <v>0</v>
      </c>
      <c r="H87" s="49">
        <v>70</v>
      </c>
      <c r="I87" s="46"/>
      <c r="J87" s="46"/>
      <c r="K87" s="46"/>
    </row>
    <row r="88" spans="1:11" x14ac:dyDescent="0.25">
      <c r="A88" s="42"/>
      <c r="B88" s="42"/>
      <c r="C88" s="42"/>
      <c r="D88" s="47" t="s">
        <v>106</v>
      </c>
      <c r="E88" s="48">
        <v>2</v>
      </c>
      <c r="F88" s="49">
        <v>35</v>
      </c>
      <c r="G88" s="49">
        <v>0</v>
      </c>
      <c r="H88" s="49">
        <v>70</v>
      </c>
      <c r="I88" s="46"/>
      <c r="J88" s="46"/>
      <c r="K88" s="46"/>
    </row>
    <row r="89" spans="1:11" x14ac:dyDescent="0.25">
      <c r="A89" s="70" t="s">
        <v>341</v>
      </c>
      <c r="B89" s="50" t="s">
        <v>14</v>
      </c>
      <c r="C89" s="50" t="s">
        <v>95</v>
      </c>
      <c r="D89" s="37" t="s">
        <v>107</v>
      </c>
      <c r="E89" s="38"/>
      <c r="F89" s="38"/>
      <c r="G89" s="38"/>
      <c r="H89" s="39"/>
      <c r="I89" s="71">
        <v>38.5</v>
      </c>
      <c r="J89" s="96"/>
      <c r="K89" s="52">
        <f t="shared" si="1"/>
        <v>0</v>
      </c>
    </row>
    <row r="90" spans="1:11" ht="226.5" customHeight="1" x14ac:dyDescent="0.25">
      <c r="A90" s="42"/>
      <c r="B90" s="42"/>
      <c r="C90" s="42"/>
      <c r="D90" s="43" t="s">
        <v>108</v>
      </c>
      <c r="E90" s="44"/>
      <c r="F90" s="44"/>
      <c r="G90" s="44"/>
      <c r="H90" s="45"/>
      <c r="I90" s="46"/>
      <c r="J90" s="46"/>
      <c r="K90" s="46"/>
    </row>
    <row r="91" spans="1:11" x14ac:dyDescent="0.25">
      <c r="A91" s="42"/>
      <c r="B91" s="42"/>
      <c r="C91" s="42"/>
      <c r="D91" s="47" t="s">
        <v>109</v>
      </c>
      <c r="E91" s="48">
        <v>1</v>
      </c>
      <c r="F91" s="49">
        <v>3</v>
      </c>
      <c r="G91" s="49">
        <v>0</v>
      </c>
      <c r="H91" s="49">
        <v>3</v>
      </c>
      <c r="I91" s="46"/>
      <c r="J91" s="46"/>
      <c r="K91" s="46"/>
    </row>
    <row r="92" spans="1:11" x14ac:dyDescent="0.25">
      <c r="A92" s="42"/>
      <c r="B92" s="42"/>
      <c r="C92" s="42"/>
      <c r="D92" s="47" t="s">
        <v>110</v>
      </c>
      <c r="E92" s="48">
        <v>2</v>
      </c>
      <c r="F92" s="49">
        <v>2.5</v>
      </c>
      <c r="G92" s="49">
        <v>0</v>
      </c>
      <c r="H92" s="49">
        <v>5</v>
      </c>
      <c r="I92" s="46"/>
      <c r="J92" s="46"/>
      <c r="K92" s="46"/>
    </row>
    <row r="93" spans="1:11" x14ac:dyDescent="0.25">
      <c r="A93" s="42"/>
      <c r="B93" s="42"/>
      <c r="C93" s="42"/>
      <c r="D93" s="47" t="s">
        <v>111</v>
      </c>
      <c r="E93" s="48">
        <v>1</v>
      </c>
      <c r="F93" s="49">
        <v>15</v>
      </c>
      <c r="G93" s="49">
        <v>0</v>
      </c>
      <c r="H93" s="49">
        <v>15</v>
      </c>
      <c r="I93" s="46"/>
      <c r="J93" s="46"/>
      <c r="K93" s="46"/>
    </row>
    <row r="94" spans="1:11" x14ac:dyDescent="0.25">
      <c r="A94" s="42"/>
      <c r="B94" s="42"/>
      <c r="C94" s="42"/>
      <c r="D94" s="47" t="s">
        <v>112</v>
      </c>
      <c r="E94" s="48">
        <v>1</v>
      </c>
      <c r="F94" s="49">
        <v>15.5</v>
      </c>
      <c r="G94" s="49">
        <v>0</v>
      </c>
      <c r="H94" s="49">
        <v>15.5</v>
      </c>
      <c r="I94" s="46"/>
      <c r="J94" s="46"/>
      <c r="K94" s="46"/>
    </row>
    <row r="95" spans="1:11" x14ac:dyDescent="0.25">
      <c r="A95" s="70" t="s">
        <v>342</v>
      </c>
      <c r="B95" s="50" t="s">
        <v>14</v>
      </c>
      <c r="C95" s="50" t="s">
        <v>95</v>
      </c>
      <c r="D95" s="37" t="s">
        <v>113</v>
      </c>
      <c r="E95" s="38"/>
      <c r="F95" s="38"/>
      <c r="G95" s="38"/>
      <c r="H95" s="39"/>
      <c r="I95" s="71">
        <v>2.4</v>
      </c>
      <c r="J95" s="96"/>
      <c r="K95" s="52">
        <f t="shared" si="1"/>
        <v>0</v>
      </c>
    </row>
    <row r="96" spans="1:11" ht="225.75" customHeight="1" x14ac:dyDescent="0.25">
      <c r="A96" s="42"/>
      <c r="B96" s="42"/>
      <c r="C96" s="42"/>
      <c r="D96" s="43" t="s">
        <v>114</v>
      </c>
      <c r="E96" s="44"/>
      <c r="F96" s="44"/>
      <c r="G96" s="44"/>
      <c r="H96" s="45"/>
      <c r="I96" s="46"/>
      <c r="J96" s="46"/>
      <c r="K96" s="46"/>
    </row>
    <row r="97" spans="1:11" x14ac:dyDescent="0.25">
      <c r="A97" s="42"/>
      <c r="B97" s="42"/>
      <c r="C97" s="42"/>
      <c r="D97" s="47" t="s">
        <v>115</v>
      </c>
      <c r="E97" s="48">
        <v>1</v>
      </c>
      <c r="F97" s="49">
        <v>1.2</v>
      </c>
      <c r="G97" s="49">
        <v>0</v>
      </c>
      <c r="H97" s="49">
        <v>1.2</v>
      </c>
      <c r="I97" s="46"/>
      <c r="J97" s="46"/>
      <c r="K97" s="46"/>
    </row>
    <row r="98" spans="1:11" x14ac:dyDescent="0.25">
      <c r="A98" s="42"/>
      <c r="B98" s="42"/>
      <c r="C98" s="42"/>
      <c r="D98" s="47" t="s">
        <v>116</v>
      </c>
      <c r="E98" s="48">
        <v>1</v>
      </c>
      <c r="F98" s="49">
        <v>1.2</v>
      </c>
      <c r="G98" s="49">
        <v>0</v>
      </c>
      <c r="H98" s="49">
        <v>1.2</v>
      </c>
      <c r="I98" s="46"/>
      <c r="J98" s="46"/>
      <c r="K98" s="46"/>
    </row>
    <row r="99" spans="1:11" x14ac:dyDescent="0.25">
      <c r="A99" s="70" t="s">
        <v>343</v>
      </c>
      <c r="B99" s="50" t="s">
        <v>14</v>
      </c>
      <c r="C99" s="50" t="s">
        <v>95</v>
      </c>
      <c r="D99" s="37" t="s">
        <v>117</v>
      </c>
      <c r="E99" s="38"/>
      <c r="F99" s="38"/>
      <c r="G99" s="38"/>
      <c r="H99" s="39"/>
      <c r="I99" s="71">
        <v>117.8</v>
      </c>
      <c r="J99" s="96"/>
      <c r="K99" s="52">
        <f t="shared" si="1"/>
        <v>0</v>
      </c>
    </row>
    <row r="100" spans="1:11" ht="233.25" customHeight="1" x14ac:dyDescent="0.25">
      <c r="A100" s="42"/>
      <c r="B100" s="42"/>
      <c r="C100" s="42"/>
      <c r="D100" s="43" t="s">
        <v>118</v>
      </c>
      <c r="E100" s="44"/>
      <c r="F100" s="44"/>
      <c r="G100" s="44"/>
      <c r="H100" s="45"/>
      <c r="I100" s="46"/>
      <c r="J100" s="46"/>
      <c r="K100" s="46"/>
    </row>
    <row r="101" spans="1:11" x14ac:dyDescent="0.25">
      <c r="A101" s="42"/>
      <c r="B101" s="42"/>
      <c r="C101" s="42"/>
      <c r="D101" s="47" t="s">
        <v>119</v>
      </c>
      <c r="E101" s="48">
        <v>2</v>
      </c>
      <c r="F101" s="49">
        <v>12</v>
      </c>
      <c r="G101" s="49">
        <v>0</v>
      </c>
      <c r="H101" s="49">
        <v>24</v>
      </c>
      <c r="I101" s="46"/>
      <c r="J101" s="46"/>
      <c r="K101" s="46"/>
    </row>
    <row r="102" spans="1:11" x14ac:dyDescent="0.25">
      <c r="A102" s="42"/>
      <c r="B102" s="42"/>
      <c r="C102" s="42"/>
      <c r="D102" s="47" t="s">
        <v>120</v>
      </c>
      <c r="E102" s="48">
        <v>2</v>
      </c>
      <c r="F102" s="49">
        <v>12</v>
      </c>
      <c r="G102" s="49">
        <v>0</v>
      </c>
      <c r="H102" s="49">
        <v>24</v>
      </c>
      <c r="I102" s="46"/>
      <c r="J102" s="46"/>
      <c r="K102" s="46"/>
    </row>
    <row r="103" spans="1:11" x14ac:dyDescent="0.25">
      <c r="A103" s="42"/>
      <c r="B103" s="42"/>
      <c r="C103" s="42"/>
      <c r="D103" s="47" t="s">
        <v>121</v>
      </c>
      <c r="E103" s="48">
        <v>1</v>
      </c>
      <c r="F103" s="49">
        <v>21</v>
      </c>
      <c r="G103" s="49">
        <v>0</v>
      </c>
      <c r="H103" s="49">
        <v>21</v>
      </c>
      <c r="I103" s="46"/>
      <c r="J103" s="46"/>
      <c r="K103" s="46"/>
    </row>
    <row r="104" spans="1:11" x14ac:dyDescent="0.25">
      <c r="A104" s="42"/>
      <c r="B104" s="42"/>
      <c r="C104" s="42"/>
      <c r="D104" s="47" t="s">
        <v>122</v>
      </c>
      <c r="E104" s="48">
        <v>1</v>
      </c>
      <c r="F104" s="49">
        <v>14</v>
      </c>
      <c r="G104" s="49">
        <v>0</v>
      </c>
      <c r="H104" s="49">
        <v>14</v>
      </c>
      <c r="I104" s="46"/>
      <c r="J104" s="46"/>
      <c r="K104" s="46"/>
    </row>
    <row r="105" spans="1:11" x14ac:dyDescent="0.25">
      <c r="A105" s="42"/>
      <c r="B105" s="42"/>
      <c r="C105" s="42"/>
      <c r="D105" s="47" t="s">
        <v>123</v>
      </c>
      <c r="E105" s="48">
        <v>1</v>
      </c>
      <c r="F105" s="49">
        <v>16.8</v>
      </c>
      <c r="G105" s="49">
        <v>0</v>
      </c>
      <c r="H105" s="49">
        <v>16.8</v>
      </c>
      <c r="I105" s="46"/>
      <c r="J105" s="46"/>
      <c r="K105" s="46"/>
    </row>
    <row r="106" spans="1:11" x14ac:dyDescent="0.25">
      <c r="A106" s="42"/>
      <c r="B106" s="42"/>
      <c r="C106" s="42"/>
      <c r="D106" s="47" t="s">
        <v>124</v>
      </c>
      <c r="E106" s="48">
        <v>1</v>
      </c>
      <c r="F106" s="49">
        <v>18</v>
      </c>
      <c r="G106" s="49">
        <v>0</v>
      </c>
      <c r="H106" s="49">
        <v>18</v>
      </c>
      <c r="I106" s="46"/>
      <c r="J106" s="46"/>
      <c r="K106" s="46"/>
    </row>
    <row r="107" spans="1:11" x14ac:dyDescent="0.25">
      <c r="A107" s="70" t="s">
        <v>344</v>
      </c>
      <c r="B107" s="50" t="s">
        <v>14</v>
      </c>
      <c r="C107" s="50" t="s">
        <v>95</v>
      </c>
      <c r="D107" s="37" t="s">
        <v>125</v>
      </c>
      <c r="E107" s="38"/>
      <c r="F107" s="38"/>
      <c r="G107" s="38"/>
      <c r="H107" s="39"/>
      <c r="I107" s="71">
        <v>42.39</v>
      </c>
      <c r="J107" s="96"/>
      <c r="K107" s="52">
        <f t="shared" si="1"/>
        <v>0</v>
      </c>
    </row>
    <row r="108" spans="1:11" ht="222.75" customHeight="1" x14ac:dyDescent="0.25">
      <c r="A108" s="42"/>
      <c r="B108" s="42"/>
      <c r="C108" s="42"/>
      <c r="D108" s="43" t="s">
        <v>126</v>
      </c>
      <c r="E108" s="44"/>
      <c r="F108" s="44"/>
      <c r="G108" s="44"/>
      <c r="H108" s="45"/>
      <c r="I108" s="46"/>
      <c r="J108" s="46"/>
      <c r="K108" s="46"/>
    </row>
    <row r="109" spans="1:11" x14ac:dyDescent="0.25">
      <c r="A109" s="42"/>
      <c r="B109" s="42"/>
      <c r="C109" s="42"/>
      <c r="D109" s="47" t="s">
        <v>127</v>
      </c>
      <c r="E109" s="48">
        <v>1</v>
      </c>
      <c r="F109" s="49">
        <v>12.39</v>
      </c>
      <c r="G109" s="49">
        <v>0</v>
      </c>
      <c r="H109" s="49">
        <v>12.39</v>
      </c>
      <c r="I109" s="46"/>
      <c r="J109" s="46"/>
      <c r="K109" s="46"/>
    </row>
    <row r="110" spans="1:11" x14ac:dyDescent="0.25">
      <c r="A110" s="42"/>
      <c r="B110" s="42"/>
      <c r="C110" s="42"/>
      <c r="D110" s="47" t="s">
        <v>128</v>
      </c>
      <c r="E110" s="48">
        <v>5</v>
      </c>
      <c r="F110" s="49">
        <v>2</v>
      </c>
      <c r="G110" s="49">
        <v>0</v>
      </c>
      <c r="H110" s="49">
        <v>10</v>
      </c>
      <c r="I110" s="46"/>
      <c r="J110" s="46"/>
      <c r="K110" s="46"/>
    </row>
    <row r="111" spans="1:11" x14ac:dyDescent="0.25">
      <c r="A111" s="42"/>
      <c r="B111" s="42"/>
      <c r="C111" s="42"/>
      <c r="D111" s="47" t="s">
        <v>129</v>
      </c>
      <c r="E111" s="48">
        <v>1</v>
      </c>
      <c r="F111" s="49">
        <v>14</v>
      </c>
      <c r="G111" s="49">
        <v>0</v>
      </c>
      <c r="H111" s="49">
        <v>14</v>
      </c>
      <c r="I111" s="46"/>
      <c r="J111" s="46"/>
      <c r="K111" s="46"/>
    </row>
    <row r="112" spans="1:11" x14ac:dyDescent="0.25">
      <c r="A112" s="42"/>
      <c r="B112" s="42"/>
      <c r="C112" s="42"/>
      <c r="D112" s="47" t="s">
        <v>130</v>
      </c>
      <c r="E112" s="48">
        <v>3</v>
      </c>
      <c r="F112" s="49">
        <v>2</v>
      </c>
      <c r="G112" s="49">
        <v>0</v>
      </c>
      <c r="H112" s="49">
        <v>6</v>
      </c>
      <c r="I112" s="46"/>
      <c r="J112" s="46"/>
      <c r="K112" s="46"/>
    </row>
    <row r="113" spans="1:11" x14ac:dyDescent="0.25">
      <c r="A113" s="70" t="s">
        <v>345</v>
      </c>
      <c r="B113" s="50" t="s">
        <v>14</v>
      </c>
      <c r="C113" s="50" t="s">
        <v>95</v>
      </c>
      <c r="D113" s="37" t="s">
        <v>131</v>
      </c>
      <c r="E113" s="38"/>
      <c r="F113" s="38"/>
      <c r="G113" s="38"/>
      <c r="H113" s="39"/>
      <c r="I113" s="71">
        <v>46.25</v>
      </c>
      <c r="J113" s="96"/>
      <c r="K113" s="52">
        <f t="shared" si="1"/>
        <v>0</v>
      </c>
    </row>
    <row r="114" spans="1:11" ht="224.25" customHeight="1" x14ac:dyDescent="0.25">
      <c r="A114" s="42"/>
      <c r="B114" s="42"/>
      <c r="C114" s="42"/>
      <c r="D114" s="43" t="s">
        <v>132</v>
      </c>
      <c r="E114" s="44"/>
      <c r="F114" s="44"/>
      <c r="G114" s="44"/>
      <c r="H114" s="45"/>
      <c r="I114" s="46"/>
      <c r="J114" s="46"/>
      <c r="K114" s="46"/>
    </row>
    <row r="115" spans="1:11" x14ac:dyDescent="0.25">
      <c r="A115" s="42"/>
      <c r="B115" s="42"/>
      <c r="C115" s="42"/>
      <c r="D115" s="47" t="s">
        <v>133</v>
      </c>
      <c r="E115" s="48">
        <v>4</v>
      </c>
      <c r="F115" s="49">
        <v>5</v>
      </c>
      <c r="G115" s="49">
        <v>0</v>
      </c>
      <c r="H115" s="49">
        <v>20</v>
      </c>
      <c r="I115" s="46"/>
      <c r="J115" s="46"/>
      <c r="K115" s="46"/>
    </row>
    <row r="116" spans="1:11" x14ac:dyDescent="0.25">
      <c r="A116" s="42"/>
      <c r="B116" s="42"/>
      <c r="C116" s="42"/>
      <c r="D116" s="47" t="s">
        <v>134</v>
      </c>
      <c r="E116" s="48">
        <v>2</v>
      </c>
      <c r="F116" s="49">
        <v>2</v>
      </c>
      <c r="G116" s="49">
        <v>0</v>
      </c>
      <c r="H116" s="49">
        <v>4</v>
      </c>
      <c r="I116" s="46"/>
      <c r="J116" s="46"/>
      <c r="K116" s="46"/>
    </row>
    <row r="117" spans="1:11" x14ac:dyDescent="0.25">
      <c r="A117" s="42"/>
      <c r="B117" s="42"/>
      <c r="C117" s="42"/>
      <c r="D117" s="47" t="s">
        <v>135</v>
      </c>
      <c r="E117" s="48">
        <v>4</v>
      </c>
      <c r="F117" s="49">
        <v>1</v>
      </c>
      <c r="G117" s="49">
        <v>0</v>
      </c>
      <c r="H117" s="49">
        <v>4</v>
      </c>
      <c r="I117" s="46"/>
      <c r="J117" s="46"/>
      <c r="K117" s="46"/>
    </row>
    <row r="118" spans="1:11" x14ac:dyDescent="0.25">
      <c r="A118" s="42"/>
      <c r="B118" s="42"/>
      <c r="C118" s="42"/>
      <c r="D118" s="47" t="s">
        <v>136</v>
      </c>
      <c r="E118" s="48">
        <v>1</v>
      </c>
      <c r="F118" s="49">
        <v>18.25</v>
      </c>
      <c r="G118" s="49">
        <v>0</v>
      </c>
      <c r="H118" s="49">
        <v>18.25</v>
      </c>
      <c r="I118" s="46"/>
      <c r="J118" s="46"/>
      <c r="K118" s="46"/>
    </row>
    <row r="119" spans="1:11" x14ac:dyDescent="0.25">
      <c r="A119" s="70" t="s">
        <v>346</v>
      </c>
      <c r="B119" s="50" t="s">
        <v>14</v>
      </c>
      <c r="C119" s="50" t="s">
        <v>95</v>
      </c>
      <c r="D119" s="37" t="s">
        <v>137</v>
      </c>
      <c r="E119" s="38"/>
      <c r="F119" s="38"/>
      <c r="G119" s="38"/>
      <c r="H119" s="39"/>
      <c r="I119" s="71">
        <v>6</v>
      </c>
      <c r="J119" s="96"/>
      <c r="K119" s="52">
        <f t="shared" si="1"/>
        <v>0</v>
      </c>
    </row>
    <row r="120" spans="1:11" ht="231" customHeight="1" x14ac:dyDescent="0.25">
      <c r="A120" s="42"/>
      <c r="B120" s="42"/>
      <c r="C120" s="42"/>
      <c r="D120" s="43" t="s">
        <v>138</v>
      </c>
      <c r="E120" s="44"/>
      <c r="F120" s="44"/>
      <c r="G120" s="44"/>
      <c r="H120" s="45"/>
      <c r="I120" s="46"/>
      <c r="J120" s="46"/>
      <c r="K120" s="46"/>
    </row>
    <row r="121" spans="1:11" x14ac:dyDescent="0.25">
      <c r="A121" s="42"/>
      <c r="B121" s="42"/>
      <c r="C121" s="42"/>
      <c r="D121" s="47" t="s">
        <v>139</v>
      </c>
      <c r="E121" s="48">
        <v>3</v>
      </c>
      <c r="F121" s="49">
        <v>1</v>
      </c>
      <c r="G121" s="49">
        <v>0</v>
      </c>
      <c r="H121" s="49">
        <v>3</v>
      </c>
      <c r="I121" s="46"/>
      <c r="J121" s="46"/>
      <c r="K121" s="46"/>
    </row>
    <row r="122" spans="1:11" x14ac:dyDescent="0.25">
      <c r="A122" s="42"/>
      <c r="B122" s="42"/>
      <c r="C122" s="42"/>
      <c r="D122" s="47" t="s">
        <v>140</v>
      </c>
      <c r="E122" s="48">
        <v>3</v>
      </c>
      <c r="F122" s="49">
        <v>1</v>
      </c>
      <c r="G122" s="49">
        <v>0</v>
      </c>
      <c r="H122" s="49">
        <v>3</v>
      </c>
      <c r="I122" s="46"/>
      <c r="J122" s="46"/>
      <c r="K122" s="46"/>
    </row>
    <row r="123" spans="1:11" x14ac:dyDescent="0.25">
      <c r="A123" s="70" t="s">
        <v>347</v>
      </c>
      <c r="B123" s="50" t="s">
        <v>14</v>
      </c>
      <c r="C123" s="50" t="s">
        <v>95</v>
      </c>
      <c r="D123" s="37" t="s">
        <v>141</v>
      </c>
      <c r="E123" s="38"/>
      <c r="F123" s="38"/>
      <c r="G123" s="38"/>
      <c r="H123" s="39"/>
      <c r="I123" s="71">
        <v>16</v>
      </c>
      <c r="J123" s="96"/>
      <c r="K123" s="52">
        <f t="shared" si="1"/>
        <v>0</v>
      </c>
    </row>
    <row r="124" spans="1:11" ht="219.75" customHeight="1" x14ac:dyDescent="0.25">
      <c r="A124" s="42"/>
      <c r="B124" s="42"/>
      <c r="C124" s="42"/>
      <c r="D124" s="43" t="s">
        <v>142</v>
      </c>
      <c r="E124" s="44"/>
      <c r="F124" s="44"/>
      <c r="G124" s="44"/>
      <c r="H124" s="45"/>
      <c r="I124" s="46"/>
      <c r="J124" s="46"/>
      <c r="K124" s="46"/>
    </row>
    <row r="125" spans="1:11" x14ac:dyDescent="0.25">
      <c r="A125" s="42"/>
      <c r="B125" s="42"/>
      <c r="C125" s="42"/>
      <c r="D125" s="47" t="s">
        <v>143</v>
      </c>
      <c r="E125" s="48">
        <v>2</v>
      </c>
      <c r="F125" s="49">
        <v>8</v>
      </c>
      <c r="G125" s="49">
        <v>0</v>
      </c>
      <c r="H125" s="49">
        <v>16</v>
      </c>
      <c r="I125" s="46"/>
      <c r="J125" s="46"/>
      <c r="K125" s="46"/>
    </row>
    <row r="126" spans="1:11" x14ac:dyDescent="0.25">
      <c r="A126" s="70" t="s">
        <v>348</v>
      </c>
      <c r="B126" s="50" t="s">
        <v>14</v>
      </c>
      <c r="C126" s="50" t="s">
        <v>95</v>
      </c>
      <c r="D126" s="37" t="s">
        <v>144</v>
      </c>
      <c r="E126" s="38"/>
      <c r="F126" s="38"/>
      <c r="G126" s="38"/>
      <c r="H126" s="39"/>
      <c r="I126" s="71">
        <v>32</v>
      </c>
      <c r="J126" s="96"/>
      <c r="K126" s="52">
        <f t="shared" si="1"/>
        <v>0</v>
      </c>
    </row>
    <row r="127" spans="1:11" ht="219" customHeight="1" x14ac:dyDescent="0.25">
      <c r="A127" s="42"/>
      <c r="B127" s="42"/>
      <c r="C127" s="42"/>
      <c r="D127" s="43" t="s">
        <v>145</v>
      </c>
      <c r="E127" s="44"/>
      <c r="F127" s="44"/>
      <c r="G127" s="44"/>
      <c r="H127" s="45"/>
      <c r="I127" s="46"/>
      <c r="J127" s="46"/>
      <c r="K127" s="46"/>
    </row>
    <row r="128" spans="1:11" x14ac:dyDescent="0.25">
      <c r="A128" s="42"/>
      <c r="B128" s="42"/>
      <c r="C128" s="42"/>
      <c r="D128" s="47" t="s">
        <v>146</v>
      </c>
      <c r="E128" s="48">
        <v>2</v>
      </c>
      <c r="F128" s="49">
        <v>16</v>
      </c>
      <c r="G128" s="49">
        <v>0</v>
      </c>
      <c r="H128" s="49">
        <v>32</v>
      </c>
      <c r="I128" s="46"/>
      <c r="J128" s="46"/>
      <c r="K128" s="46"/>
    </row>
    <row r="129" spans="1:11" x14ac:dyDescent="0.25">
      <c r="A129" s="70" t="s">
        <v>349</v>
      </c>
      <c r="B129" s="50" t="s">
        <v>14</v>
      </c>
      <c r="C129" s="50" t="s">
        <v>95</v>
      </c>
      <c r="D129" s="37" t="s">
        <v>147</v>
      </c>
      <c r="E129" s="38"/>
      <c r="F129" s="38"/>
      <c r="G129" s="38"/>
      <c r="H129" s="39"/>
      <c r="I129" s="71">
        <v>32</v>
      </c>
      <c r="J129" s="96"/>
      <c r="K129" s="52">
        <f t="shared" si="1"/>
        <v>0</v>
      </c>
    </row>
    <row r="130" spans="1:11" ht="121.5" customHeight="1" x14ac:dyDescent="0.25">
      <c r="A130" s="42"/>
      <c r="B130" s="42"/>
      <c r="C130" s="42"/>
      <c r="D130" s="43" t="s">
        <v>148</v>
      </c>
      <c r="E130" s="44"/>
      <c r="F130" s="44"/>
      <c r="G130" s="44"/>
      <c r="H130" s="45"/>
      <c r="I130" s="46"/>
      <c r="J130" s="46"/>
      <c r="K130" s="46"/>
    </row>
    <row r="131" spans="1:11" x14ac:dyDescent="0.25">
      <c r="A131" s="42"/>
      <c r="B131" s="42"/>
      <c r="C131" s="42"/>
      <c r="D131" s="47" t="s">
        <v>27</v>
      </c>
      <c r="E131" s="48"/>
      <c r="F131" s="49"/>
      <c r="G131" s="49"/>
      <c r="H131" s="49">
        <v>32</v>
      </c>
      <c r="I131" s="46"/>
      <c r="J131" s="46"/>
      <c r="K131" s="46"/>
    </row>
    <row r="132" spans="1:11" x14ac:dyDescent="0.25">
      <c r="A132" s="70" t="s">
        <v>350</v>
      </c>
      <c r="B132" s="50" t="s">
        <v>14</v>
      </c>
      <c r="C132" s="50" t="s">
        <v>95</v>
      </c>
      <c r="D132" s="37" t="s">
        <v>149</v>
      </c>
      <c r="E132" s="38"/>
      <c r="F132" s="38"/>
      <c r="G132" s="38"/>
      <c r="H132" s="39"/>
      <c r="I132" s="71">
        <v>16</v>
      </c>
      <c r="J132" s="96"/>
      <c r="K132" s="52">
        <f t="shared" si="1"/>
        <v>0</v>
      </c>
    </row>
    <row r="133" spans="1:11" ht="114" customHeight="1" x14ac:dyDescent="0.25">
      <c r="A133" s="42"/>
      <c r="B133" s="42"/>
      <c r="C133" s="42"/>
      <c r="D133" s="43" t="s">
        <v>150</v>
      </c>
      <c r="E133" s="44"/>
      <c r="F133" s="44"/>
      <c r="G133" s="44"/>
      <c r="H133" s="45"/>
      <c r="I133" s="46"/>
      <c r="J133" s="46"/>
      <c r="K133" s="46"/>
    </row>
    <row r="134" spans="1:11" x14ac:dyDescent="0.25">
      <c r="A134" s="42"/>
      <c r="B134" s="42"/>
      <c r="C134" s="42"/>
      <c r="D134" s="47" t="s">
        <v>27</v>
      </c>
      <c r="E134" s="48"/>
      <c r="F134" s="49"/>
      <c r="G134" s="49"/>
      <c r="H134" s="49">
        <v>16</v>
      </c>
      <c r="I134" s="46"/>
      <c r="J134" s="46"/>
      <c r="K134" s="46"/>
    </row>
    <row r="135" spans="1:11" x14ac:dyDescent="0.25">
      <c r="A135" s="70" t="s">
        <v>351</v>
      </c>
      <c r="B135" s="50" t="s">
        <v>14</v>
      </c>
      <c r="C135" s="50" t="s">
        <v>95</v>
      </c>
      <c r="D135" s="37" t="s">
        <v>151</v>
      </c>
      <c r="E135" s="38"/>
      <c r="F135" s="38"/>
      <c r="G135" s="38"/>
      <c r="H135" s="39"/>
      <c r="I135" s="71">
        <v>6</v>
      </c>
      <c r="J135" s="96"/>
      <c r="K135" s="52">
        <f t="shared" si="1"/>
        <v>0</v>
      </c>
    </row>
    <row r="136" spans="1:11" ht="118.5" customHeight="1" x14ac:dyDescent="0.25">
      <c r="A136" s="42"/>
      <c r="B136" s="42"/>
      <c r="C136" s="42"/>
      <c r="D136" s="43" t="s">
        <v>152</v>
      </c>
      <c r="E136" s="44"/>
      <c r="F136" s="44"/>
      <c r="G136" s="44"/>
      <c r="H136" s="45"/>
      <c r="I136" s="46"/>
      <c r="J136" s="46"/>
      <c r="K136" s="46"/>
    </row>
    <row r="137" spans="1:11" x14ac:dyDescent="0.25">
      <c r="A137" s="42"/>
      <c r="B137" s="42"/>
      <c r="C137" s="42"/>
      <c r="D137" s="47" t="s">
        <v>27</v>
      </c>
      <c r="E137" s="48"/>
      <c r="F137" s="49"/>
      <c r="G137" s="49"/>
      <c r="H137" s="49">
        <v>6</v>
      </c>
      <c r="I137" s="46"/>
      <c r="J137" s="46"/>
      <c r="K137" s="46"/>
    </row>
    <row r="138" spans="1:11" x14ac:dyDescent="0.25">
      <c r="A138" s="70" t="s">
        <v>352</v>
      </c>
      <c r="B138" s="50" t="s">
        <v>14</v>
      </c>
      <c r="C138" s="50" t="s">
        <v>95</v>
      </c>
      <c r="D138" s="37" t="s">
        <v>153</v>
      </c>
      <c r="E138" s="38"/>
      <c r="F138" s="38"/>
      <c r="G138" s="38"/>
      <c r="H138" s="39"/>
      <c r="I138" s="71">
        <v>46.25</v>
      </c>
      <c r="J138" s="96"/>
      <c r="K138" s="52">
        <f t="shared" ref="K138:K199" si="2">+ROUND(+I138*J138,2)</f>
        <v>0</v>
      </c>
    </row>
    <row r="139" spans="1:11" ht="122.25" customHeight="1" x14ac:dyDescent="0.25">
      <c r="A139" s="42"/>
      <c r="B139" s="42"/>
      <c r="C139" s="42"/>
      <c r="D139" s="43" t="s">
        <v>154</v>
      </c>
      <c r="E139" s="44"/>
      <c r="F139" s="44"/>
      <c r="G139" s="44"/>
      <c r="H139" s="45"/>
      <c r="I139" s="46"/>
      <c r="J139" s="46"/>
      <c r="K139" s="46"/>
    </row>
    <row r="140" spans="1:11" x14ac:dyDescent="0.25">
      <c r="A140" s="42"/>
      <c r="B140" s="42"/>
      <c r="C140" s="42"/>
      <c r="D140" s="47" t="s">
        <v>27</v>
      </c>
      <c r="E140" s="48"/>
      <c r="F140" s="49"/>
      <c r="G140" s="49"/>
      <c r="H140" s="49">
        <v>46.25</v>
      </c>
      <c r="I140" s="46"/>
      <c r="J140" s="46"/>
      <c r="K140" s="46"/>
    </row>
    <row r="141" spans="1:11" x14ac:dyDescent="0.25">
      <c r="A141" s="70" t="s">
        <v>353</v>
      </c>
      <c r="B141" s="50" t="s">
        <v>14</v>
      </c>
      <c r="C141" s="50" t="s">
        <v>95</v>
      </c>
      <c r="D141" s="37" t="s">
        <v>155</v>
      </c>
      <c r="E141" s="38"/>
      <c r="F141" s="38"/>
      <c r="G141" s="38"/>
      <c r="H141" s="39"/>
      <c r="I141" s="71">
        <v>42.39</v>
      </c>
      <c r="J141" s="96"/>
      <c r="K141" s="52">
        <f t="shared" si="2"/>
        <v>0</v>
      </c>
    </row>
    <row r="142" spans="1:11" ht="117.75" customHeight="1" x14ac:dyDescent="0.25">
      <c r="A142" s="42"/>
      <c r="B142" s="42"/>
      <c r="C142" s="42"/>
      <c r="D142" s="43" t="s">
        <v>156</v>
      </c>
      <c r="E142" s="44"/>
      <c r="F142" s="44"/>
      <c r="G142" s="44"/>
      <c r="H142" s="45"/>
      <c r="I142" s="46"/>
      <c r="J142" s="46"/>
      <c r="K142" s="46"/>
    </row>
    <row r="143" spans="1:11" x14ac:dyDescent="0.25">
      <c r="A143" s="42"/>
      <c r="B143" s="42"/>
      <c r="C143" s="42"/>
      <c r="D143" s="47" t="s">
        <v>27</v>
      </c>
      <c r="E143" s="48"/>
      <c r="F143" s="49"/>
      <c r="G143" s="49"/>
      <c r="H143" s="49">
        <v>42.39</v>
      </c>
      <c r="I143" s="46"/>
      <c r="J143" s="46"/>
      <c r="K143" s="46"/>
    </row>
    <row r="144" spans="1:11" x14ac:dyDescent="0.25">
      <c r="A144" s="70" t="s">
        <v>354</v>
      </c>
      <c r="B144" s="50" t="s">
        <v>14</v>
      </c>
      <c r="C144" s="50" t="s">
        <v>95</v>
      </c>
      <c r="D144" s="37" t="s">
        <v>157</v>
      </c>
      <c r="E144" s="38"/>
      <c r="F144" s="38"/>
      <c r="G144" s="38"/>
      <c r="H144" s="39"/>
      <c r="I144" s="71">
        <v>117.8</v>
      </c>
      <c r="J144" s="96"/>
      <c r="K144" s="52">
        <f t="shared" si="2"/>
        <v>0</v>
      </c>
    </row>
    <row r="145" spans="1:11" ht="120.75" customHeight="1" x14ac:dyDescent="0.25">
      <c r="A145" s="42"/>
      <c r="B145" s="42"/>
      <c r="C145" s="42"/>
      <c r="D145" s="43" t="s">
        <v>158</v>
      </c>
      <c r="E145" s="44"/>
      <c r="F145" s="44"/>
      <c r="G145" s="44"/>
      <c r="H145" s="45"/>
      <c r="I145" s="46"/>
      <c r="J145" s="46"/>
      <c r="K145" s="46"/>
    </row>
    <row r="146" spans="1:11" x14ac:dyDescent="0.25">
      <c r="A146" s="42"/>
      <c r="B146" s="42"/>
      <c r="C146" s="42"/>
      <c r="D146" s="47" t="s">
        <v>27</v>
      </c>
      <c r="E146" s="48"/>
      <c r="F146" s="49"/>
      <c r="G146" s="49"/>
      <c r="H146" s="49">
        <v>117.8</v>
      </c>
      <c r="I146" s="46"/>
      <c r="J146" s="46"/>
      <c r="K146" s="46"/>
    </row>
    <row r="147" spans="1:11" x14ac:dyDescent="0.25">
      <c r="A147" s="70" t="s">
        <v>355</v>
      </c>
      <c r="B147" s="50" t="s">
        <v>14</v>
      </c>
      <c r="C147" s="50" t="s">
        <v>95</v>
      </c>
      <c r="D147" s="37" t="s">
        <v>159</v>
      </c>
      <c r="E147" s="38"/>
      <c r="F147" s="38"/>
      <c r="G147" s="38"/>
      <c r="H147" s="39"/>
      <c r="I147" s="71">
        <v>2.4</v>
      </c>
      <c r="J147" s="96"/>
      <c r="K147" s="52">
        <f t="shared" si="2"/>
        <v>0</v>
      </c>
    </row>
    <row r="148" spans="1:11" ht="114" customHeight="1" x14ac:dyDescent="0.25">
      <c r="A148" s="42"/>
      <c r="B148" s="42"/>
      <c r="C148" s="42"/>
      <c r="D148" s="43" t="s">
        <v>160</v>
      </c>
      <c r="E148" s="44"/>
      <c r="F148" s="44"/>
      <c r="G148" s="44"/>
      <c r="H148" s="45"/>
      <c r="I148" s="46"/>
      <c r="J148" s="46"/>
      <c r="K148" s="46"/>
    </row>
    <row r="149" spans="1:11" x14ac:dyDescent="0.25">
      <c r="A149" s="42"/>
      <c r="B149" s="42"/>
      <c r="C149" s="42"/>
      <c r="D149" s="47" t="s">
        <v>27</v>
      </c>
      <c r="E149" s="48"/>
      <c r="F149" s="49"/>
      <c r="G149" s="49"/>
      <c r="H149" s="49">
        <v>2.4</v>
      </c>
      <c r="I149" s="46"/>
      <c r="J149" s="46"/>
      <c r="K149" s="46"/>
    </row>
    <row r="150" spans="1:11" x14ac:dyDescent="0.25">
      <c r="A150" s="70" t="s">
        <v>356</v>
      </c>
      <c r="B150" s="50" t="s">
        <v>14</v>
      </c>
      <c r="C150" s="50" t="s">
        <v>95</v>
      </c>
      <c r="D150" s="37" t="s">
        <v>161</v>
      </c>
      <c r="E150" s="38"/>
      <c r="F150" s="38"/>
      <c r="G150" s="38"/>
      <c r="H150" s="39"/>
      <c r="I150" s="71">
        <v>38.5</v>
      </c>
      <c r="J150" s="96"/>
      <c r="K150" s="52">
        <f t="shared" si="2"/>
        <v>0</v>
      </c>
    </row>
    <row r="151" spans="1:11" ht="116.25" customHeight="1" x14ac:dyDescent="0.25">
      <c r="A151" s="42"/>
      <c r="B151" s="42"/>
      <c r="C151" s="42"/>
      <c r="D151" s="43" t="s">
        <v>162</v>
      </c>
      <c r="E151" s="44"/>
      <c r="F151" s="44"/>
      <c r="G151" s="44"/>
      <c r="H151" s="45"/>
      <c r="I151" s="46"/>
      <c r="J151" s="46"/>
      <c r="K151" s="46"/>
    </row>
    <row r="152" spans="1:11" x14ac:dyDescent="0.25">
      <c r="A152" s="42"/>
      <c r="B152" s="42"/>
      <c r="C152" s="42"/>
      <c r="D152" s="47" t="s">
        <v>27</v>
      </c>
      <c r="E152" s="48"/>
      <c r="F152" s="49"/>
      <c r="G152" s="49"/>
      <c r="H152" s="49">
        <v>38.5</v>
      </c>
      <c r="I152" s="46"/>
      <c r="J152" s="46"/>
      <c r="K152" s="46"/>
    </row>
    <row r="153" spans="1:11" x14ac:dyDescent="0.25">
      <c r="A153" s="70" t="s">
        <v>357</v>
      </c>
      <c r="B153" s="50" t="s">
        <v>14</v>
      </c>
      <c r="C153" s="50" t="s">
        <v>95</v>
      </c>
      <c r="D153" s="37" t="s">
        <v>163</v>
      </c>
      <c r="E153" s="38"/>
      <c r="F153" s="38"/>
      <c r="G153" s="38"/>
      <c r="H153" s="39"/>
      <c r="I153" s="71">
        <v>140</v>
      </c>
      <c r="J153" s="96"/>
      <c r="K153" s="52">
        <f t="shared" si="2"/>
        <v>0</v>
      </c>
    </row>
    <row r="154" spans="1:11" ht="109.5" customHeight="1" x14ac:dyDescent="0.25">
      <c r="A154" s="42"/>
      <c r="B154" s="42"/>
      <c r="C154" s="42"/>
      <c r="D154" s="43" t="s">
        <v>164</v>
      </c>
      <c r="E154" s="44"/>
      <c r="F154" s="44"/>
      <c r="G154" s="44"/>
      <c r="H154" s="45"/>
      <c r="I154" s="46"/>
      <c r="J154" s="46"/>
      <c r="K154" s="46"/>
    </row>
    <row r="155" spans="1:11" x14ac:dyDescent="0.25">
      <c r="A155" s="42"/>
      <c r="B155" s="42"/>
      <c r="C155" s="42"/>
      <c r="D155" s="47" t="s">
        <v>105</v>
      </c>
      <c r="E155" s="48">
        <v>2</v>
      </c>
      <c r="F155" s="49">
        <v>35</v>
      </c>
      <c r="G155" s="49">
        <v>0</v>
      </c>
      <c r="H155" s="49">
        <v>70</v>
      </c>
      <c r="I155" s="46"/>
      <c r="J155" s="46"/>
      <c r="K155" s="46"/>
    </row>
    <row r="156" spans="1:11" x14ac:dyDescent="0.25">
      <c r="A156" s="42"/>
      <c r="B156" s="42"/>
      <c r="C156" s="42"/>
      <c r="D156" s="47" t="s">
        <v>106</v>
      </c>
      <c r="E156" s="48">
        <v>2</v>
      </c>
      <c r="F156" s="49">
        <v>35</v>
      </c>
      <c r="G156" s="49">
        <v>0</v>
      </c>
      <c r="H156" s="49">
        <v>70</v>
      </c>
      <c r="I156" s="46"/>
      <c r="J156" s="46"/>
      <c r="K156" s="46"/>
    </row>
    <row r="157" spans="1:11" x14ac:dyDescent="0.25">
      <c r="A157" s="70" t="s">
        <v>358</v>
      </c>
      <c r="B157" s="50" t="s">
        <v>14</v>
      </c>
      <c r="C157" s="50" t="s">
        <v>95</v>
      </c>
      <c r="D157" s="37" t="s">
        <v>165</v>
      </c>
      <c r="E157" s="38"/>
      <c r="F157" s="38"/>
      <c r="G157" s="38"/>
      <c r="H157" s="39"/>
      <c r="I157" s="71">
        <v>46.39</v>
      </c>
      <c r="J157" s="96"/>
      <c r="K157" s="52">
        <f t="shared" si="2"/>
        <v>0</v>
      </c>
    </row>
    <row r="158" spans="1:11" ht="110.25" customHeight="1" x14ac:dyDescent="0.25">
      <c r="A158" s="42"/>
      <c r="B158" s="42"/>
      <c r="C158" s="42"/>
      <c r="D158" s="43" t="s">
        <v>166</v>
      </c>
      <c r="E158" s="44"/>
      <c r="F158" s="44"/>
      <c r="G158" s="44"/>
      <c r="H158" s="45"/>
      <c r="I158" s="46"/>
      <c r="J158" s="46"/>
      <c r="K158" s="46"/>
    </row>
    <row r="159" spans="1:11" x14ac:dyDescent="0.25">
      <c r="A159" s="42"/>
      <c r="B159" s="42"/>
      <c r="C159" s="42"/>
      <c r="D159" s="47" t="s">
        <v>27</v>
      </c>
      <c r="E159" s="48"/>
      <c r="F159" s="49"/>
      <c r="G159" s="49"/>
      <c r="H159" s="49">
        <v>46.39</v>
      </c>
      <c r="I159" s="46"/>
      <c r="J159" s="46"/>
      <c r="K159" s="46"/>
    </row>
    <row r="160" spans="1:11" ht="22.5" customHeight="1" x14ac:dyDescent="0.25">
      <c r="A160" s="70" t="s">
        <v>359</v>
      </c>
      <c r="B160" s="50" t="s">
        <v>14</v>
      </c>
      <c r="C160" s="50" t="s">
        <v>95</v>
      </c>
      <c r="D160" s="37" t="s">
        <v>167</v>
      </c>
      <c r="E160" s="38"/>
      <c r="F160" s="38"/>
      <c r="G160" s="38"/>
      <c r="H160" s="39"/>
      <c r="I160" s="71">
        <v>46.39</v>
      </c>
      <c r="J160" s="96"/>
      <c r="K160" s="52">
        <f t="shared" si="2"/>
        <v>0</v>
      </c>
    </row>
    <row r="161" spans="1:11" ht="67.5" customHeight="1" x14ac:dyDescent="0.25">
      <c r="A161" s="42"/>
      <c r="B161" s="42"/>
      <c r="C161" s="42"/>
      <c r="D161" s="43" t="s">
        <v>168</v>
      </c>
      <c r="E161" s="44"/>
      <c r="F161" s="44"/>
      <c r="G161" s="44"/>
      <c r="H161" s="45"/>
      <c r="I161" s="46"/>
      <c r="J161" s="46"/>
      <c r="K161" s="46"/>
    </row>
    <row r="162" spans="1:11" x14ac:dyDescent="0.25">
      <c r="A162" s="42"/>
      <c r="B162" s="42"/>
      <c r="C162" s="42"/>
      <c r="D162" s="47" t="s">
        <v>98</v>
      </c>
      <c r="E162" s="48">
        <v>1</v>
      </c>
      <c r="F162" s="49">
        <v>12.23</v>
      </c>
      <c r="G162" s="49">
        <v>0</v>
      </c>
      <c r="H162" s="49">
        <v>12.23</v>
      </c>
      <c r="I162" s="46"/>
      <c r="J162" s="46"/>
      <c r="K162" s="46"/>
    </row>
    <row r="163" spans="1:11" x14ac:dyDescent="0.25">
      <c r="A163" s="42"/>
      <c r="B163" s="42"/>
      <c r="C163" s="42"/>
      <c r="D163" s="47" t="s">
        <v>99</v>
      </c>
      <c r="E163" s="48">
        <v>1</v>
      </c>
      <c r="F163" s="49">
        <v>6.47</v>
      </c>
      <c r="G163" s="49">
        <v>0</v>
      </c>
      <c r="H163" s="49">
        <v>6.47</v>
      </c>
      <c r="I163" s="46"/>
      <c r="J163" s="46"/>
      <c r="K163" s="46"/>
    </row>
    <row r="164" spans="1:11" x14ac:dyDescent="0.25">
      <c r="A164" s="42"/>
      <c r="B164" s="42"/>
      <c r="C164" s="42"/>
      <c r="D164" s="47" t="s">
        <v>100</v>
      </c>
      <c r="E164" s="48">
        <v>1</v>
      </c>
      <c r="F164" s="49">
        <v>2.4</v>
      </c>
      <c r="G164" s="49">
        <v>0</v>
      </c>
      <c r="H164" s="49">
        <v>2.4</v>
      </c>
      <c r="I164" s="46"/>
      <c r="J164" s="46"/>
      <c r="K164" s="46"/>
    </row>
    <row r="165" spans="1:11" x14ac:dyDescent="0.25">
      <c r="A165" s="42"/>
      <c r="B165" s="42"/>
      <c r="C165" s="42"/>
      <c r="D165" s="47" t="s">
        <v>101</v>
      </c>
      <c r="E165" s="48">
        <v>1</v>
      </c>
      <c r="F165" s="49">
        <v>10.57</v>
      </c>
      <c r="G165" s="49">
        <v>0</v>
      </c>
      <c r="H165" s="49">
        <v>10.57</v>
      </c>
      <c r="I165" s="46"/>
      <c r="J165" s="46"/>
      <c r="K165" s="46"/>
    </row>
    <row r="166" spans="1:11" x14ac:dyDescent="0.25">
      <c r="A166" s="42"/>
      <c r="B166" s="42"/>
      <c r="C166" s="42"/>
      <c r="D166" s="47" t="s">
        <v>102</v>
      </c>
      <c r="E166" s="48">
        <v>1</v>
      </c>
      <c r="F166" s="49">
        <v>14.72</v>
      </c>
      <c r="G166" s="49">
        <v>0</v>
      </c>
      <c r="H166" s="49">
        <v>14.72</v>
      </c>
      <c r="I166" s="46"/>
      <c r="J166" s="46"/>
      <c r="K166" s="46"/>
    </row>
    <row r="167" spans="1:11" ht="22.5" customHeight="1" x14ac:dyDescent="0.25">
      <c r="A167" s="70" t="s">
        <v>360</v>
      </c>
      <c r="B167" s="50" t="s">
        <v>14</v>
      </c>
      <c r="C167" s="50" t="s">
        <v>95</v>
      </c>
      <c r="D167" s="37" t="s">
        <v>169</v>
      </c>
      <c r="E167" s="38"/>
      <c r="F167" s="38"/>
      <c r="G167" s="38"/>
      <c r="H167" s="39"/>
      <c r="I167" s="71">
        <v>140</v>
      </c>
      <c r="J167" s="96"/>
      <c r="K167" s="52">
        <f t="shared" si="2"/>
        <v>0</v>
      </c>
    </row>
    <row r="168" spans="1:11" ht="67.5" customHeight="1" x14ac:dyDescent="0.25">
      <c r="A168" s="42"/>
      <c r="B168" s="42"/>
      <c r="C168" s="42"/>
      <c r="D168" s="43" t="s">
        <v>168</v>
      </c>
      <c r="E168" s="44"/>
      <c r="F168" s="44"/>
      <c r="G168" s="44"/>
      <c r="H168" s="45"/>
      <c r="I168" s="46"/>
      <c r="J168" s="46"/>
      <c r="K168" s="46"/>
    </row>
    <row r="169" spans="1:11" x14ac:dyDescent="0.25">
      <c r="A169" s="42"/>
      <c r="B169" s="42"/>
      <c r="C169" s="42"/>
      <c r="D169" s="47" t="s">
        <v>105</v>
      </c>
      <c r="E169" s="48">
        <v>2</v>
      </c>
      <c r="F169" s="49">
        <v>35</v>
      </c>
      <c r="G169" s="49">
        <v>0</v>
      </c>
      <c r="H169" s="49">
        <v>70</v>
      </c>
      <c r="I169" s="46"/>
      <c r="J169" s="46"/>
      <c r="K169" s="46"/>
    </row>
    <row r="170" spans="1:11" x14ac:dyDescent="0.25">
      <c r="A170" s="42"/>
      <c r="B170" s="42"/>
      <c r="C170" s="42"/>
      <c r="D170" s="47" t="s">
        <v>106</v>
      </c>
      <c r="E170" s="48">
        <v>2</v>
      </c>
      <c r="F170" s="49">
        <v>35</v>
      </c>
      <c r="G170" s="49">
        <v>0</v>
      </c>
      <c r="H170" s="49">
        <v>70</v>
      </c>
      <c r="I170" s="46"/>
      <c r="J170" s="46"/>
      <c r="K170" s="46"/>
    </row>
    <row r="171" spans="1:11" ht="22.5" customHeight="1" x14ac:dyDescent="0.25">
      <c r="A171" s="70" t="s">
        <v>361</v>
      </c>
      <c r="B171" s="50" t="s">
        <v>14</v>
      </c>
      <c r="C171" s="50" t="s">
        <v>95</v>
      </c>
      <c r="D171" s="37" t="s">
        <v>170</v>
      </c>
      <c r="E171" s="38"/>
      <c r="F171" s="38"/>
      <c r="G171" s="38"/>
      <c r="H171" s="39"/>
      <c r="I171" s="71">
        <v>2.4</v>
      </c>
      <c r="J171" s="96"/>
      <c r="K171" s="52">
        <f t="shared" si="2"/>
        <v>0</v>
      </c>
    </row>
    <row r="172" spans="1:11" ht="67.5" customHeight="1" x14ac:dyDescent="0.25">
      <c r="A172" s="42"/>
      <c r="B172" s="42"/>
      <c r="C172" s="42"/>
      <c r="D172" s="43" t="s">
        <v>168</v>
      </c>
      <c r="E172" s="44"/>
      <c r="F172" s="44"/>
      <c r="G172" s="44"/>
      <c r="H172" s="45"/>
      <c r="I172" s="46"/>
      <c r="J172" s="46"/>
      <c r="K172" s="46"/>
    </row>
    <row r="173" spans="1:11" x14ac:dyDescent="0.25">
      <c r="A173" s="42"/>
      <c r="B173" s="42"/>
      <c r="C173" s="42"/>
      <c r="D173" s="47" t="s">
        <v>115</v>
      </c>
      <c r="E173" s="48">
        <v>1</v>
      </c>
      <c r="F173" s="49">
        <v>1.2</v>
      </c>
      <c r="G173" s="49">
        <v>0</v>
      </c>
      <c r="H173" s="49">
        <v>1.2</v>
      </c>
      <c r="I173" s="46"/>
      <c r="J173" s="46"/>
      <c r="K173" s="46"/>
    </row>
    <row r="174" spans="1:11" x14ac:dyDescent="0.25">
      <c r="A174" s="42"/>
      <c r="B174" s="42"/>
      <c r="C174" s="42"/>
      <c r="D174" s="47" t="s">
        <v>116</v>
      </c>
      <c r="E174" s="48">
        <v>1</v>
      </c>
      <c r="F174" s="49">
        <v>1.2</v>
      </c>
      <c r="G174" s="49">
        <v>0</v>
      </c>
      <c r="H174" s="49">
        <v>1.2</v>
      </c>
      <c r="I174" s="46"/>
      <c r="J174" s="46"/>
      <c r="K174" s="46"/>
    </row>
    <row r="175" spans="1:11" ht="22.5" customHeight="1" x14ac:dyDescent="0.25">
      <c r="A175" s="70" t="s">
        <v>362</v>
      </c>
      <c r="B175" s="50" t="s">
        <v>14</v>
      </c>
      <c r="C175" s="50" t="s">
        <v>95</v>
      </c>
      <c r="D175" s="37" t="s">
        <v>171</v>
      </c>
      <c r="E175" s="38"/>
      <c r="F175" s="38"/>
      <c r="G175" s="38"/>
      <c r="H175" s="39"/>
      <c r="I175" s="71">
        <v>117.8</v>
      </c>
      <c r="J175" s="96"/>
      <c r="K175" s="52">
        <f t="shared" si="2"/>
        <v>0</v>
      </c>
    </row>
    <row r="176" spans="1:11" ht="67.5" customHeight="1" x14ac:dyDescent="0.25">
      <c r="A176" s="42"/>
      <c r="B176" s="42"/>
      <c r="C176" s="42"/>
      <c r="D176" s="43" t="s">
        <v>168</v>
      </c>
      <c r="E176" s="44"/>
      <c r="F176" s="44"/>
      <c r="G176" s="44"/>
      <c r="H176" s="45"/>
      <c r="I176" s="46"/>
      <c r="J176" s="46"/>
      <c r="K176" s="46"/>
    </row>
    <row r="177" spans="1:11" x14ac:dyDescent="0.25">
      <c r="A177" s="42"/>
      <c r="B177" s="42"/>
      <c r="C177" s="42"/>
      <c r="D177" s="47" t="s">
        <v>119</v>
      </c>
      <c r="E177" s="48">
        <v>2</v>
      </c>
      <c r="F177" s="49">
        <v>12</v>
      </c>
      <c r="G177" s="49">
        <v>0</v>
      </c>
      <c r="H177" s="49">
        <v>24</v>
      </c>
      <c r="I177" s="46"/>
      <c r="J177" s="46"/>
      <c r="K177" s="46"/>
    </row>
    <row r="178" spans="1:11" x14ac:dyDescent="0.25">
      <c r="A178" s="42"/>
      <c r="B178" s="42"/>
      <c r="C178" s="42"/>
      <c r="D178" s="47" t="s">
        <v>120</v>
      </c>
      <c r="E178" s="48">
        <v>2</v>
      </c>
      <c r="F178" s="49">
        <v>12</v>
      </c>
      <c r="G178" s="49">
        <v>0</v>
      </c>
      <c r="H178" s="49">
        <v>24</v>
      </c>
      <c r="I178" s="46"/>
      <c r="J178" s="46"/>
      <c r="K178" s="46"/>
    </row>
    <row r="179" spans="1:11" x14ac:dyDescent="0.25">
      <c r="A179" s="42"/>
      <c r="B179" s="42"/>
      <c r="C179" s="42"/>
      <c r="D179" s="47" t="s">
        <v>121</v>
      </c>
      <c r="E179" s="48">
        <v>1</v>
      </c>
      <c r="F179" s="49">
        <v>21</v>
      </c>
      <c r="G179" s="49">
        <v>0</v>
      </c>
      <c r="H179" s="49">
        <v>21</v>
      </c>
      <c r="I179" s="46"/>
      <c r="J179" s="46"/>
      <c r="K179" s="46"/>
    </row>
    <row r="180" spans="1:11" x14ac:dyDescent="0.25">
      <c r="A180" s="42"/>
      <c r="B180" s="42"/>
      <c r="C180" s="42"/>
      <c r="D180" s="47" t="s">
        <v>122</v>
      </c>
      <c r="E180" s="48">
        <v>1</v>
      </c>
      <c r="F180" s="49">
        <v>14</v>
      </c>
      <c r="G180" s="49">
        <v>0</v>
      </c>
      <c r="H180" s="49">
        <v>14</v>
      </c>
      <c r="I180" s="46"/>
      <c r="J180" s="46"/>
      <c r="K180" s="46"/>
    </row>
    <row r="181" spans="1:11" x14ac:dyDescent="0.25">
      <c r="A181" s="42"/>
      <c r="B181" s="42"/>
      <c r="C181" s="42"/>
      <c r="D181" s="47" t="s">
        <v>123</v>
      </c>
      <c r="E181" s="48">
        <v>1</v>
      </c>
      <c r="F181" s="49">
        <v>16.8</v>
      </c>
      <c r="G181" s="49">
        <v>0</v>
      </c>
      <c r="H181" s="49">
        <v>16.8</v>
      </c>
      <c r="I181" s="46"/>
      <c r="J181" s="46"/>
      <c r="K181" s="46"/>
    </row>
    <row r="182" spans="1:11" x14ac:dyDescent="0.25">
      <c r="A182" s="42"/>
      <c r="B182" s="42"/>
      <c r="C182" s="42"/>
      <c r="D182" s="47" t="s">
        <v>124</v>
      </c>
      <c r="E182" s="48">
        <v>1</v>
      </c>
      <c r="F182" s="49">
        <v>18</v>
      </c>
      <c r="G182" s="49">
        <v>0</v>
      </c>
      <c r="H182" s="49">
        <v>18</v>
      </c>
      <c r="I182" s="46"/>
      <c r="J182" s="46"/>
      <c r="K182" s="46"/>
    </row>
    <row r="183" spans="1:11" ht="22.5" customHeight="1" x14ac:dyDescent="0.25">
      <c r="A183" s="70" t="s">
        <v>363</v>
      </c>
      <c r="B183" s="50" t="s">
        <v>14</v>
      </c>
      <c r="C183" s="50" t="s">
        <v>95</v>
      </c>
      <c r="D183" s="37" t="s">
        <v>172</v>
      </c>
      <c r="E183" s="38"/>
      <c r="F183" s="38"/>
      <c r="G183" s="38"/>
      <c r="H183" s="39"/>
      <c r="I183" s="71">
        <v>42.39</v>
      </c>
      <c r="J183" s="96"/>
      <c r="K183" s="52">
        <f t="shared" si="2"/>
        <v>0</v>
      </c>
    </row>
    <row r="184" spans="1:11" ht="67.5" customHeight="1" x14ac:dyDescent="0.25">
      <c r="A184" s="42"/>
      <c r="B184" s="42"/>
      <c r="C184" s="42"/>
      <c r="D184" s="43" t="s">
        <v>168</v>
      </c>
      <c r="E184" s="44"/>
      <c r="F184" s="44"/>
      <c r="G184" s="44"/>
      <c r="H184" s="45"/>
      <c r="I184" s="46"/>
      <c r="J184" s="46"/>
      <c r="K184" s="46"/>
    </row>
    <row r="185" spans="1:11" x14ac:dyDescent="0.25">
      <c r="A185" s="42"/>
      <c r="B185" s="42"/>
      <c r="C185" s="42"/>
      <c r="D185" s="47" t="s">
        <v>127</v>
      </c>
      <c r="E185" s="48">
        <v>1</v>
      </c>
      <c r="F185" s="49">
        <v>12.39</v>
      </c>
      <c r="G185" s="49">
        <v>0</v>
      </c>
      <c r="H185" s="49">
        <v>12.39</v>
      </c>
      <c r="I185" s="46"/>
      <c r="J185" s="46"/>
      <c r="K185" s="46"/>
    </row>
    <row r="186" spans="1:11" x14ac:dyDescent="0.25">
      <c r="A186" s="42"/>
      <c r="B186" s="42"/>
      <c r="C186" s="42"/>
      <c r="D186" s="47" t="s">
        <v>128</v>
      </c>
      <c r="E186" s="48">
        <v>5</v>
      </c>
      <c r="F186" s="49">
        <v>2</v>
      </c>
      <c r="G186" s="49">
        <v>0</v>
      </c>
      <c r="H186" s="49">
        <v>10</v>
      </c>
      <c r="I186" s="46"/>
      <c r="J186" s="46"/>
      <c r="K186" s="46"/>
    </row>
    <row r="187" spans="1:11" x14ac:dyDescent="0.25">
      <c r="A187" s="42"/>
      <c r="B187" s="42"/>
      <c r="C187" s="42"/>
      <c r="D187" s="47" t="s">
        <v>129</v>
      </c>
      <c r="E187" s="48">
        <v>1</v>
      </c>
      <c r="F187" s="49">
        <v>14</v>
      </c>
      <c r="G187" s="49">
        <v>0</v>
      </c>
      <c r="H187" s="49">
        <v>14</v>
      </c>
      <c r="I187" s="46"/>
      <c r="J187" s="46"/>
      <c r="K187" s="46"/>
    </row>
    <row r="188" spans="1:11" x14ac:dyDescent="0.25">
      <c r="A188" s="42"/>
      <c r="B188" s="42"/>
      <c r="C188" s="42"/>
      <c r="D188" s="47" t="s">
        <v>130</v>
      </c>
      <c r="E188" s="48">
        <v>3</v>
      </c>
      <c r="F188" s="49">
        <v>2</v>
      </c>
      <c r="G188" s="49">
        <v>0</v>
      </c>
      <c r="H188" s="49">
        <v>6</v>
      </c>
      <c r="I188" s="46"/>
      <c r="J188" s="46"/>
      <c r="K188" s="46"/>
    </row>
    <row r="189" spans="1:11" ht="22.5" customHeight="1" x14ac:dyDescent="0.25">
      <c r="A189" s="70" t="s">
        <v>364</v>
      </c>
      <c r="B189" s="50" t="s">
        <v>14</v>
      </c>
      <c r="C189" s="50" t="s">
        <v>95</v>
      </c>
      <c r="D189" s="37" t="s">
        <v>173</v>
      </c>
      <c r="E189" s="38"/>
      <c r="F189" s="38"/>
      <c r="G189" s="38"/>
      <c r="H189" s="39"/>
      <c r="I189" s="71">
        <v>100.25</v>
      </c>
      <c r="J189" s="96"/>
      <c r="K189" s="52">
        <f t="shared" si="2"/>
        <v>0</v>
      </c>
    </row>
    <row r="190" spans="1:11" ht="67.5" customHeight="1" x14ac:dyDescent="0.25">
      <c r="A190" s="42"/>
      <c r="B190" s="42"/>
      <c r="C190" s="42"/>
      <c r="D190" s="43" t="s">
        <v>168</v>
      </c>
      <c r="E190" s="44"/>
      <c r="F190" s="44"/>
      <c r="G190" s="44"/>
      <c r="H190" s="45"/>
      <c r="I190" s="46"/>
      <c r="J190" s="46"/>
      <c r="K190" s="46"/>
    </row>
    <row r="191" spans="1:11" x14ac:dyDescent="0.25">
      <c r="A191" s="42"/>
      <c r="B191" s="42"/>
      <c r="C191" s="42"/>
      <c r="D191" s="47" t="s">
        <v>133</v>
      </c>
      <c r="E191" s="48">
        <v>4</v>
      </c>
      <c r="F191" s="49">
        <v>5</v>
      </c>
      <c r="G191" s="49">
        <v>0</v>
      </c>
      <c r="H191" s="49">
        <v>20</v>
      </c>
      <c r="I191" s="46"/>
      <c r="J191" s="46"/>
      <c r="K191" s="46"/>
    </row>
    <row r="192" spans="1:11" x14ac:dyDescent="0.25">
      <c r="A192" s="42"/>
      <c r="B192" s="42"/>
      <c r="C192" s="42"/>
      <c r="D192" s="47" t="s">
        <v>134</v>
      </c>
      <c r="E192" s="48">
        <v>2</v>
      </c>
      <c r="F192" s="49">
        <v>2</v>
      </c>
      <c r="G192" s="49">
        <v>0</v>
      </c>
      <c r="H192" s="49">
        <v>4</v>
      </c>
      <c r="I192" s="46"/>
      <c r="J192" s="46"/>
      <c r="K192" s="46"/>
    </row>
    <row r="193" spans="1:11" x14ac:dyDescent="0.25">
      <c r="A193" s="42"/>
      <c r="B193" s="42"/>
      <c r="C193" s="42"/>
      <c r="D193" s="47" t="s">
        <v>135</v>
      </c>
      <c r="E193" s="48">
        <v>4</v>
      </c>
      <c r="F193" s="49">
        <v>1</v>
      </c>
      <c r="G193" s="49">
        <v>0</v>
      </c>
      <c r="H193" s="49">
        <v>4</v>
      </c>
      <c r="I193" s="46"/>
      <c r="J193" s="46"/>
      <c r="K193" s="46"/>
    </row>
    <row r="194" spans="1:11" x14ac:dyDescent="0.25">
      <c r="A194" s="42"/>
      <c r="B194" s="42"/>
      <c r="C194" s="42"/>
      <c r="D194" s="47" t="s">
        <v>136</v>
      </c>
      <c r="E194" s="48">
        <v>1</v>
      </c>
      <c r="F194" s="49">
        <v>18.25</v>
      </c>
      <c r="G194" s="49">
        <v>0</v>
      </c>
      <c r="H194" s="49">
        <v>18.25</v>
      </c>
      <c r="I194" s="46"/>
      <c r="J194" s="46"/>
      <c r="K194" s="46"/>
    </row>
    <row r="195" spans="1:11" x14ac:dyDescent="0.25">
      <c r="A195" s="42"/>
      <c r="B195" s="42"/>
      <c r="C195" s="42"/>
      <c r="D195" s="47" t="s">
        <v>139</v>
      </c>
      <c r="E195" s="48">
        <v>3</v>
      </c>
      <c r="F195" s="49">
        <v>1</v>
      </c>
      <c r="G195" s="49">
        <v>0</v>
      </c>
      <c r="H195" s="49">
        <v>3</v>
      </c>
      <c r="I195" s="46"/>
      <c r="J195" s="46"/>
      <c r="K195" s="46"/>
    </row>
    <row r="196" spans="1:11" x14ac:dyDescent="0.25">
      <c r="A196" s="42"/>
      <c r="B196" s="42"/>
      <c r="C196" s="42"/>
      <c r="D196" s="47" t="s">
        <v>140</v>
      </c>
      <c r="E196" s="48">
        <v>3</v>
      </c>
      <c r="F196" s="49">
        <v>1</v>
      </c>
      <c r="G196" s="49">
        <v>0</v>
      </c>
      <c r="H196" s="49">
        <v>3</v>
      </c>
      <c r="I196" s="46"/>
      <c r="J196" s="46"/>
      <c r="K196" s="46"/>
    </row>
    <row r="197" spans="1:11" x14ac:dyDescent="0.25">
      <c r="A197" s="42"/>
      <c r="B197" s="42"/>
      <c r="C197" s="42"/>
      <c r="D197" s="47" t="s">
        <v>143</v>
      </c>
      <c r="E197" s="48">
        <v>2</v>
      </c>
      <c r="F197" s="49">
        <v>8</v>
      </c>
      <c r="G197" s="49">
        <v>0</v>
      </c>
      <c r="H197" s="49">
        <v>16</v>
      </c>
      <c r="I197" s="46"/>
      <c r="J197" s="46"/>
      <c r="K197" s="46"/>
    </row>
    <row r="198" spans="1:11" x14ac:dyDescent="0.25">
      <c r="A198" s="42"/>
      <c r="B198" s="42"/>
      <c r="C198" s="42"/>
      <c r="D198" s="47" t="s">
        <v>146</v>
      </c>
      <c r="E198" s="48">
        <v>2</v>
      </c>
      <c r="F198" s="49">
        <v>16</v>
      </c>
      <c r="G198" s="49">
        <v>0</v>
      </c>
      <c r="H198" s="49">
        <v>32</v>
      </c>
      <c r="I198" s="46"/>
      <c r="J198" s="46"/>
      <c r="K198" s="46"/>
    </row>
    <row r="199" spans="1:11" x14ac:dyDescent="0.25">
      <c r="A199" s="70" t="s">
        <v>365</v>
      </c>
      <c r="B199" s="50" t="s">
        <v>14</v>
      </c>
      <c r="C199" s="50" t="s">
        <v>95</v>
      </c>
      <c r="D199" s="37" t="s">
        <v>174</v>
      </c>
      <c r="E199" s="38"/>
      <c r="F199" s="38"/>
      <c r="G199" s="38"/>
      <c r="H199" s="39"/>
      <c r="I199" s="71">
        <v>10</v>
      </c>
      <c r="J199" s="96"/>
      <c r="K199" s="52">
        <f t="shared" si="2"/>
        <v>0</v>
      </c>
    </row>
    <row r="200" spans="1:11" ht="102" customHeight="1" x14ac:dyDescent="0.25">
      <c r="A200" s="42"/>
      <c r="B200" s="42"/>
      <c r="C200" s="42"/>
      <c r="D200" s="43" t="s">
        <v>175</v>
      </c>
      <c r="E200" s="44"/>
      <c r="F200" s="44"/>
      <c r="G200" s="44"/>
      <c r="H200" s="45"/>
      <c r="I200" s="46"/>
      <c r="J200" s="46"/>
      <c r="K200" s="46"/>
    </row>
    <row r="201" spans="1:11" x14ac:dyDescent="0.25">
      <c r="A201" s="42"/>
      <c r="B201" s="42"/>
      <c r="C201" s="42"/>
      <c r="D201" s="47" t="s">
        <v>176</v>
      </c>
      <c r="E201" s="48">
        <v>5</v>
      </c>
      <c r="F201" s="49">
        <v>0</v>
      </c>
      <c r="G201" s="49">
        <v>0</v>
      </c>
      <c r="H201" s="49">
        <v>5</v>
      </c>
      <c r="I201" s="46"/>
      <c r="J201" s="46"/>
      <c r="K201" s="46"/>
    </row>
    <row r="202" spans="1:11" x14ac:dyDescent="0.25">
      <c r="A202" s="42"/>
      <c r="B202" s="42"/>
      <c r="C202" s="42"/>
      <c r="D202" s="47" t="s">
        <v>177</v>
      </c>
      <c r="E202" s="48">
        <v>5</v>
      </c>
      <c r="F202" s="49">
        <v>0</v>
      </c>
      <c r="G202" s="49">
        <v>0</v>
      </c>
      <c r="H202" s="49">
        <v>5</v>
      </c>
      <c r="I202" s="46"/>
      <c r="J202" s="46"/>
      <c r="K202" s="46"/>
    </row>
    <row r="203" spans="1:11" x14ac:dyDescent="0.25">
      <c r="A203" s="70" t="s">
        <v>366</v>
      </c>
      <c r="B203" s="50" t="s">
        <v>14</v>
      </c>
      <c r="C203" s="50" t="s">
        <v>49</v>
      </c>
      <c r="D203" s="37" t="s">
        <v>178</v>
      </c>
      <c r="E203" s="38"/>
      <c r="F203" s="38"/>
      <c r="G203" s="38"/>
      <c r="H203" s="39"/>
      <c r="I203" s="71">
        <v>1</v>
      </c>
      <c r="J203" s="96"/>
      <c r="K203" s="52">
        <f t="shared" ref="K203:K263" si="3">+ROUND(+I203*J203,2)</f>
        <v>0</v>
      </c>
    </row>
    <row r="204" spans="1:11" ht="186.75" customHeight="1" x14ac:dyDescent="0.25">
      <c r="A204" s="42"/>
      <c r="B204" s="42"/>
      <c r="C204" s="42"/>
      <c r="D204" s="43" t="s">
        <v>179</v>
      </c>
      <c r="E204" s="44"/>
      <c r="F204" s="44"/>
      <c r="G204" s="44"/>
      <c r="H204" s="45"/>
      <c r="I204" s="46"/>
      <c r="J204" s="46"/>
      <c r="K204" s="46"/>
    </row>
    <row r="205" spans="1:11" x14ac:dyDescent="0.25">
      <c r="A205" s="42"/>
      <c r="B205" s="42"/>
      <c r="C205" s="42"/>
      <c r="D205" s="47" t="s">
        <v>180</v>
      </c>
      <c r="E205" s="48">
        <v>1</v>
      </c>
      <c r="F205" s="49">
        <v>0</v>
      </c>
      <c r="G205" s="49">
        <v>0</v>
      </c>
      <c r="H205" s="49">
        <v>1</v>
      </c>
      <c r="I205" s="46"/>
      <c r="J205" s="46"/>
      <c r="K205" s="46"/>
    </row>
    <row r="206" spans="1:11" x14ac:dyDescent="0.25">
      <c r="A206" s="70" t="s">
        <v>367</v>
      </c>
      <c r="B206" s="50" t="s">
        <v>14</v>
      </c>
      <c r="C206" s="50" t="s">
        <v>49</v>
      </c>
      <c r="D206" s="37" t="s">
        <v>181</v>
      </c>
      <c r="E206" s="38"/>
      <c r="F206" s="38"/>
      <c r="G206" s="38"/>
      <c r="H206" s="39"/>
      <c r="I206" s="71">
        <v>1</v>
      </c>
      <c r="J206" s="96"/>
      <c r="K206" s="52">
        <f t="shared" si="3"/>
        <v>0</v>
      </c>
    </row>
    <row r="207" spans="1:11" ht="168.75" customHeight="1" x14ac:dyDescent="0.25">
      <c r="A207" s="42"/>
      <c r="B207" s="42"/>
      <c r="C207" s="42"/>
      <c r="D207" s="43" t="s">
        <v>182</v>
      </c>
      <c r="E207" s="44"/>
      <c r="F207" s="44"/>
      <c r="G207" s="44"/>
      <c r="H207" s="45"/>
      <c r="I207" s="46"/>
      <c r="J207" s="46"/>
      <c r="K207" s="46"/>
    </row>
    <row r="208" spans="1:11" x14ac:dyDescent="0.25">
      <c r="A208" s="42"/>
      <c r="B208" s="42"/>
      <c r="C208" s="42"/>
      <c r="D208" s="47" t="s">
        <v>183</v>
      </c>
      <c r="E208" s="48">
        <v>1</v>
      </c>
      <c r="F208" s="49">
        <v>0</v>
      </c>
      <c r="G208" s="49">
        <v>0</v>
      </c>
      <c r="H208" s="49">
        <v>1</v>
      </c>
      <c r="I208" s="46"/>
      <c r="J208" s="46"/>
      <c r="K208" s="46"/>
    </row>
    <row r="209" spans="1:11" x14ac:dyDescent="0.25">
      <c r="A209" s="70" t="s">
        <v>368</v>
      </c>
      <c r="B209" s="50" t="s">
        <v>14</v>
      </c>
      <c r="C209" s="50" t="s">
        <v>49</v>
      </c>
      <c r="D209" s="37" t="s">
        <v>184</v>
      </c>
      <c r="E209" s="38"/>
      <c r="F209" s="38"/>
      <c r="G209" s="38"/>
      <c r="H209" s="39"/>
      <c r="I209" s="71">
        <v>1</v>
      </c>
      <c r="J209" s="96"/>
      <c r="K209" s="52">
        <f t="shared" si="3"/>
        <v>0</v>
      </c>
    </row>
    <row r="210" spans="1:11" ht="67.5" customHeight="1" x14ac:dyDescent="0.25">
      <c r="A210" s="42"/>
      <c r="B210" s="42"/>
      <c r="C210" s="42"/>
      <c r="D210" s="43" t="s">
        <v>185</v>
      </c>
      <c r="E210" s="44"/>
      <c r="F210" s="44"/>
      <c r="G210" s="44"/>
      <c r="H210" s="45"/>
      <c r="I210" s="46"/>
      <c r="J210" s="46"/>
      <c r="K210" s="46"/>
    </row>
    <row r="211" spans="1:11" x14ac:dyDescent="0.25">
      <c r="A211" s="42"/>
      <c r="B211" s="42"/>
      <c r="C211" s="42"/>
      <c r="D211" s="47" t="s">
        <v>186</v>
      </c>
      <c r="E211" s="48">
        <v>1</v>
      </c>
      <c r="F211" s="49">
        <v>0</v>
      </c>
      <c r="G211" s="49">
        <v>0</v>
      </c>
      <c r="H211" s="49">
        <v>1</v>
      </c>
      <c r="I211" s="46"/>
      <c r="J211" s="46"/>
      <c r="K211" s="46"/>
    </row>
    <row r="212" spans="1:11" ht="22.5" customHeight="1" x14ac:dyDescent="0.25">
      <c r="A212" s="70" t="s">
        <v>369</v>
      </c>
      <c r="B212" s="50" t="s">
        <v>14</v>
      </c>
      <c r="C212" s="50" t="s">
        <v>49</v>
      </c>
      <c r="D212" s="37" t="s">
        <v>187</v>
      </c>
      <c r="E212" s="38"/>
      <c r="F212" s="38"/>
      <c r="G212" s="38"/>
      <c r="H212" s="39"/>
      <c r="I212" s="71">
        <v>16</v>
      </c>
      <c r="J212" s="96"/>
      <c r="K212" s="52">
        <f t="shared" si="3"/>
        <v>0</v>
      </c>
    </row>
    <row r="213" spans="1:11" ht="112.5" customHeight="1" x14ac:dyDescent="0.25">
      <c r="A213" s="42"/>
      <c r="B213" s="42"/>
      <c r="C213" s="42"/>
      <c r="D213" s="43" t="s">
        <v>188</v>
      </c>
      <c r="E213" s="44"/>
      <c r="F213" s="44"/>
      <c r="G213" s="44"/>
      <c r="H213" s="45"/>
      <c r="I213" s="46"/>
      <c r="J213" s="46"/>
      <c r="K213" s="46"/>
    </row>
    <row r="214" spans="1:11" x14ac:dyDescent="0.25">
      <c r="A214" s="42"/>
      <c r="B214" s="42"/>
      <c r="C214" s="42"/>
      <c r="D214" s="47" t="s">
        <v>189</v>
      </c>
      <c r="E214" s="48">
        <v>4</v>
      </c>
      <c r="F214" s="49">
        <v>0</v>
      </c>
      <c r="G214" s="49">
        <v>0</v>
      </c>
      <c r="H214" s="49">
        <v>4</v>
      </c>
      <c r="I214" s="46"/>
      <c r="J214" s="46"/>
      <c r="K214" s="46"/>
    </row>
    <row r="215" spans="1:11" x14ac:dyDescent="0.25">
      <c r="A215" s="42"/>
      <c r="B215" s="42"/>
      <c r="C215" s="42"/>
      <c r="D215" s="47" t="s">
        <v>190</v>
      </c>
      <c r="E215" s="48">
        <v>4</v>
      </c>
      <c r="F215" s="49">
        <v>0</v>
      </c>
      <c r="G215" s="49">
        <v>0</v>
      </c>
      <c r="H215" s="49">
        <v>4</v>
      </c>
      <c r="I215" s="46"/>
      <c r="J215" s="46"/>
      <c r="K215" s="46"/>
    </row>
    <row r="216" spans="1:11" x14ac:dyDescent="0.25">
      <c r="A216" s="42"/>
      <c r="B216" s="42"/>
      <c r="C216" s="42"/>
      <c r="D216" s="47" t="s">
        <v>191</v>
      </c>
      <c r="E216" s="48">
        <v>2</v>
      </c>
      <c r="F216" s="49">
        <v>0</v>
      </c>
      <c r="G216" s="49">
        <v>0</v>
      </c>
      <c r="H216" s="49">
        <v>2</v>
      </c>
      <c r="I216" s="46"/>
      <c r="J216" s="46"/>
      <c r="K216" s="46"/>
    </row>
    <row r="217" spans="1:11" x14ac:dyDescent="0.25">
      <c r="A217" s="42"/>
      <c r="B217" s="42"/>
      <c r="C217" s="42"/>
      <c r="D217" s="47" t="s">
        <v>192</v>
      </c>
      <c r="E217" s="48">
        <v>6</v>
      </c>
      <c r="F217" s="49">
        <v>0</v>
      </c>
      <c r="G217" s="49">
        <v>0</v>
      </c>
      <c r="H217" s="49">
        <v>6</v>
      </c>
      <c r="I217" s="46"/>
      <c r="J217" s="46"/>
      <c r="K217" s="46"/>
    </row>
    <row r="218" spans="1:11" ht="22.5" customHeight="1" x14ac:dyDescent="0.25">
      <c r="A218" s="70" t="s">
        <v>370</v>
      </c>
      <c r="B218" s="50" t="s">
        <v>14</v>
      </c>
      <c r="C218" s="50" t="s">
        <v>49</v>
      </c>
      <c r="D218" s="37" t="s">
        <v>193</v>
      </c>
      <c r="E218" s="38"/>
      <c r="F218" s="38"/>
      <c r="G218" s="38"/>
      <c r="H218" s="39"/>
      <c r="I218" s="71">
        <v>8</v>
      </c>
      <c r="J218" s="96"/>
      <c r="K218" s="52">
        <f t="shared" si="3"/>
        <v>0</v>
      </c>
    </row>
    <row r="219" spans="1:11" ht="112.5" customHeight="1" x14ac:dyDescent="0.25">
      <c r="A219" s="42"/>
      <c r="B219" s="42"/>
      <c r="C219" s="42"/>
      <c r="D219" s="43" t="s">
        <v>194</v>
      </c>
      <c r="E219" s="44"/>
      <c r="F219" s="44"/>
      <c r="G219" s="44"/>
      <c r="H219" s="45"/>
      <c r="I219" s="46"/>
      <c r="J219" s="46"/>
      <c r="K219" s="46"/>
    </row>
    <row r="220" spans="1:11" x14ac:dyDescent="0.25">
      <c r="A220" s="42"/>
      <c r="B220" s="42"/>
      <c r="C220" s="42"/>
      <c r="D220" s="47" t="s">
        <v>191</v>
      </c>
      <c r="E220" s="48">
        <v>2</v>
      </c>
      <c r="F220" s="49">
        <v>0</v>
      </c>
      <c r="G220" s="49">
        <v>0</v>
      </c>
      <c r="H220" s="49">
        <v>2</v>
      </c>
      <c r="I220" s="46"/>
      <c r="J220" s="46"/>
      <c r="K220" s="46"/>
    </row>
    <row r="221" spans="1:11" x14ac:dyDescent="0.25">
      <c r="A221" s="42"/>
      <c r="B221" s="42"/>
      <c r="C221" s="42"/>
      <c r="D221" s="47" t="s">
        <v>192</v>
      </c>
      <c r="E221" s="48">
        <v>6</v>
      </c>
      <c r="F221" s="49">
        <v>0</v>
      </c>
      <c r="G221" s="49">
        <v>0</v>
      </c>
      <c r="H221" s="49">
        <v>6</v>
      </c>
      <c r="I221" s="46"/>
      <c r="J221" s="46"/>
      <c r="K221" s="46"/>
    </row>
    <row r="222" spans="1:11" ht="22.5" customHeight="1" x14ac:dyDescent="0.25">
      <c r="A222" s="70" t="s">
        <v>371</v>
      </c>
      <c r="B222" s="50" t="s">
        <v>14</v>
      </c>
      <c r="C222" s="50" t="s">
        <v>49</v>
      </c>
      <c r="D222" s="37" t="s">
        <v>195</v>
      </c>
      <c r="E222" s="38"/>
      <c r="F222" s="38"/>
      <c r="G222" s="38"/>
      <c r="H222" s="39"/>
      <c r="I222" s="71">
        <v>8</v>
      </c>
      <c r="J222" s="96"/>
      <c r="K222" s="52">
        <f t="shared" si="3"/>
        <v>0</v>
      </c>
    </row>
    <row r="223" spans="1:11" ht="112.5" customHeight="1" x14ac:dyDescent="0.25">
      <c r="A223" s="42"/>
      <c r="B223" s="42"/>
      <c r="C223" s="42"/>
      <c r="D223" s="43" t="s">
        <v>196</v>
      </c>
      <c r="E223" s="44"/>
      <c r="F223" s="44"/>
      <c r="G223" s="44"/>
      <c r="H223" s="45"/>
      <c r="I223" s="46"/>
      <c r="J223" s="46"/>
      <c r="K223" s="46"/>
    </row>
    <row r="224" spans="1:11" x14ac:dyDescent="0.25">
      <c r="A224" s="42"/>
      <c r="B224" s="42"/>
      <c r="C224" s="42"/>
      <c r="D224" s="47" t="s">
        <v>197</v>
      </c>
      <c r="E224" s="48">
        <v>2</v>
      </c>
      <c r="F224" s="49">
        <v>0</v>
      </c>
      <c r="G224" s="49">
        <v>0</v>
      </c>
      <c r="H224" s="49">
        <v>2</v>
      </c>
      <c r="I224" s="46"/>
      <c r="J224" s="46"/>
      <c r="K224" s="46"/>
    </row>
    <row r="225" spans="1:11" x14ac:dyDescent="0.25">
      <c r="A225" s="42"/>
      <c r="B225" s="42"/>
      <c r="C225" s="42"/>
      <c r="D225" s="47" t="s">
        <v>192</v>
      </c>
      <c r="E225" s="48">
        <v>6</v>
      </c>
      <c r="F225" s="49">
        <v>0</v>
      </c>
      <c r="G225" s="49">
        <v>0</v>
      </c>
      <c r="H225" s="49">
        <v>6</v>
      </c>
      <c r="I225" s="46"/>
      <c r="J225" s="46"/>
      <c r="K225" s="46"/>
    </row>
    <row r="226" spans="1:11" ht="22.5" customHeight="1" x14ac:dyDescent="0.25">
      <c r="A226" s="70" t="s">
        <v>372</v>
      </c>
      <c r="B226" s="50" t="s">
        <v>14</v>
      </c>
      <c r="C226" s="50" t="s">
        <v>49</v>
      </c>
      <c r="D226" s="37" t="s">
        <v>198</v>
      </c>
      <c r="E226" s="38"/>
      <c r="F226" s="38"/>
      <c r="G226" s="38"/>
      <c r="H226" s="39"/>
      <c r="I226" s="71">
        <v>8</v>
      </c>
      <c r="J226" s="96"/>
      <c r="K226" s="52">
        <f t="shared" si="3"/>
        <v>0</v>
      </c>
    </row>
    <row r="227" spans="1:11" ht="112.5" customHeight="1" x14ac:dyDescent="0.25">
      <c r="A227" s="42"/>
      <c r="B227" s="42"/>
      <c r="C227" s="42"/>
      <c r="D227" s="43" t="s">
        <v>199</v>
      </c>
      <c r="E227" s="44"/>
      <c r="F227" s="44"/>
      <c r="G227" s="44"/>
      <c r="H227" s="45"/>
      <c r="I227" s="46"/>
      <c r="J227" s="46"/>
      <c r="K227" s="46"/>
    </row>
    <row r="228" spans="1:11" x14ac:dyDescent="0.25">
      <c r="A228" s="42"/>
      <c r="B228" s="42"/>
      <c r="C228" s="42"/>
      <c r="D228" s="47" t="s">
        <v>191</v>
      </c>
      <c r="E228" s="48">
        <v>2</v>
      </c>
      <c r="F228" s="49">
        <v>0</v>
      </c>
      <c r="G228" s="49">
        <v>0</v>
      </c>
      <c r="H228" s="49">
        <v>2</v>
      </c>
      <c r="I228" s="46"/>
      <c r="J228" s="46"/>
      <c r="K228" s="46"/>
    </row>
    <row r="229" spans="1:11" x14ac:dyDescent="0.25">
      <c r="A229" s="42"/>
      <c r="B229" s="42"/>
      <c r="C229" s="42"/>
      <c r="D229" s="47" t="s">
        <v>192</v>
      </c>
      <c r="E229" s="48">
        <v>6</v>
      </c>
      <c r="F229" s="49">
        <v>0</v>
      </c>
      <c r="G229" s="49">
        <v>0</v>
      </c>
      <c r="H229" s="49">
        <v>6</v>
      </c>
      <c r="I229" s="46"/>
      <c r="J229" s="46"/>
      <c r="K229" s="46"/>
    </row>
    <row r="230" spans="1:11" ht="22.5" customHeight="1" x14ac:dyDescent="0.25">
      <c r="A230" s="70" t="s">
        <v>373</v>
      </c>
      <c r="B230" s="50" t="s">
        <v>14</v>
      </c>
      <c r="C230" s="50" t="s">
        <v>49</v>
      </c>
      <c r="D230" s="37" t="s">
        <v>200</v>
      </c>
      <c r="E230" s="38"/>
      <c r="F230" s="38"/>
      <c r="G230" s="38"/>
      <c r="H230" s="39"/>
      <c r="I230" s="71">
        <v>8</v>
      </c>
      <c r="J230" s="96"/>
      <c r="K230" s="52">
        <f t="shared" si="3"/>
        <v>0</v>
      </c>
    </row>
    <row r="231" spans="1:11" ht="112.5" customHeight="1" x14ac:dyDescent="0.25">
      <c r="A231" s="42"/>
      <c r="B231" s="42"/>
      <c r="C231" s="42"/>
      <c r="D231" s="43" t="s">
        <v>201</v>
      </c>
      <c r="E231" s="44"/>
      <c r="F231" s="44"/>
      <c r="G231" s="44"/>
      <c r="H231" s="45"/>
      <c r="I231" s="46"/>
      <c r="J231" s="46"/>
      <c r="K231" s="46"/>
    </row>
    <row r="232" spans="1:11" x14ac:dyDescent="0.25">
      <c r="A232" s="42"/>
      <c r="B232" s="42"/>
      <c r="C232" s="42"/>
      <c r="D232" s="47" t="s">
        <v>191</v>
      </c>
      <c r="E232" s="48">
        <v>2</v>
      </c>
      <c r="F232" s="49">
        <v>0</v>
      </c>
      <c r="G232" s="49">
        <v>0</v>
      </c>
      <c r="H232" s="49">
        <v>2</v>
      </c>
      <c r="I232" s="46"/>
      <c r="J232" s="46"/>
      <c r="K232" s="46"/>
    </row>
    <row r="233" spans="1:11" x14ac:dyDescent="0.25">
      <c r="A233" s="42"/>
      <c r="B233" s="42"/>
      <c r="C233" s="42"/>
      <c r="D233" s="47" t="s">
        <v>192</v>
      </c>
      <c r="E233" s="48">
        <v>6</v>
      </c>
      <c r="F233" s="49">
        <v>0</v>
      </c>
      <c r="G233" s="49">
        <v>0</v>
      </c>
      <c r="H233" s="49">
        <v>6</v>
      </c>
      <c r="I233" s="46"/>
      <c r="J233" s="46"/>
      <c r="K233" s="46"/>
    </row>
    <row r="234" spans="1:11" ht="22.5" customHeight="1" x14ac:dyDescent="0.25">
      <c r="A234" s="70" t="s">
        <v>374</v>
      </c>
      <c r="B234" s="50" t="s">
        <v>14</v>
      </c>
      <c r="C234" s="50" t="s">
        <v>49</v>
      </c>
      <c r="D234" s="37" t="s">
        <v>202</v>
      </c>
      <c r="E234" s="38"/>
      <c r="F234" s="38"/>
      <c r="G234" s="38"/>
      <c r="H234" s="39"/>
      <c r="I234" s="71">
        <v>8</v>
      </c>
      <c r="J234" s="96"/>
      <c r="K234" s="52">
        <f t="shared" si="3"/>
        <v>0</v>
      </c>
    </row>
    <row r="235" spans="1:11" ht="112.5" customHeight="1" x14ac:dyDescent="0.25">
      <c r="A235" s="42"/>
      <c r="B235" s="42"/>
      <c r="C235" s="42"/>
      <c r="D235" s="43" t="s">
        <v>203</v>
      </c>
      <c r="E235" s="44"/>
      <c r="F235" s="44"/>
      <c r="G235" s="44"/>
      <c r="H235" s="45"/>
      <c r="I235" s="46"/>
      <c r="J235" s="46"/>
      <c r="K235" s="46"/>
    </row>
    <row r="236" spans="1:11" x14ac:dyDescent="0.25">
      <c r="A236" s="42"/>
      <c r="B236" s="42"/>
      <c r="C236" s="42"/>
      <c r="D236" s="47" t="s">
        <v>191</v>
      </c>
      <c r="E236" s="48">
        <v>2</v>
      </c>
      <c r="F236" s="49">
        <v>0</v>
      </c>
      <c r="G236" s="49">
        <v>0</v>
      </c>
      <c r="H236" s="49">
        <v>2</v>
      </c>
      <c r="I236" s="46"/>
      <c r="J236" s="46"/>
      <c r="K236" s="46"/>
    </row>
    <row r="237" spans="1:11" x14ac:dyDescent="0.25">
      <c r="A237" s="42"/>
      <c r="B237" s="42"/>
      <c r="C237" s="42"/>
      <c r="D237" s="47" t="s">
        <v>192</v>
      </c>
      <c r="E237" s="48">
        <v>6</v>
      </c>
      <c r="F237" s="49">
        <v>0</v>
      </c>
      <c r="G237" s="49">
        <v>0</v>
      </c>
      <c r="H237" s="49">
        <v>6</v>
      </c>
      <c r="I237" s="46"/>
      <c r="J237" s="46"/>
      <c r="K237" s="46"/>
    </row>
    <row r="238" spans="1:11" ht="22.5" customHeight="1" x14ac:dyDescent="0.25">
      <c r="A238" s="70" t="s">
        <v>375</v>
      </c>
      <c r="B238" s="50" t="s">
        <v>14</v>
      </c>
      <c r="C238" s="50" t="s">
        <v>49</v>
      </c>
      <c r="D238" s="37" t="s">
        <v>204</v>
      </c>
      <c r="E238" s="38"/>
      <c r="F238" s="38"/>
      <c r="G238" s="38"/>
      <c r="H238" s="39"/>
      <c r="I238" s="71">
        <v>8</v>
      </c>
      <c r="J238" s="96"/>
      <c r="K238" s="52">
        <f t="shared" si="3"/>
        <v>0</v>
      </c>
    </row>
    <row r="239" spans="1:11" ht="112.5" customHeight="1" x14ac:dyDescent="0.25">
      <c r="A239" s="42"/>
      <c r="B239" s="42"/>
      <c r="C239" s="42"/>
      <c r="D239" s="43" t="s">
        <v>205</v>
      </c>
      <c r="E239" s="44"/>
      <c r="F239" s="44"/>
      <c r="G239" s="44"/>
      <c r="H239" s="45"/>
      <c r="I239" s="46"/>
      <c r="J239" s="46"/>
      <c r="K239" s="46"/>
    </row>
    <row r="240" spans="1:11" x14ac:dyDescent="0.25">
      <c r="A240" s="42"/>
      <c r="B240" s="42"/>
      <c r="C240" s="42"/>
      <c r="D240" s="47" t="s">
        <v>191</v>
      </c>
      <c r="E240" s="48">
        <v>2</v>
      </c>
      <c r="F240" s="49">
        <v>0</v>
      </c>
      <c r="G240" s="49">
        <v>0</v>
      </c>
      <c r="H240" s="49">
        <v>2</v>
      </c>
      <c r="I240" s="46"/>
      <c r="J240" s="46"/>
      <c r="K240" s="46"/>
    </row>
    <row r="241" spans="1:11" x14ac:dyDescent="0.25">
      <c r="A241" s="42"/>
      <c r="B241" s="42"/>
      <c r="C241" s="42"/>
      <c r="D241" s="47" t="s">
        <v>192</v>
      </c>
      <c r="E241" s="48">
        <v>6</v>
      </c>
      <c r="F241" s="49">
        <v>0</v>
      </c>
      <c r="G241" s="49">
        <v>0</v>
      </c>
      <c r="H241" s="49">
        <v>6</v>
      </c>
      <c r="I241" s="46"/>
      <c r="J241" s="46"/>
      <c r="K241" s="46"/>
    </row>
    <row r="242" spans="1:11" x14ac:dyDescent="0.25">
      <c r="A242" s="53"/>
      <c r="B242" s="54" t="s">
        <v>311</v>
      </c>
      <c r="C242" s="53"/>
      <c r="D242" s="55"/>
      <c r="E242" s="56"/>
      <c r="F242" s="57"/>
      <c r="G242" s="57"/>
      <c r="H242" s="58" t="s">
        <v>206</v>
      </c>
      <c r="I242" s="76"/>
      <c r="J242" s="60"/>
      <c r="K242" s="61">
        <f>SUM(K78:K241)</f>
        <v>0</v>
      </c>
    </row>
    <row r="243" spans="1:11" x14ac:dyDescent="0.25">
      <c r="A243" s="22" t="s">
        <v>207</v>
      </c>
      <c r="B243" s="22" t="s">
        <v>11</v>
      </c>
      <c r="C243" s="22" t="s">
        <v>12</v>
      </c>
      <c r="D243" s="23" t="s">
        <v>208</v>
      </c>
      <c r="E243" s="24"/>
      <c r="F243" s="24"/>
      <c r="G243" s="24"/>
      <c r="H243" s="25"/>
      <c r="I243" s="26"/>
      <c r="J243" s="27"/>
      <c r="K243" s="28"/>
    </row>
    <row r="244" spans="1:11" x14ac:dyDescent="0.25">
      <c r="A244" s="29" t="s">
        <v>376</v>
      </c>
      <c r="B244" s="78" t="s">
        <v>14</v>
      </c>
      <c r="C244" s="30" t="s">
        <v>209</v>
      </c>
      <c r="D244" s="31" t="s">
        <v>210</v>
      </c>
      <c r="E244" s="32"/>
      <c r="F244" s="32"/>
      <c r="G244" s="32"/>
      <c r="H244" s="33"/>
      <c r="I244" s="34"/>
      <c r="J244" s="34"/>
      <c r="K244" s="35"/>
    </row>
    <row r="245" spans="1:11" x14ac:dyDescent="0.25">
      <c r="A245" s="36" t="s">
        <v>377</v>
      </c>
      <c r="B245" s="36" t="s">
        <v>14</v>
      </c>
      <c r="C245" s="36" t="s">
        <v>49</v>
      </c>
      <c r="D245" s="37" t="s">
        <v>211</v>
      </c>
      <c r="E245" s="38"/>
      <c r="F245" s="38"/>
      <c r="G245" s="38"/>
      <c r="H245" s="39"/>
      <c r="I245" s="40">
        <v>1</v>
      </c>
      <c r="J245" s="95"/>
      <c r="K245" s="41">
        <f t="shared" si="3"/>
        <v>0</v>
      </c>
    </row>
    <row r="246" spans="1:11" ht="78.75" customHeight="1" x14ac:dyDescent="0.25">
      <c r="A246" s="42"/>
      <c r="B246" s="42"/>
      <c r="C246" s="42"/>
      <c r="D246" s="72" t="s">
        <v>212</v>
      </c>
      <c r="E246" s="73"/>
      <c r="F246" s="73"/>
      <c r="G246" s="73"/>
      <c r="H246" s="74"/>
      <c r="I246" s="46"/>
      <c r="J246" s="46"/>
      <c r="K246" s="46"/>
    </row>
    <row r="247" spans="1:11" ht="22.5" customHeight="1" x14ac:dyDescent="0.25">
      <c r="A247" s="50" t="s">
        <v>378</v>
      </c>
      <c r="B247" s="50" t="s">
        <v>14</v>
      </c>
      <c r="C247" s="50" t="s">
        <v>49</v>
      </c>
      <c r="D247" s="37" t="s">
        <v>213</v>
      </c>
      <c r="E247" s="38"/>
      <c r="F247" s="38"/>
      <c r="G247" s="38"/>
      <c r="H247" s="39"/>
      <c r="I247" s="51">
        <v>8</v>
      </c>
      <c r="J247" s="96"/>
      <c r="K247" s="52">
        <f t="shared" si="3"/>
        <v>0</v>
      </c>
    </row>
    <row r="248" spans="1:11" ht="56.25" customHeight="1" x14ac:dyDescent="0.25">
      <c r="A248" s="42"/>
      <c r="B248" s="42"/>
      <c r="C248" s="42"/>
      <c r="D248" s="72" t="s">
        <v>214</v>
      </c>
      <c r="E248" s="73"/>
      <c r="F248" s="73"/>
      <c r="G248" s="73"/>
      <c r="H248" s="74"/>
      <c r="I248" s="46"/>
      <c r="J248" s="46"/>
      <c r="K248" s="46"/>
    </row>
    <row r="249" spans="1:11" x14ac:dyDescent="0.25">
      <c r="A249" s="50" t="s">
        <v>379</v>
      </c>
      <c r="B249" s="50" t="s">
        <v>14</v>
      </c>
      <c r="C249" s="50" t="s">
        <v>49</v>
      </c>
      <c r="D249" s="37" t="s">
        <v>215</v>
      </c>
      <c r="E249" s="38"/>
      <c r="F249" s="38"/>
      <c r="G249" s="38"/>
      <c r="H249" s="39"/>
      <c r="I249" s="51">
        <v>6</v>
      </c>
      <c r="J249" s="96"/>
      <c r="K249" s="52">
        <f t="shared" si="3"/>
        <v>0</v>
      </c>
    </row>
    <row r="250" spans="1:11" ht="78.75" customHeight="1" x14ac:dyDescent="0.25">
      <c r="A250" s="42"/>
      <c r="B250" s="42"/>
      <c r="C250" s="42"/>
      <c r="D250" s="72" t="s">
        <v>216</v>
      </c>
      <c r="E250" s="73"/>
      <c r="F250" s="73"/>
      <c r="G250" s="73"/>
      <c r="H250" s="74"/>
      <c r="I250" s="46"/>
      <c r="J250" s="46"/>
      <c r="K250" s="46"/>
    </row>
    <row r="251" spans="1:11" x14ac:dyDescent="0.25">
      <c r="A251" s="50" t="s">
        <v>380</v>
      </c>
      <c r="B251" s="50" t="s">
        <v>14</v>
      </c>
      <c r="C251" s="50" t="s">
        <v>49</v>
      </c>
      <c r="D251" s="37" t="s">
        <v>217</v>
      </c>
      <c r="E251" s="38"/>
      <c r="F251" s="38"/>
      <c r="G251" s="38"/>
      <c r="H251" s="39"/>
      <c r="I251" s="51">
        <v>1</v>
      </c>
      <c r="J251" s="96"/>
      <c r="K251" s="52">
        <f t="shared" si="3"/>
        <v>0</v>
      </c>
    </row>
    <row r="252" spans="1:11" ht="45" customHeight="1" x14ac:dyDescent="0.25">
      <c r="A252" s="42"/>
      <c r="B252" s="42"/>
      <c r="C252" s="42"/>
      <c r="D252" s="72" t="s">
        <v>218</v>
      </c>
      <c r="E252" s="73"/>
      <c r="F252" s="73"/>
      <c r="G252" s="73"/>
      <c r="H252" s="74"/>
      <c r="I252" s="46"/>
      <c r="J252" s="46"/>
      <c r="K252" s="46"/>
    </row>
    <row r="253" spans="1:11" ht="22.5" customHeight="1" x14ac:dyDescent="0.25">
      <c r="A253" s="50" t="s">
        <v>381</v>
      </c>
      <c r="B253" s="50" t="s">
        <v>14</v>
      </c>
      <c r="C253" s="50" t="s">
        <v>49</v>
      </c>
      <c r="D253" s="37" t="s">
        <v>219</v>
      </c>
      <c r="E253" s="38"/>
      <c r="F253" s="38"/>
      <c r="G253" s="38"/>
      <c r="H253" s="39"/>
      <c r="I253" s="51">
        <v>4</v>
      </c>
      <c r="J253" s="96"/>
      <c r="K253" s="52">
        <f t="shared" si="3"/>
        <v>0</v>
      </c>
    </row>
    <row r="254" spans="1:11" ht="33.75" customHeight="1" x14ac:dyDescent="0.25">
      <c r="A254" s="42"/>
      <c r="B254" s="42"/>
      <c r="C254" s="42"/>
      <c r="D254" s="72" t="s">
        <v>220</v>
      </c>
      <c r="E254" s="73"/>
      <c r="F254" s="73"/>
      <c r="G254" s="73"/>
      <c r="H254" s="74"/>
      <c r="I254" s="46"/>
      <c r="J254" s="46"/>
      <c r="K254" s="46"/>
    </row>
    <row r="255" spans="1:11" x14ac:dyDescent="0.25">
      <c r="A255" s="53"/>
      <c r="B255" s="54" t="s">
        <v>311</v>
      </c>
      <c r="C255" s="53"/>
      <c r="D255" s="55"/>
      <c r="E255" s="56"/>
      <c r="F255" s="57"/>
      <c r="G255" s="57"/>
      <c r="H255" s="58" t="s">
        <v>221</v>
      </c>
      <c r="I255" s="59"/>
      <c r="J255" s="60"/>
      <c r="K255" s="61">
        <f>SUM(K245:K254)</f>
        <v>0</v>
      </c>
    </row>
    <row r="256" spans="1:11" x14ac:dyDescent="0.25">
      <c r="A256" s="29" t="s">
        <v>382</v>
      </c>
      <c r="B256" s="78" t="s">
        <v>14</v>
      </c>
      <c r="C256" s="30" t="s">
        <v>209</v>
      </c>
      <c r="D256" s="31" t="s">
        <v>222</v>
      </c>
      <c r="E256" s="32"/>
      <c r="F256" s="32"/>
      <c r="G256" s="32"/>
      <c r="H256" s="33"/>
      <c r="I256" s="34"/>
      <c r="J256" s="34"/>
      <c r="K256" s="35"/>
    </row>
    <row r="257" spans="1:11" ht="131.25" customHeight="1" x14ac:dyDescent="0.25">
      <c r="A257" s="42"/>
      <c r="B257" s="42"/>
      <c r="C257" s="42"/>
      <c r="D257" s="31" t="s">
        <v>223</v>
      </c>
      <c r="E257" s="32"/>
      <c r="F257" s="32"/>
      <c r="G257" s="32"/>
      <c r="H257" s="33"/>
      <c r="I257" s="46"/>
      <c r="J257" s="46"/>
      <c r="K257" s="46"/>
    </row>
    <row r="258" spans="1:11" x14ac:dyDescent="0.25">
      <c r="A258" s="50" t="s">
        <v>383</v>
      </c>
      <c r="B258" s="50" t="s">
        <v>14</v>
      </c>
      <c r="C258" s="50" t="s">
        <v>12</v>
      </c>
      <c r="D258" s="37" t="s">
        <v>224</v>
      </c>
      <c r="E258" s="38"/>
      <c r="F258" s="38"/>
      <c r="G258" s="38"/>
      <c r="H258" s="39"/>
      <c r="I258" s="51">
        <v>1</v>
      </c>
      <c r="J258" s="96"/>
      <c r="K258" s="52">
        <f t="shared" si="3"/>
        <v>0</v>
      </c>
    </row>
    <row r="259" spans="1:11" x14ac:dyDescent="0.25">
      <c r="A259" s="36" t="s">
        <v>384</v>
      </c>
      <c r="B259" s="36" t="s">
        <v>14</v>
      </c>
      <c r="C259" s="36" t="s">
        <v>12</v>
      </c>
      <c r="D259" s="43" t="s">
        <v>225</v>
      </c>
      <c r="E259" s="79"/>
      <c r="F259" s="79"/>
      <c r="G259" s="79"/>
      <c r="H259" s="45"/>
      <c r="I259" s="40">
        <v>1</v>
      </c>
      <c r="J259" s="95"/>
      <c r="K259" s="41">
        <f t="shared" si="3"/>
        <v>0</v>
      </c>
    </row>
    <row r="260" spans="1:11" x14ac:dyDescent="0.25">
      <c r="A260" s="36" t="s">
        <v>385</v>
      </c>
      <c r="B260" s="36" t="s">
        <v>14</v>
      </c>
      <c r="C260" s="36" t="s">
        <v>12</v>
      </c>
      <c r="D260" s="43" t="s">
        <v>226</v>
      </c>
      <c r="E260" s="79"/>
      <c r="F260" s="79"/>
      <c r="G260" s="79"/>
      <c r="H260" s="45"/>
      <c r="I260" s="40">
        <v>1</v>
      </c>
      <c r="J260" s="95"/>
      <c r="K260" s="41">
        <f t="shared" si="3"/>
        <v>0</v>
      </c>
    </row>
    <row r="261" spans="1:11" x14ac:dyDescent="0.25">
      <c r="A261" s="36" t="s">
        <v>386</v>
      </c>
      <c r="B261" s="36" t="s">
        <v>14</v>
      </c>
      <c r="C261" s="36" t="s">
        <v>12</v>
      </c>
      <c r="D261" s="43" t="s">
        <v>227</v>
      </c>
      <c r="E261" s="79"/>
      <c r="F261" s="79"/>
      <c r="G261" s="79"/>
      <c r="H261" s="45"/>
      <c r="I261" s="40">
        <v>1</v>
      </c>
      <c r="J261" s="95"/>
      <c r="K261" s="41">
        <f t="shared" si="3"/>
        <v>0</v>
      </c>
    </row>
    <row r="262" spans="1:11" x14ac:dyDescent="0.25">
      <c r="A262" s="36" t="s">
        <v>387</v>
      </c>
      <c r="B262" s="36" t="s">
        <v>14</v>
      </c>
      <c r="C262" s="36" t="s">
        <v>12</v>
      </c>
      <c r="D262" s="43" t="s">
        <v>228</v>
      </c>
      <c r="E262" s="79"/>
      <c r="F262" s="79"/>
      <c r="G262" s="79"/>
      <c r="H262" s="45"/>
      <c r="I262" s="40">
        <v>1</v>
      </c>
      <c r="J262" s="95"/>
      <c r="K262" s="41">
        <f t="shared" si="3"/>
        <v>0</v>
      </c>
    </row>
    <row r="263" spans="1:11" x14ac:dyDescent="0.25">
      <c r="A263" s="36" t="s">
        <v>388</v>
      </c>
      <c r="B263" s="36" t="s">
        <v>14</v>
      </c>
      <c r="C263" s="36" t="s">
        <v>12</v>
      </c>
      <c r="D263" s="43" t="s">
        <v>229</v>
      </c>
      <c r="E263" s="79"/>
      <c r="F263" s="79"/>
      <c r="G263" s="79"/>
      <c r="H263" s="45"/>
      <c r="I263" s="40">
        <v>1</v>
      </c>
      <c r="J263" s="95"/>
      <c r="K263" s="41">
        <f t="shared" si="3"/>
        <v>0</v>
      </c>
    </row>
    <row r="264" spans="1:11" x14ac:dyDescent="0.25">
      <c r="A264" s="36" t="s">
        <v>389</v>
      </c>
      <c r="B264" s="36" t="s">
        <v>14</v>
      </c>
      <c r="C264" s="36" t="s">
        <v>12</v>
      </c>
      <c r="D264" s="43" t="s">
        <v>230</v>
      </c>
      <c r="E264" s="79"/>
      <c r="F264" s="79"/>
      <c r="G264" s="79"/>
      <c r="H264" s="45"/>
      <c r="I264" s="40">
        <v>10</v>
      </c>
      <c r="J264" s="95"/>
      <c r="K264" s="41">
        <f t="shared" ref="K264:K326" si="4">+ROUND(+I264*J264,2)</f>
        <v>0</v>
      </c>
    </row>
    <row r="265" spans="1:11" x14ac:dyDescent="0.25">
      <c r="A265" s="42"/>
      <c r="B265" s="42"/>
      <c r="C265" s="42"/>
      <c r="D265" s="47" t="s">
        <v>231</v>
      </c>
      <c r="E265" s="48">
        <v>2</v>
      </c>
      <c r="F265" s="49">
        <v>0</v>
      </c>
      <c r="G265" s="49">
        <v>0</v>
      </c>
      <c r="H265" s="49">
        <v>2</v>
      </c>
      <c r="I265" s="46"/>
      <c r="J265" s="46"/>
      <c r="K265" s="46"/>
    </row>
    <row r="266" spans="1:11" x14ac:dyDescent="0.25">
      <c r="A266" s="42"/>
      <c r="B266" s="42"/>
      <c r="C266" s="42"/>
      <c r="D266" s="47" t="s">
        <v>232</v>
      </c>
      <c r="E266" s="48">
        <v>2</v>
      </c>
      <c r="F266" s="49">
        <v>0</v>
      </c>
      <c r="G266" s="49">
        <v>0</v>
      </c>
      <c r="H266" s="49">
        <v>2</v>
      </c>
      <c r="I266" s="46"/>
      <c r="J266" s="46"/>
      <c r="K266" s="46"/>
    </row>
    <row r="267" spans="1:11" x14ac:dyDescent="0.25">
      <c r="A267" s="42"/>
      <c r="B267" s="42"/>
      <c r="C267" s="42"/>
      <c r="D267" s="47" t="s">
        <v>233</v>
      </c>
      <c r="E267" s="48">
        <v>2</v>
      </c>
      <c r="F267" s="49">
        <v>0</v>
      </c>
      <c r="G267" s="49">
        <v>0</v>
      </c>
      <c r="H267" s="49">
        <v>2</v>
      </c>
      <c r="I267" s="46"/>
      <c r="J267" s="46"/>
      <c r="K267" s="46"/>
    </row>
    <row r="268" spans="1:11" x14ac:dyDescent="0.25">
      <c r="A268" s="42"/>
      <c r="B268" s="42"/>
      <c r="C268" s="42"/>
      <c r="D268" s="47" t="s">
        <v>234</v>
      </c>
      <c r="E268" s="48">
        <v>4</v>
      </c>
      <c r="F268" s="49">
        <v>0</v>
      </c>
      <c r="G268" s="49">
        <v>0</v>
      </c>
      <c r="H268" s="49">
        <v>4</v>
      </c>
      <c r="I268" s="46"/>
      <c r="J268" s="46"/>
      <c r="K268" s="46"/>
    </row>
    <row r="269" spans="1:11" x14ac:dyDescent="0.25">
      <c r="A269" s="53"/>
      <c r="B269" s="54" t="s">
        <v>311</v>
      </c>
      <c r="C269" s="53"/>
      <c r="D269" s="55"/>
      <c r="E269" s="56"/>
      <c r="F269" s="57"/>
      <c r="G269" s="57"/>
      <c r="H269" s="58" t="s">
        <v>235</v>
      </c>
      <c r="I269" s="59"/>
      <c r="J269" s="60"/>
      <c r="K269" s="61">
        <f>SUM(K258:K268)</f>
        <v>0</v>
      </c>
    </row>
    <row r="270" spans="1:11" ht="22.5" customHeight="1" x14ac:dyDescent="0.25">
      <c r="A270" s="29" t="s">
        <v>390</v>
      </c>
      <c r="B270" s="30" t="s">
        <v>14</v>
      </c>
      <c r="C270" s="30" t="s">
        <v>209</v>
      </c>
      <c r="D270" s="31" t="s">
        <v>236</v>
      </c>
      <c r="E270" s="32"/>
      <c r="F270" s="32"/>
      <c r="G270" s="32"/>
      <c r="H270" s="33"/>
      <c r="I270" s="34"/>
      <c r="J270" s="34"/>
      <c r="K270" s="35"/>
    </row>
    <row r="271" spans="1:11" ht="123.75" customHeight="1" x14ac:dyDescent="0.25">
      <c r="A271" s="42"/>
      <c r="B271" s="42"/>
      <c r="C271" s="42"/>
      <c r="D271" s="31" t="s">
        <v>237</v>
      </c>
      <c r="E271" s="32"/>
      <c r="F271" s="32"/>
      <c r="G271" s="32"/>
      <c r="H271" s="33"/>
      <c r="I271" s="46"/>
      <c r="J271" s="46"/>
      <c r="K271" s="46"/>
    </row>
    <row r="272" spans="1:11" ht="22.5" customHeight="1" x14ac:dyDescent="0.25">
      <c r="A272" s="50" t="s">
        <v>391</v>
      </c>
      <c r="B272" s="50" t="s">
        <v>14</v>
      </c>
      <c r="C272" s="50" t="s">
        <v>95</v>
      </c>
      <c r="D272" s="37" t="s">
        <v>238</v>
      </c>
      <c r="E272" s="38"/>
      <c r="F272" s="38"/>
      <c r="G272" s="38"/>
      <c r="H272" s="39"/>
      <c r="I272" s="51">
        <v>15</v>
      </c>
      <c r="J272" s="96"/>
      <c r="K272" s="52">
        <f t="shared" si="4"/>
        <v>0</v>
      </c>
    </row>
    <row r="273" spans="1:11" ht="135" customHeight="1" x14ac:dyDescent="0.25">
      <c r="A273" s="42"/>
      <c r="B273" s="42"/>
      <c r="C273" s="42"/>
      <c r="D273" s="72" t="s">
        <v>239</v>
      </c>
      <c r="E273" s="73"/>
      <c r="F273" s="73"/>
      <c r="G273" s="73"/>
      <c r="H273" s="74"/>
      <c r="I273" s="46"/>
      <c r="J273" s="46"/>
      <c r="K273" s="46"/>
    </row>
    <row r="274" spans="1:11" ht="22.5" customHeight="1" x14ac:dyDescent="0.25">
      <c r="A274" s="50" t="s">
        <v>392</v>
      </c>
      <c r="B274" s="50" t="s">
        <v>14</v>
      </c>
      <c r="C274" s="50" t="s">
        <v>95</v>
      </c>
      <c r="D274" s="37" t="s">
        <v>240</v>
      </c>
      <c r="E274" s="38"/>
      <c r="F274" s="38"/>
      <c r="G274" s="38"/>
      <c r="H274" s="39"/>
      <c r="I274" s="51">
        <v>18</v>
      </c>
      <c r="J274" s="96"/>
      <c r="K274" s="52">
        <f t="shared" si="4"/>
        <v>0</v>
      </c>
    </row>
    <row r="275" spans="1:11" ht="135" customHeight="1" x14ac:dyDescent="0.25">
      <c r="A275" s="42"/>
      <c r="B275" s="42"/>
      <c r="C275" s="42"/>
      <c r="D275" s="72" t="s">
        <v>241</v>
      </c>
      <c r="E275" s="73"/>
      <c r="F275" s="73"/>
      <c r="G275" s="73"/>
      <c r="H275" s="74"/>
      <c r="I275" s="46"/>
      <c r="J275" s="46"/>
      <c r="K275" s="46"/>
    </row>
    <row r="276" spans="1:11" ht="22.5" customHeight="1" x14ac:dyDescent="0.25">
      <c r="A276" s="50" t="s">
        <v>393</v>
      </c>
      <c r="B276" s="50" t="s">
        <v>14</v>
      </c>
      <c r="C276" s="50" t="s">
        <v>95</v>
      </c>
      <c r="D276" s="37" t="s">
        <v>242</v>
      </c>
      <c r="E276" s="38"/>
      <c r="F276" s="38"/>
      <c r="G276" s="38"/>
      <c r="H276" s="39"/>
      <c r="I276" s="51">
        <v>14</v>
      </c>
      <c r="J276" s="96"/>
      <c r="K276" s="52">
        <f t="shared" si="4"/>
        <v>0</v>
      </c>
    </row>
    <row r="277" spans="1:11" ht="123.75" customHeight="1" x14ac:dyDescent="0.25">
      <c r="A277" s="42"/>
      <c r="B277" s="42"/>
      <c r="C277" s="42"/>
      <c r="D277" s="72" t="s">
        <v>243</v>
      </c>
      <c r="E277" s="73"/>
      <c r="F277" s="73"/>
      <c r="G277" s="73"/>
      <c r="H277" s="74"/>
      <c r="I277" s="46"/>
      <c r="J277" s="46"/>
      <c r="K277" s="46"/>
    </row>
    <row r="278" spans="1:11" ht="22.5" customHeight="1" x14ac:dyDescent="0.25">
      <c r="A278" s="50" t="s">
        <v>394</v>
      </c>
      <c r="B278" s="50" t="s">
        <v>14</v>
      </c>
      <c r="C278" s="50" t="s">
        <v>95</v>
      </c>
      <c r="D278" s="37" t="s">
        <v>244</v>
      </c>
      <c r="E278" s="38"/>
      <c r="F278" s="38"/>
      <c r="G278" s="38"/>
      <c r="H278" s="39"/>
      <c r="I278" s="51">
        <v>35</v>
      </c>
      <c r="J278" s="96"/>
      <c r="K278" s="52">
        <f t="shared" si="4"/>
        <v>0</v>
      </c>
    </row>
    <row r="279" spans="1:11" ht="135" customHeight="1" x14ac:dyDescent="0.25">
      <c r="A279" s="42"/>
      <c r="B279" s="42"/>
      <c r="C279" s="42"/>
      <c r="D279" s="72" t="s">
        <v>245</v>
      </c>
      <c r="E279" s="73"/>
      <c r="F279" s="73"/>
      <c r="G279" s="73"/>
      <c r="H279" s="74"/>
      <c r="I279" s="46"/>
      <c r="J279" s="46"/>
      <c r="K279" s="46"/>
    </row>
    <row r="280" spans="1:11" ht="22.5" customHeight="1" x14ac:dyDescent="0.25">
      <c r="A280" s="50" t="s">
        <v>395</v>
      </c>
      <c r="B280" s="50" t="s">
        <v>14</v>
      </c>
      <c r="C280" s="50" t="s">
        <v>95</v>
      </c>
      <c r="D280" s="37" t="s">
        <v>246</v>
      </c>
      <c r="E280" s="38"/>
      <c r="F280" s="38"/>
      <c r="G280" s="38"/>
      <c r="H280" s="39"/>
      <c r="I280" s="51">
        <v>36</v>
      </c>
      <c r="J280" s="96"/>
      <c r="K280" s="52">
        <f t="shared" si="4"/>
        <v>0</v>
      </c>
    </row>
    <row r="281" spans="1:11" ht="135" customHeight="1" x14ac:dyDescent="0.25">
      <c r="A281" s="42"/>
      <c r="B281" s="42"/>
      <c r="C281" s="42"/>
      <c r="D281" s="72" t="s">
        <v>247</v>
      </c>
      <c r="E281" s="73"/>
      <c r="F281" s="73"/>
      <c r="G281" s="73"/>
      <c r="H281" s="74"/>
      <c r="I281" s="46"/>
      <c r="J281" s="46"/>
      <c r="K281" s="46"/>
    </row>
    <row r="282" spans="1:11" ht="33.75" customHeight="1" x14ac:dyDescent="0.25">
      <c r="A282" s="50" t="s">
        <v>396</v>
      </c>
      <c r="B282" s="50" t="s">
        <v>14</v>
      </c>
      <c r="C282" s="50" t="s">
        <v>95</v>
      </c>
      <c r="D282" s="37" t="s">
        <v>248</v>
      </c>
      <c r="E282" s="38"/>
      <c r="F282" s="38"/>
      <c r="G282" s="38"/>
      <c r="H282" s="39"/>
      <c r="I282" s="51">
        <v>41</v>
      </c>
      <c r="J282" s="96"/>
      <c r="K282" s="52">
        <f t="shared" si="4"/>
        <v>0</v>
      </c>
    </row>
    <row r="283" spans="1:11" ht="135" customHeight="1" x14ac:dyDescent="0.25">
      <c r="A283" s="42"/>
      <c r="B283" s="42"/>
      <c r="C283" s="42"/>
      <c r="D283" s="72" t="s">
        <v>245</v>
      </c>
      <c r="E283" s="73"/>
      <c r="F283" s="73"/>
      <c r="G283" s="73"/>
      <c r="H283" s="74"/>
      <c r="I283" s="46"/>
      <c r="J283" s="46"/>
      <c r="K283" s="46"/>
    </row>
    <row r="284" spans="1:11" ht="22.5" customHeight="1" x14ac:dyDescent="0.25">
      <c r="A284" s="50" t="s">
        <v>397</v>
      </c>
      <c r="B284" s="50" t="s">
        <v>14</v>
      </c>
      <c r="C284" s="50" t="s">
        <v>95</v>
      </c>
      <c r="D284" s="37" t="s">
        <v>249</v>
      </c>
      <c r="E284" s="38"/>
      <c r="F284" s="38"/>
      <c r="G284" s="38"/>
      <c r="H284" s="39"/>
      <c r="I284" s="51">
        <v>40</v>
      </c>
      <c r="J284" s="96"/>
      <c r="K284" s="52">
        <f t="shared" si="4"/>
        <v>0</v>
      </c>
    </row>
    <row r="285" spans="1:11" ht="90" customHeight="1" x14ac:dyDescent="0.25">
      <c r="A285" s="42"/>
      <c r="B285" s="42"/>
      <c r="C285" s="42"/>
      <c r="D285" s="72" t="s">
        <v>250</v>
      </c>
      <c r="E285" s="73"/>
      <c r="F285" s="73"/>
      <c r="G285" s="73"/>
      <c r="H285" s="74"/>
      <c r="I285" s="46"/>
      <c r="J285" s="46"/>
      <c r="K285" s="46"/>
    </row>
    <row r="286" spans="1:11" ht="22.5" customHeight="1" x14ac:dyDescent="0.25">
      <c r="A286" s="50" t="s">
        <v>398</v>
      </c>
      <c r="B286" s="50" t="s">
        <v>14</v>
      </c>
      <c r="C286" s="50" t="s">
        <v>95</v>
      </c>
      <c r="D286" s="37" t="s">
        <v>251</v>
      </c>
      <c r="E286" s="38"/>
      <c r="F286" s="38"/>
      <c r="G286" s="38"/>
      <c r="H286" s="39"/>
      <c r="I286" s="51">
        <v>40</v>
      </c>
      <c r="J286" s="96"/>
      <c r="K286" s="52">
        <f t="shared" si="4"/>
        <v>0</v>
      </c>
    </row>
    <row r="287" spans="1:11" ht="157.5" customHeight="1" x14ac:dyDescent="0.25">
      <c r="A287" s="42"/>
      <c r="B287" s="42"/>
      <c r="C287" s="42"/>
      <c r="D287" s="72" t="s">
        <v>252</v>
      </c>
      <c r="E287" s="73"/>
      <c r="F287" s="73"/>
      <c r="G287" s="73"/>
      <c r="H287" s="74"/>
      <c r="I287" s="46"/>
      <c r="J287" s="46"/>
      <c r="K287" s="46"/>
    </row>
    <row r="288" spans="1:11" x14ac:dyDescent="0.25">
      <c r="A288" s="50" t="s">
        <v>399</v>
      </c>
      <c r="B288" s="50" t="s">
        <v>14</v>
      </c>
      <c r="C288" s="50" t="s">
        <v>95</v>
      </c>
      <c r="D288" s="37" t="s">
        <v>253</v>
      </c>
      <c r="E288" s="38"/>
      <c r="F288" s="38"/>
      <c r="G288" s="38"/>
      <c r="H288" s="39"/>
      <c r="I288" s="51">
        <v>32</v>
      </c>
      <c r="J288" s="96"/>
      <c r="K288" s="52">
        <f t="shared" si="4"/>
        <v>0</v>
      </c>
    </row>
    <row r="289" spans="1:11" ht="135" customHeight="1" x14ac:dyDescent="0.25">
      <c r="A289" s="42"/>
      <c r="B289" s="42"/>
      <c r="C289" s="42"/>
      <c r="D289" s="72" t="s">
        <v>254</v>
      </c>
      <c r="E289" s="73"/>
      <c r="F289" s="73"/>
      <c r="G289" s="73"/>
      <c r="H289" s="74"/>
      <c r="I289" s="46"/>
      <c r="J289" s="46"/>
      <c r="K289" s="46"/>
    </row>
    <row r="290" spans="1:11" x14ac:dyDescent="0.25">
      <c r="A290" s="50" t="s">
        <v>400</v>
      </c>
      <c r="B290" s="50" t="s">
        <v>14</v>
      </c>
      <c r="C290" s="50" t="s">
        <v>95</v>
      </c>
      <c r="D290" s="37" t="s">
        <v>255</v>
      </c>
      <c r="E290" s="38"/>
      <c r="F290" s="38"/>
      <c r="G290" s="38"/>
      <c r="H290" s="39"/>
      <c r="I290" s="51">
        <v>31</v>
      </c>
      <c r="J290" s="96"/>
      <c r="K290" s="52">
        <f t="shared" si="4"/>
        <v>0</v>
      </c>
    </row>
    <row r="291" spans="1:11" ht="135" customHeight="1" x14ac:dyDescent="0.25">
      <c r="A291" s="42"/>
      <c r="B291" s="42"/>
      <c r="C291" s="42"/>
      <c r="D291" s="72" t="s">
        <v>256</v>
      </c>
      <c r="E291" s="73"/>
      <c r="F291" s="73"/>
      <c r="G291" s="73"/>
      <c r="H291" s="74"/>
      <c r="I291" s="46"/>
      <c r="J291" s="46"/>
      <c r="K291" s="46"/>
    </row>
    <row r="292" spans="1:11" ht="33.75" customHeight="1" x14ac:dyDescent="0.25">
      <c r="A292" s="50" t="s">
        <v>401</v>
      </c>
      <c r="B292" s="50" t="s">
        <v>14</v>
      </c>
      <c r="C292" s="50" t="s">
        <v>95</v>
      </c>
      <c r="D292" s="37" t="s">
        <v>257</v>
      </c>
      <c r="E292" s="38"/>
      <c r="F292" s="38"/>
      <c r="G292" s="38"/>
      <c r="H292" s="39"/>
      <c r="I292" s="51">
        <v>51</v>
      </c>
      <c r="J292" s="96"/>
      <c r="K292" s="52">
        <f t="shared" si="4"/>
        <v>0</v>
      </c>
    </row>
    <row r="293" spans="1:11" ht="135" customHeight="1" x14ac:dyDescent="0.25">
      <c r="A293" s="42"/>
      <c r="B293" s="42"/>
      <c r="C293" s="42"/>
      <c r="D293" s="72" t="s">
        <v>258</v>
      </c>
      <c r="E293" s="73"/>
      <c r="F293" s="73"/>
      <c r="G293" s="73"/>
      <c r="H293" s="74"/>
      <c r="I293" s="46"/>
      <c r="J293" s="46"/>
      <c r="K293" s="46"/>
    </row>
    <row r="294" spans="1:11" x14ac:dyDescent="0.25">
      <c r="A294" s="53"/>
      <c r="B294" s="54" t="s">
        <v>311</v>
      </c>
      <c r="C294" s="53"/>
      <c r="D294" s="55"/>
      <c r="E294" s="56"/>
      <c r="F294" s="57"/>
      <c r="G294" s="57"/>
      <c r="H294" s="58" t="s">
        <v>259</v>
      </c>
      <c r="I294" s="59"/>
      <c r="J294" s="60"/>
      <c r="K294" s="61">
        <f>SUM(K272:K293)</f>
        <v>0</v>
      </c>
    </row>
    <row r="295" spans="1:11" x14ac:dyDescent="0.25">
      <c r="A295" s="62"/>
      <c r="B295" s="63" t="s">
        <v>311</v>
      </c>
      <c r="C295" s="62"/>
      <c r="D295" s="64"/>
      <c r="E295" s="65"/>
      <c r="F295" s="66"/>
      <c r="G295" s="66"/>
      <c r="H295" s="67" t="s">
        <v>260</v>
      </c>
      <c r="I295" s="68"/>
      <c r="J295" s="69"/>
      <c r="K295" s="61">
        <f>+K294+K269+K255</f>
        <v>0</v>
      </c>
    </row>
    <row r="296" spans="1:11" x14ac:dyDescent="0.25">
      <c r="A296" s="22" t="s">
        <v>261</v>
      </c>
      <c r="B296" s="22" t="s">
        <v>11</v>
      </c>
      <c r="C296" s="22" t="s">
        <v>12</v>
      </c>
      <c r="D296" s="23" t="s">
        <v>262</v>
      </c>
      <c r="E296" s="24"/>
      <c r="F296" s="24"/>
      <c r="G296" s="24"/>
      <c r="H296" s="25"/>
      <c r="I296" s="26"/>
      <c r="J296" s="27"/>
      <c r="K296" s="28"/>
    </row>
    <row r="297" spans="1:11" x14ac:dyDescent="0.25">
      <c r="A297" s="29" t="s">
        <v>402</v>
      </c>
      <c r="B297" s="30" t="s">
        <v>14</v>
      </c>
      <c r="C297" s="30" t="s">
        <v>12</v>
      </c>
      <c r="D297" s="31" t="s">
        <v>263</v>
      </c>
      <c r="E297" s="32"/>
      <c r="F297" s="32"/>
      <c r="G297" s="32"/>
      <c r="H297" s="33"/>
      <c r="I297" s="34"/>
      <c r="J297" s="34"/>
      <c r="K297" s="35"/>
    </row>
    <row r="298" spans="1:11" ht="33.75" customHeight="1" x14ac:dyDescent="0.25">
      <c r="A298" s="36" t="s">
        <v>403</v>
      </c>
      <c r="B298" s="36" t="s">
        <v>14</v>
      </c>
      <c r="C298" s="36" t="s">
        <v>95</v>
      </c>
      <c r="D298" s="37" t="s">
        <v>264</v>
      </c>
      <c r="E298" s="38"/>
      <c r="F298" s="38"/>
      <c r="G298" s="38"/>
      <c r="H298" s="39"/>
      <c r="I298" s="40">
        <v>38</v>
      </c>
      <c r="J298" s="95"/>
      <c r="K298" s="41">
        <f t="shared" si="4"/>
        <v>0</v>
      </c>
    </row>
    <row r="299" spans="1:11" ht="117" customHeight="1" x14ac:dyDescent="0.25">
      <c r="A299" s="42"/>
      <c r="B299" s="42"/>
      <c r="C299" s="42"/>
      <c r="D299" s="43" t="s">
        <v>265</v>
      </c>
      <c r="E299" s="44"/>
      <c r="F299" s="44"/>
      <c r="G299" s="44"/>
      <c r="H299" s="45"/>
      <c r="I299" s="46"/>
      <c r="J299" s="46"/>
      <c r="K299" s="46"/>
    </row>
    <row r="300" spans="1:11" x14ac:dyDescent="0.25">
      <c r="A300" s="42"/>
      <c r="B300" s="42"/>
      <c r="C300" s="42"/>
      <c r="D300" s="47" t="s">
        <v>266</v>
      </c>
      <c r="E300" s="48">
        <v>38</v>
      </c>
      <c r="F300" s="49">
        <v>0</v>
      </c>
      <c r="G300" s="49">
        <v>0</v>
      </c>
      <c r="H300" s="49">
        <v>38</v>
      </c>
      <c r="I300" s="46"/>
      <c r="J300" s="46"/>
      <c r="K300" s="46"/>
    </row>
    <row r="301" spans="1:11" x14ac:dyDescent="0.25">
      <c r="A301" s="50" t="s">
        <v>404</v>
      </c>
      <c r="B301" s="50" t="s">
        <v>14</v>
      </c>
      <c r="C301" s="50" t="s">
        <v>95</v>
      </c>
      <c r="D301" s="37" t="s">
        <v>267</v>
      </c>
      <c r="E301" s="38"/>
      <c r="F301" s="38"/>
      <c r="G301" s="38"/>
      <c r="H301" s="39"/>
      <c r="I301" s="51">
        <v>36</v>
      </c>
      <c r="J301" s="96"/>
      <c r="K301" s="52">
        <f t="shared" si="4"/>
        <v>0</v>
      </c>
    </row>
    <row r="302" spans="1:11" ht="135" customHeight="1" x14ac:dyDescent="0.25">
      <c r="A302" s="42"/>
      <c r="B302" s="42"/>
      <c r="C302" s="42"/>
      <c r="D302" s="43" t="s">
        <v>268</v>
      </c>
      <c r="E302" s="44"/>
      <c r="F302" s="44"/>
      <c r="G302" s="44"/>
      <c r="H302" s="45"/>
      <c r="I302" s="46"/>
      <c r="J302" s="46"/>
      <c r="K302" s="46"/>
    </row>
    <row r="303" spans="1:11" x14ac:dyDescent="0.25">
      <c r="A303" s="42"/>
      <c r="B303" s="42"/>
      <c r="C303" s="42"/>
      <c r="D303" s="47" t="s">
        <v>269</v>
      </c>
      <c r="E303" s="48">
        <v>1</v>
      </c>
      <c r="F303" s="49">
        <v>36</v>
      </c>
      <c r="G303" s="49">
        <v>0</v>
      </c>
      <c r="H303" s="49">
        <v>36</v>
      </c>
      <c r="I303" s="46"/>
      <c r="J303" s="46"/>
      <c r="K303" s="46"/>
    </row>
    <row r="304" spans="1:11" x14ac:dyDescent="0.25">
      <c r="A304" s="50" t="s">
        <v>405</v>
      </c>
      <c r="B304" s="50" t="s">
        <v>14</v>
      </c>
      <c r="C304" s="50" t="s">
        <v>95</v>
      </c>
      <c r="D304" s="37" t="s">
        <v>270</v>
      </c>
      <c r="E304" s="38"/>
      <c r="F304" s="38"/>
      <c r="G304" s="38"/>
      <c r="H304" s="39"/>
      <c r="I304" s="51">
        <v>144</v>
      </c>
      <c r="J304" s="96"/>
      <c r="K304" s="52">
        <f t="shared" si="4"/>
        <v>0</v>
      </c>
    </row>
    <row r="305" spans="1:11" ht="146.25" customHeight="1" x14ac:dyDescent="0.25">
      <c r="A305" s="42"/>
      <c r="B305" s="42"/>
      <c r="C305" s="42"/>
      <c r="D305" s="43" t="s">
        <v>271</v>
      </c>
      <c r="E305" s="44"/>
      <c r="F305" s="44"/>
      <c r="G305" s="44"/>
      <c r="H305" s="45"/>
      <c r="I305" s="46"/>
      <c r="J305" s="46"/>
      <c r="K305" s="46"/>
    </row>
    <row r="306" spans="1:11" x14ac:dyDescent="0.25">
      <c r="A306" s="42"/>
      <c r="B306" s="42"/>
      <c r="C306" s="42"/>
      <c r="D306" s="47" t="s">
        <v>272</v>
      </c>
      <c r="E306" s="48">
        <v>1</v>
      </c>
      <c r="F306" s="49">
        <v>36</v>
      </c>
      <c r="G306" s="49">
        <v>0</v>
      </c>
      <c r="H306" s="49">
        <v>36</v>
      </c>
      <c r="I306" s="46"/>
      <c r="J306" s="46"/>
      <c r="K306" s="46"/>
    </row>
    <row r="307" spans="1:11" x14ac:dyDescent="0.25">
      <c r="A307" s="42"/>
      <c r="B307" s="42"/>
      <c r="C307" s="42"/>
      <c r="D307" s="47" t="s">
        <v>273</v>
      </c>
      <c r="E307" s="48">
        <v>2</v>
      </c>
      <c r="F307" s="49">
        <v>36</v>
      </c>
      <c r="G307" s="49">
        <v>0</v>
      </c>
      <c r="H307" s="49">
        <v>72</v>
      </c>
      <c r="I307" s="46"/>
      <c r="J307" s="46"/>
      <c r="K307" s="46"/>
    </row>
    <row r="308" spans="1:11" x14ac:dyDescent="0.25">
      <c r="A308" s="42"/>
      <c r="B308" s="42"/>
      <c r="C308" s="42"/>
      <c r="D308" s="47" t="s">
        <v>274</v>
      </c>
      <c r="E308" s="48">
        <v>1</v>
      </c>
      <c r="F308" s="49">
        <v>36</v>
      </c>
      <c r="G308" s="49">
        <v>0</v>
      </c>
      <c r="H308" s="49">
        <v>36</v>
      </c>
      <c r="I308" s="46"/>
      <c r="J308" s="46"/>
      <c r="K308" s="46"/>
    </row>
    <row r="309" spans="1:11" x14ac:dyDescent="0.25">
      <c r="A309" s="53"/>
      <c r="B309" s="54" t="s">
        <v>311</v>
      </c>
      <c r="C309" s="53"/>
      <c r="D309" s="55"/>
      <c r="E309" s="56"/>
      <c r="F309" s="57"/>
      <c r="G309" s="57"/>
      <c r="H309" s="58" t="s">
        <v>275</v>
      </c>
      <c r="I309" s="59"/>
      <c r="J309" s="60"/>
      <c r="K309" s="61">
        <f>SUM(K298:K308)</f>
        <v>0</v>
      </c>
    </row>
    <row r="310" spans="1:11" x14ac:dyDescent="0.25">
      <c r="A310" s="70" t="s">
        <v>406</v>
      </c>
      <c r="B310" s="50" t="s">
        <v>14</v>
      </c>
      <c r="C310" s="50" t="s">
        <v>12</v>
      </c>
      <c r="D310" s="37" t="s">
        <v>276</v>
      </c>
      <c r="E310" s="38"/>
      <c r="F310" s="38"/>
      <c r="G310" s="38"/>
      <c r="H310" s="39"/>
      <c r="I310" s="71">
        <v>1</v>
      </c>
      <c r="J310" s="96"/>
      <c r="K310" s="41">
        <f t="shared" si="4"/>
        <v>0</v>
      </c>
    </row>
    <row r="311" spans="1:11" ht="112.5" customHeight="1" x14ac:dyDescent="0.25">
      <c r="A311" s="42"/>
      <c r="B311" s="42"/>
      <c r="C311" s="42"/>
      <c r="D311" s="72" t="s">
        <v>277</v>
      </c>
      <c r="E311" s="73"/>
      <c r="F311" s="73"/>
      <c r="G311" s="73"/>
      <c r="H311" s="74"/>
      <c r="I311" s="46"/>
      <c r="J311" s="46"/>
      <c r="K311" s="46"/>
    </row>
    <row r="312" spans="1:11" x14ac:dyDescent="0.25">
      <c r="A312" s="53"/>
      <c r="B312" s="54" t="s">
        <v>311</v>
      </c>
      <c r="C312" s="53"/>
      <c r="D312" s="55"/>
      <c r="E312" s="56"/>
      <c r="F312" s="57"/>
      <c r="G312" s="57"/>
      <c r="H312" s="58" t="s">
        <v>278</v>
      </c>
      <c r="I312" s="76"/>
      <c r="J312" s="60"/>
      <c r="K312" s="61">
        <f>SUM(K309:K311)</f>
        <v>0</v>
      </c>
    </row>
    <row r="313" spans="1:11" x14ac:dyDescent="0.25">
      <c r="A313" s="22" t="s">
        <v>279</v>
      </c>
      <c r="B313" s="22" t="s">
        <v>11</v>
      </c>
      <c r="C313" s="22" t="s">
        <v>12</v>
      </c>
      <c r="D313" s="80" t="s">
        <v>280</v>
      </c>
      <c r="E313" s="81"/>
      <c r="F313" s="81"/>
      <c r="G313" s="81"/>
      <c r="H313" s="82"/>
      <c r="I313" s="26"/>
      <c r="J313" s="27"/>
      <c r="K313" s="28"/>
    </row>
    <row r="314" spans="1:11" x14ac:dyDescent="0.25">
      <c r="A314" s="42"/>
      <c r="B314" s="42"/>
      <c r="C314" s="42"/>
      <c r="D314" s="72" t="s">
        <v>280</v>
      </c>
      <c r="E314" s="73"/>
      <c r="F314" s="73"/>
      <c r="G314" s="73"/>
      <c r="H314" s="74"/>
      <c r="I314" s="46"/>
      <c r="J314" s="46"/>
      <c r="K314" s="46"/>
    </row>
    <row r="315" spans="1:11" x14ac:dyDescent="0.25">
      <c r="A315" s="70" t="s">
        <v>407</v>
      </c>
      <c r="B315" s="50" t="s">
        <v>14</v>
      </c>
      <c r="C315" s="50" t="s">
        <v>49</v>
      </c>
      <c r="D315" s="37" t="s">
        <v>281</v>
      </c>
      <c r="E315" s="38"/>
      <c r="F315" s="38"/>
      <c r="G315" s="38"/>
      <c r="H315" s="39"/>
      <c r="I315" s="71">
        <v>1</v>
      </c>
      <c r="J315" s="96"/>
      <c r="K315" s="52">
        <f t="shared" si="4"/>
        <v>0</v>
      </c>
    </row>
    <row r="316" spans="1:11" ht="101.25" customHeight="1" x14ac:dyDescent="0.25">
      <c r="A316" s="42"/>
      <c r="B316" s="42"/>
      <c r="C316" s="42"/>
      <c r="D316" s="43" t="s">
        <v>282</v>
      </c>
      <c r="E316" s="44"/>
      <c r="F316" s="44"/>
      <c r="G316" s="44"/>
      <c r="H316" s="45"/>
      <c r="I316" s="46"/>
      <c r="J316" s="46"/>
      <c r="K316" s="46"/>
    </row>
    <row r="317" spans="1:11" x14ac:dyDescent="0.25">
      <c r="A317" s="42"/>
      <c r="B317" s="42"/>
      <c r="C317" s="42"/>
      <c r="D317" s="47" t="s">
        <v>283</v>
      </c>
      <c r="E317" s="48">
        <v>1</v>
      </c>
      <c r="F317" s="49">
        <v>0</v>
      </c>
      <c r="G317" s="49">
        <v>0</v>
      </c>
      <c r="H317" s="49">
        <v>1</v>
      </c>
      <c r="I317" s="46"/>
      <c r="J317" s="46"/>
      <c r="K317" s="46"/>
    </row>
    <row r="318" spans="1:11" x14ac:dyDescent="0.25">
      <c r="A318" s="70" t="s">
        <v>408</v>
      </c>
      <c r="B318" s="50" t="s">
        <v>14</v>
      </c>
      <c r="C318" s="50" t="s">
        <v>284</v>
      </c>
      <c r="D318" s="37" t="s">
        <v>285</v>
      </c>
      <c r="E318" s="38"/>
      <c r="F318" s="38"/>
      <c r="G318" s="38"/>
      <c r="H318" s="39"/>
      <c r="I318" s="71">
        <v>1</v>
      </c>
      <c r="J318" s="96"/>
      <c r="K318" s="52">
        <f t="shared" si="4"/>
        <v>0</v>
      </c>
    </row>
    <row r="319" spans="1:11" ht="162" customHeight="1" x14ac:dyDescent="0.25">
      <c r="A319" s="42"/>
      <c r="B319" s="42"/>
      <c r="C319" s="42"/>
      <c r="D319" s="43" t="s">
        <v>286</v>
      </c>
      <c r="E319" s="44"/>
      <c r="F319" s="44"/>
      <c r="G319" s="44"/>
      <c r="H319" s="45"/>
      <c r="I319" s="46"/>
      <c r="J319" s="46"/>
      <c r="K319" s="46"/>
    </row>
    <row r="320" spans="1:11" x14ac:dyDescent="0.25">
      <c r="A320" s="42"/>
      <c r="B320" s="42"/>
      <c r="C320" s="42"/>
      <c r="D320" s="83"/>
      <c r="E320" s="48">
        <v>1</v>
      </c>
      <c r="F320" s="49">
        <v>0</v>
      </c>
      <c r="G320" s="49">
        <v>0</v>
      </c>
      <c r="H320" s="49">
        <v>1</v>
      </c>
      <c r="I320" s="46"/>
      <c r="J320" s="46"/>
      <c r="K320" s="46"/>
    </row>
    <row r="321" spans="1:11" x14ac:dyDescent="0.25">
      <c r="A321" s="53"/>
      <c r="B321" s="54" t="s">
        <v>311</v>
      </c>
      <c r="C321" s="53"/>
      <c r="D321" s="55"/>
      <c r="E321" s="56"/>
      <c r="F321" s="57"/>
      <c r="G321" s="57"/>
      <c r="H321" s="58" t="s">
        <v>287</v>
      </c>
      <c r="I321" s="76"/>
      <c r="J321" s="60"/>
      <c r="K321" s="61">
        <f>SUM(K315:K320)</f>
        <v>0</v>
      </c>
    </row>
    <row r="322" spans="1:11" x14ac:dyDescent="0.25">
      <c r="A322" s="22" t="s">
        <v>288</v>
      </c>
      <c r="B322" s="22" t="s">
        <v>11</v>
      </c>
      <c r="C322" s="22" t="s">
        <v>12</v>
      </c>
      <c r="D322" s="80" t="s">
        <v>289</v>
      </c>
      <c r="E322" s="81"/>
      <c r="F322" s="81"/>
      <c r="G322" s="81"/>
      <c r="H322" s="82"/>
      <c r="I322" s="26"/>
      <c r="J322" s="27"/>
      <c r="K322" s="28"/>
    </row>
    <row r="323" spans="1:11" x14ac:dyDescent="0.25">
      <c r="A323" s="42"/>
      <c r="B323" s="42"/>
      <c r="C323" s="42"/>
      <c r="D323" s="72" t="s">
        <v>290</v>
      </c>
      <c r="E323" s="73"/>
      <c r="F323" s="73"/>
      <c r="G323" s="73"/>
      <c r="H323" s="74"/>
      <c r="I323" s="46"/>
      <c r="J323" s="46"/>
      <c r="K323" s="46"/>
    </row>
    <row r="324" spans="1:11" x14ac:dyDescent="0.25">
      <c r="A324" s="70" t="s">
        <v>409</v>
      </c>
      <c r="B324" s="50" t="s">
        <v>14</v>
      </c>
      <c r="C324" s="50" t="s">
        <v>49</v>
      </c>
      <c r="D324" s="37" t="s">
        <v>291</v>
      </c>
      <c r="E324" s="38"/>
      <c r="F324" s="38"/>
      <c r="G324" s="38"/>
      <c r="H324" s="39"/>
      <c r="I324" s="71">
        <v>1</v>
      </c>
      <c r="J324" s="96"/>
      <c r="K324" s="52">
        <f t="shared" si="4"/>
        <v>0</v>
      </c>
    </row>
    <row r="325" spans="1:11" ht="56.25" customHeight="1" x14ac:dyDescent="0.25">
      <c r="A325" s="42"/>
      <c r="B325" s="42"/>
      <c r="C325" s="42"/>
      <c r="D325" s="72" t="s">
        <v>292</v>
      </c>
      <c r="E325" s="73"/>
      <c r="F325" s="73"/>
      <c r="G325" s="73"/>
      <c r="H325" s="74"/>
      <c r="I325" s="46"/>
      <c r="J325" s="46"/>
      <c r="K325" s="46"/>
    </row>
    <row r="326" spans="1:11" x14ac:dyDescent="0.25">
      <c r="A326" s="70" t="s">
        <v>410</v>
      </c>
      <c r="B326" s="50" t="s">
        <v>14</v>
      </c>
      <c r="C326" s="50" t="s">
        <v>49</v>
      </c>
      <c r="D326" s="37" t="s">
        <v>293</v>
      </c>
      <c r="E326" s="38"/>
      <c r="F326" s="38"/>
      <c r="G326" s="38"/>
      <c r="H326" s="39"/>
      <c r="I326" s="71">
        <v>1</v>
      </c>
      <c r="J326" s="96"/>
      <c r="K326" s="52">
        <f t="shared" si="4"/>
        <v>0</v>
      </c>
    </row>
    <row r="327" spans="1:11" ht="22.5" customHeight="1" x14ac:dyDescent="0.25">
      <c r="A327" s="42"/>
      <c r="B327" s="42"/>
      <c r="C327" s="42"/>
      <c r="D327" s="72" t="s">
        <v>294</v>
      </c>
      <c r="E327" s="73"/>
      <c r="F327" s="73"/>
      <c r="G327" s="73"/>
      <c r="H327" s="74"/>
      <c r="I327" s="46"/>
      <c r="J327" s="46"/>
      <c r="K327" s="46"/>
    </row>
    <row r="328" spans="1:11" x14ac:dyDescent="0.25">
      <c r="A328" s="70" t="s">
        <v>411</v>
      </c>
      <c r="B328" s="50" t="s">
        <v>14</v>
      </c>
      <c r="C328" s="50" t="s">
        <v>49</v>
      </c>
      <c r="D328" s="37" t="s">
        <v>295</v>
      </c>
      <c r="E328" s="38"/>
      <c r="F328" s="38"/>
      <c r="G328" s="38"/>
      <c r="H328" s="39"/>
      <c r="I328" s="71">
        <v>1</v>
      </c>
      <c r="J328" s="96"/>
      <c r="K328" s="52">
        <f t="shared" ref="K328:K341" si="5">+ROUND(+I328*J328,2)</f>
        <v>0</v>
      </c>
    </row>
    <row r="329" spans="1:11" ht="56.25" customHeight="1" x14ac:dyDescent="0.25">
      <c r="A329" s="42"/>
      <c r="B329" s="42"/>
      <c r="C329" s="42"/>
      <c r="D329" s="72" t="s">
        <v>296</v>
      </c>
      <c r="E329" s="73"/>
      <c r="F329" s="73"/>
      <c r="G329" s="73"/>
      <c r="H329" s="74"/>
      <c r="I329" s="46"/>
      <c r="J329" s="46"/>
      <c r="K329" s="46"/>
    </row>
    <row r="330" spans="1:11" x14ac:dyDescent="0.25">
      <c r="A330" s="70" t="s">
        <v>412</v>
      </c>
      <c r="B330" s="50" t="s">
        <v>14</v>
      </c>
      <c r="C330" s="50" t="s">
        <v>49</v>
      </c>
      <c r="D330" s="37" t="s">
        <v>297</v>
      </c>
      <c r="E330" s="38"/>
      <c r="F330" s="38"/>
      <c r="G330" s="38"/>
      <c r="H330" s="39"/>
      <c r="I330" s="71">
        <v>1</v>
      </c>
      <c r="J330" s="96"/>
      <c r="K330" s="52">
        <f t="shared" si="5"/>
        <v>0</v>
      </c>
    </row>
    <row r="331" spans="1:11" ht="112.5" customHeight="1" x14ac:dyDescent="0.25">
      <c r="A331" s="42"/>
      <c r="B331" s="42"/>
      <c r="C331" s="42"/>
      <c r="D331" s="72" t="s">
        <v>298</v>
      </c>
      <c r="E331" s="73"/>
      <c r="F331" s="73"/>
      <c r="G331" s="73"/>
      <c r="H331" s="74"/>
      <c r="I331" s="46"/>
      <c r="J331" s="46"/>
      <c r="K331" s="46"/>
    </row>
    <row r="332" spans="1:11" x14ac:dyDescent="0.25">
      <c r="A332" s="53"/>
      <c r="B332" s="54" t="s">
        <v>311</v>
      </c>
      <c r="C332" s="53"/>
      <c r="D332" s="55"/>
      <c r="E332" s="56"/>
      <c r="F332" s="57"/>
      <c r="G332" s="57"/>
      <c r="H332" s="58" t="s">
        <v>299</v>
      </c>
      <c r="I332" s="76"/>
      <c r="J332" s="60"/>
      <c r="K332" s="61">
        <f>SUM(K324:K331)</f>
        <v>0</v>
      </c>
    </row>
    <row r="333" spans="1:11" x14ac:dyDescent="0.25">
      <c r="A333" s="84" t="s">
        <v>300</v>
      </c>
      <c r="B333" s="84" t="s">
        <v>11</v>
      </c>
      <c r="C333" s="84" t="s">
        <v>12</v>
      </c>
      <c r="D333" s="23" t="s">
        <v>301</v>
      </c>
      <c r="E333" s="24"/>
      <c r="F333" s="24"/>
      <c r="G333" s="24"/>
      <c r="H333" s="25"/>
      <c r="I333" s="85"/>
      <c r="J333" s="28"/>
      <c r="K333" s="28"/>
    </row>
    <row r="334" spans="1:11" x14ac:dyDescent="0.25">
      <c r="A334" s="70" t="s">
        <v>413</v>
      </c>
      <c r="B334" s="50" t="s">
        <v>14</v>
      </c>
      <c r="C334" s="50" t="s">
        <v>49</v>
      </c>
      <c r="D334" s="37" t="s">
        <v>302</v>
      </c>
      <c r="E334" s="38"/>
      <c r="F334" s="38"/>
      <c r="G334" s="38"/>
      <c r="H334" s="39"/>
      <c r="I334" s="71">
        <v>1</v>
      </c>
      <c r="J334" s="96"/>
      <c r="K334" s="52">
        <f t="shared" si="5"/>
        <v>0</v>
      </c>
    </row>
    <row r="335" spans="1:11" ht="116.25" customHeight="1" x14ac:dyDescent="0.25">
      <c r="A335" s="42"/>
      <c r="B335" s="42"/>
      <c r="C335" s="42"/>
      <c r="D335" s="72" t="s">
        <v>303</v>
      </c>
      <c r="E335" s="73"/>
      <c r="F335" s="73"/>
      <c r="G335" s="73"/>
      <c r="H335" s="74"/>
      <c r="I335" s="46"/>
      <c r="J335" s="46"/>
      <c r="K335" s="46"/>
    </row>
    <row r="336" spans="1:11" ht="22.5" customHeight="1" x14ac:dyDescent="0.25">
      <c r="A336" s="70" t="s">
        <v>414</v>
      </c>
      <c r="B336" s="50" t="s">
        <v>14</v>
      </c>
      <c r="C336" s="50" t="s">
        <v>49</v>
      </c>
      <c r="D336" s="37" t="s">
        <v>304</v>
      </c>
      <c r="E336" s="38"/>
      <c r="F336" s="38"/>
      <c r="G336" s="38"/>
      <c r="H336" s="39"/>
      <c r="I336" s="71">
        <v>1</v>
      </c>
      <c r="J336" s="96"/>
      <c r="K336" s="52">
        <f t="shared" si="5"/>
        <v>0</v>
      </c>
    </row>
    <row r="337" spans="1:11" ht="56.25" customHeight="1" x14ac:dyDescent="0.25">
      <c r="A337" s="42"/>
      <c r="B337" s="42"/>
      <c r="C337" s="42"/>
      <c r="D337" s="43" t="s">
        <v>305</v>
      </c>
      <c r="E337" s="44"/>
      <c r="F337" s="44"/>
      <c r="G337" s="44"/>
      <c r="H337" s="45"/>
      <c r="I337" s="46"/>
      <c r="J337" s="46"/>
      <c r="K337" s="46"/>
    </row>
    <row r="338" spans="1:11" x14ac:dyDescent="0.25">
      <c r="A338" s="42"/>
      <c r="B338" s="42"/>
      <c r="C338" s="42"/>
      <c r="D338" s="83"/>
      <c r="E338" s="48">
        <v>1</v>
      </c>
      <c r="F338" s="49">
        <v>1</v>
      </c>
      <c r="G338" s="49">
        <v>0</v>
      </c>
      <c r="H338" s="49">
        <v>1</v>
      </c>
      <c r="I338" s="46"/>
      <c r="J338" s="46"/>
      <c r="K338" s="46"/>
    </row>
    <row r="339" spans="1:11" x14ac:dyDescent="0.25">
      <c r="A339" s="70" t="s">
        <v>415</v>
      </c>
      <c r="B339" s="50" t="s">
        <v>14</v>
      </c>
      <c r="C339" s="50" t="s">
        <v>12</v>
      </c>
      <c r="D339" s="37" t="s">
        <v>306</v>
      </c>
      <c r="E339" s="38"/>
      <c r="F339" s="38"/>
      <c r="G339" s="38"/>
      <c r="H339" s="39"/>
      <c r="I339" s="71">
        <v>1</v>
      </c>
      <c r="J339" s="96"/>
      <c r="K339" s="52">
        <f t="shared" si="5"/>
        <v>0</v>
      </c>
    </row>
    <row r="340" spans="1:11" ht="45" customHeight="1" x14ac:dyDescent="0.25">
      <c r="A340" s="42"/>
      <c r="B340" s="42"/>
      <c r="C340" s="42"/>
      <c r="D340" s="72" t="s">
        <v>307</v>
      </c>
      <c r="E340" s="73"/>
      <c r="F340" s="73"/>
      <c r="G340" s="73"/>
      <c r="H340" s="74"/>
      <c r="I340" s="46"/>
      <c r="J340" s="46"/>
      <c r="K340" s="46"/>
    </row>
    <row r="341" spans="1:11" x14ac:dyDescent="0.25">
      <c r="A341" s="70" t="s">
        <v>416</v>
      </c>
      <c r="B341" s="50" t="s">
        <v>14</v>
      </c>
      <c r="C341" s="50" t="s">
        <v>284</v>
      </c>
      <c r="D341" s="37" t="s">
        <v>308</v>
      </c>
      <c r="E341" s="38"/>
      <c r="F341" s="38"/>
      <c r="G341" s="38"/>
      <c r="H341" s="39"/>
      <c r="I341" s="71">
        <v>1</v>
      </c>
      <c r="J341" s="96"/>
      <c r="K341" s="52">
        <f t="shared" si="5"/>
        <v>0</v>
      </c>
    </row>
    <row r="342" spans="1:11" ht="33.75" customHeight="1" x14ac:dyDescent="0.25">
      <c r="A342" s="42"/>
      <c r="B342" s="42"/>
      <c r="C342" s="42"/>
      <c r="D342" s="72" t="s">
        <v>309</v>
      </c>
      <c r="E342" s="73"/>
      <c r="F342" s="73"/>
      <c r="G342" s="73"/>
      <c r="H342" s="74"/>
      <c r="I342" s="46"/>
      <c r="J342" s="46"/>
      <c r="K342" s="46"/>
    </row>
    <row r="343" spans="1:11" x14ac:dyDescent="0.25">
      <c r="A343" s="62"/>
      <c r="B343" s="63" t="s">
        <v>311</v>
      </c>
      <c r="C343" s="62"/>
      <c r="D343" s="55"/>
      <c r="E343" s="56"/>
      <c r="F343" s="57"/>
      <c r="G343" s="57"/>
      <c r="H343" s="58" t="s">
        <v>310</v>
      </c>
      <c r="I343" s="76"/>
      <c r="J343" s="60"/>
      <c r="K343" s="61">
        <f>SUM(K334:K342)</f>
        <v>0</v>
      </c>
    </row>
    <row r="344" spans="1:11" x14ac:dyDescent="0.25">
      <c r="A344" s="86"/>
      <c r="B344" s="87" t="s">
        <v>311</v>
      </c>
      <c r="C344" s="88"/>
      <c r="D344" s="3" t="s">
        <v>417</v>
      </c>
      <c r="E344" s="3"/>
      <c r="F344" s="3"/>
      <c r="G344" s="3"/>
      <c r="H344" s="3"/>
      <c r="I344" s="68"/>
      <c r="J344" s="69"/>
      <c r="K344" s="61">
        <f>+K343+K332+K321+K312+K295+K242+K76+K67+K62+K51+K46+K36+K22</f>
        <v>0</v>
      </c>
    </row>
    <row r="345" spans="1:11" x14ac:dyDescent="0.25">
      <c r="A345" s="89"/>
      <c r="B345" s="90"/>
      <c r="C345" s="90"/>
      <c r="D345" s="3" t="s">
        <v>418</v>
      </c>
      <c r="E345" s="3"/>
      <c r="F345" s="3"/>
      <c r="G345" s="3"/>
      <c r="H345" s="4"/>
      <c r="I345" s="1" t="s">
        <v>421</v>
      </c>
      <c r="J345" s="91"/>
      <c r="K345" s="98"/>
    </row>
    <row r="346" spans="1:11" x14ac:dyDescent="0.25">
      <c r="A346" s="89"/>
      <c r="B346" s="90"/>
      <c r="C346" s="90"/>
      <c r="D346" s="3" t="s">
        <v>419</v>
      </c>
      <c r="E346" s="3"/>
      <c r="F346" s="3"/>
      <c r="G346" s="3"/>
      <c r="H346" s="4"/>
      <c r="I346" s="2" t="s">
        <v>422</v>
      </c>
      <c r="J346" s="92"/>
      <c r="K346" s="98"/>
    </row>
    <row r="347" spans="1:11" x14ac:dyDescent="0.25">
      <c r="A347" s="89"/>
      <c r="B347" s="90"/>
      <c r="C347" s="90"/>
      <c r="D347" s="3" t="s">
        <v>420</v>
      </c>
      <c r="E347" s="3"/>
      <c r="F347" s="3"/>
      <c r="G347" s="3"/>
      <c r="H347" s="3"/>
      <c r="I347" s="92"/>
      <c r="J347" s="92"/>
      <c r="K347" s="61">
        <f>SUM(K344:K346)</f>
        <v>0</v>
      </c>
    </row>
    <row r="348" spans="1:11" s="8" customFormat="1" x14ac:dyDescent="0.25">
      <c r="E348" s="9"/>
      <c r="F348" s="10"/>
      <c r="G348" s="10"/>
      <c r="H348" s="10"/>
      <c r="I348" s="10"/>
    </row>
    <row r="349" spans="1:11" s="8" customFormat="1" x14ac:dyDescent="0.25">
      <c r="A349" s="11" t="s">
        <v>425</v>
      </c>
      <c r="E349" s="9"/>
      <c r="F349" s="10"/>
      <c r="G349" s="10"/>
      <c r="H349" s="10"/>
      <c r="I349" s="10"/>
    </row>
    <row r="350" spans="1:11" s="8" customFormat="1" x14ac:dyDescent="0.25">
      <c r="A350" s="11"/>
      <c r="E350" s="9"/>
      <c r="F350" s="10"/>
      <c r="G350" s="10"/>
      <c r="H350" s="10"/>
      <c r="I350" s="10"/>
    </row>
    <row r="351" spans="1:11" s="8" customFormat="1" x14ac:dyDescent="0.25">
      <c r="A351" s="11"/>
      <c r="E351" s="9"/>
      <c r="F351" s="10"/>
      <c r="G351" s="10"/>
      <c r="H351" s="10"/>
      <c r="I351" s="10"/>
    </row>
    <row r="352" spans="1:11" s="8" customFormat="1" x14ac:dyDescent="0.25">
      <c r="A352" s="11"/>
      <c r="B352" s="8" t="s">
        <v>426</v>
      </c>
      <c r="D352" s="97"/>
      <c r="E352" s="97"/>
      <c r="F352" s="97"/>
      <c r="G352" s="10"/>
      <c r="H352" s="10"/>
      <c r="I352" s="10"/>
    </row>
    <row r="353" spans="1:11" s="8" customFormat="1" x14ac:dyDescent="0.25">
      <c r="A353" s="11"/>
      <c r="E353" s="9"/>
      <c r="F353" s="10"/>
      <c r="G353" s="10"/>
      <c r="H353" s="10"/>
      <c r="I353" s="10"/>
    </row>
    <row r="354" spans="1:11" s="8" customFormat="1" x14ac:dyDescent="0.25">
      <c r="A354" s="11"/>
      <c r="E354" s="9"/>
      <c r="F354" s="10"/>
      <c r="G354" s="10"/>
      <c r="H354" s="10"/>
      <c r="I354" s="10"/>
    </row>
    <row r="355" spans="1:11" s="8" customFormat="1" x14ac:dyDescent="0.25">
      <c r="E355" s="9"/>
      <c r="F355" s="10"/>
      <c r="G355" s="10"/>
      <c r="H355" s="10"/>
      <c r="I355" s="10"/>
    </row>
    <row r="356" spans="1:11" s="8" customFormat="1" ht="50.1" customHeight="1" x14ac:dyDescent="0.25">
      <c r="A356" s="12" t="s">
        <v>427</v>
      </c>
      <c r="B356" s="12"/>
      <c r="C356" s="12"/>
      <c r="D356" s="12"/>
      <c r="E356" s="12"/>
      <c r="F356" s="12"/>
      <c r="G356" s="12"/>
      <c r="H356" s="12"/>
      <c r="I356" s="12"/>
      <c r="J356" s="12"/>
      <c r="K356" s="12"/>
    </row>
  </sheetData>
  <sheetProtection algorithmName="SHA-512" hashValue="tS9fTez6hHKwUeadqEL7WyJf6hi9VIVPO5kiLuJBJhsNbif+rOo8zXbVsTcTfCLphVbTd3BMmy7MIDvdcBHu5w==" saltValue="K0zjMCzsU9jF8jnViAcm1w==" spinCount="100000" sheet="1" objects="1" scenarios="1" selectLockedCells="1" autoFilter="0"/>
  <autoFilter ref="A4:K347" xr:uid="{F27C3A91-5905-4C0D-9B9F-AF6DF754B37B}"/>
  <mergeCells count="216">
    <mergeCell ref="A356:K356"/>
    <mergeCell ref="D345:H345"/>
    <mergeCell ref="D346:H346"/>
    <mergeCell ref="D347:H347"/>
    <mergeCell ref="A1:K1"/>
    <mergeCell ref="D352:F352"/>
    <mergeCell ref="D337:H337"/>
    <mergeCell ref="D339:H339"/>
    <mergeCell ref="D340:H340"/>
    <mergeCell ref="D341:H341"/>
    <mergeCell ref="D342:H342"/>
    <mergeCell ref="D344:H344"/>
    <mergeCell ref="D330:H330"/>
    <mergeCell ref="D331:H331"/>
    <mergeCell ref="D333:H333"/>
    <mergeCell ref="D334:H334"/>
    <mergeCell ref="D335:H335"/>
    <mergeCell ref="D336:H336"/>
    <mergeCell ref="D324:H324"/>
    <mergeCell ref="D325:H325"/>
    <mergeCell ref="D326:H326"/>
    <mergeCell ref="D327:H327"/>
    <mergeCell ref="D328:H328"/>
    <mergeCell ref="D329:H329"/>
    <mergeCell ref="D315:H315"/>
    <mergeCell ref="D316:H316"/>
    <mergeCell ref="D318:H318"/>
    <mergeCell ref="D319:H319"/>
    <mergeCell ref="D322:H322"/>
    <mergeCell ref="D323:H323"/>
    <mergeCell ref="D304:H304"/>
    <mergeCell ref="D305:H305"/>
    <mergeCell ref="D310:H310"/>
    <mergeCell ref="D311:H311"/>
    <mergeCell ref="D313:H313"/>
    <mergeCell ref="D314:H314"/>
    <mergeCell ref="D296:H296"/>
    <mergeCell ref="D297:H297"/>
    <mergeCell ref="D298:H298"/>
    <mergeCell ref="D299:H299"/>
    <mergeCell ref="D301:H301"/>
    <mergeCell ref="D302:H302"/>
    <mergeCell ref="D288:H288"/>
    <mergeCell ref="D289:H289"/>
    <mergeCell ref="D290:H290"/>
    <mergeCell ref="D291:H291"/>
    <mergeCell ref="D292:H292"/>
    <mergeCell ref="D293:H293"/>
    <mergeCell ref="D282:H282"/>
    <mergeCell ref="D283:H283"/>
    <mergeCell ref="D284:H284"/>
    <mergeCell ref="D285:H285"/>
    <mergeCell ref="D286:H286"/>
    <mergeCell ref="D287:H287"/>
    <mergeCell ref="D276:H276"/>
    <mergeCell ref="D277:H277"/>
    <mergeCell ref="D278:H278"/>
    <mergeCell ref="D279:H279"/>
    <mergeCell ref="D280:H280"/>
    <mergeCell ref="D281:H281"/>
    <mergeCell ref="D270:H270"/>
    <mergeCell ref="D271:H271"/>
    <mergeCell ref="D272:H272"/>
    <mergeCell ref="D273:H273"/>
    <mergeCell ref="D274:H274"/>
    <mergeCell ref="D275:H275"/>
    <mergeCell ref="D259:H259"/>
    <mergeCell ref="D260:H260"/>
    <mergeCell ref="D261:H261"/>
    <mergeCell ref="D262:H262"/>
    <mergeCell ref="D263:H263"/>
    <mergeCell ref="D264:H264"/>
    <mergeCell ref="D252:H252"/>
    <mergeCell ref="D253:H253"/>
    <mergeCell ref="D254:H254"/>
    <mergeCell ref="D256:H256"/>
    <mergeCell ref="D257:H257"/>
    <mergeCell ref="D258:H258"/>
    <mergeCell ref="D246:H246"/>
    <mergeCell ref="D247:H247"/>
    <mergeCell ref="D248:H248"/>
    <mergeCell ref="D249:H249"/>
    <mergeCell ref="D250:H250"/>
    <mergeCell ref="D251:H251"/>
    <mergeCell ref="D235:H235"/>
    <mergeCell ref="D238:H238"/>
    <mergeCell ref="D239:H239"/>
    <mergeCell ref="D243:H243"/>
    <mergeCell ref="D244:H244"/>
    <mergeCell ref="D245:H245"/>
    <mergeCell ref="D223:H223"/>
    <mergeCell ref="D226:H226"/>
    <mergeCell ref="D227:H227"/>
    <mergeCell ref="D230:H230"/>
    <mergeCell ref="D231:H231"/>
    <mergeCell ref="D234:H234"/>
    <mergeCell ref="D210:H210"/>
    <mergeCell ref="D212:H212"/>
    <mergeCell ref="D213:H213"/>
    <mergeCell ref="D218:H218"/>
    <mergeCell ref="D219:H219"/>
    <mergeCell ref="D222:H222"/>
    <mergeCell ref="D200:H200"/>
    <mergeCell ref="D203:H203"/>
    <mergeCell ref="D204:H204"/>
    <mergeCell ref="D206:H206"/>
    <mergeCell ref="D207:H207"/>
    <mergeCell ref="D209:H209"/>
    <mergeCell ref="D176:H176"/>
    <mergeCell ref="D183:H183"/>
    <mergeCell ref="D184:H184"/>
    <mergeCell ref="D189:H189"/>
    <mergeCell ref="D190:H190"/>
    <mergeCell ref="D199:H199"/>
    <mergeCell ref="D161:H161"/>
    <mergeCell ref="D167:H167"/>
    <mergeCell ref="D168:H168"/>
    <mergeCell ref="D171:H171"/>
    <mergeCell ref="D172:H172"/>
    <mergeCell ref="D175:H175"/>
    <mergeCell ref="D151:H151"/>
    <mergeCell ref="D153:H153"/>
    <mergeCell ref="D154:H154"/>
    <mergeCell ref="D157:H157"/>
    <mergeCell ref="D158:H158"/>
    <mergeCell ref="D160:H160"/>
    <mergeCell ref="D142:H142"/>
    <mergeCell ref="D144:H144"/>
    <mergeCell ref="D145:H145"/>
    <mergeCell ref="D147:H147"/>
    <mergeCell ref="D148:H148"/>
    <mergeCell ref="D150:H150"/>
    <mergeCell ref="D133:H133"/>
    <mergeCell ref="D135:H135"/>
    <mergeCell ref="D136:H136"/>
    <mergeCell ref="D138:H138"/>
    <mergeCell ref="D139:H139"/>
    <mergeCell ref="D141:H141"/>
    <mergeCell ref="D124:H124"/>
    <mergeCell ref="D126:H126"/>
    <mergeCell ref="D127:H127"/>
    <mergeCell ref="D129:H129"/>
    <mergeCell ref="D130:H130"/>
    <mergeCell ref="D132:H132"/>
    <mergeCell ref="D108:H108"/>
    <mergeCell ref="D113:H113"/>
    <mergeCell ref="D114:H114"/>
    <mergeCell ref="D119:H119"/>
    <mergeCell ref="D120:H120"/>
    <mergeCell ref="D123:H123"/>
    <mergeCell ref="D90:H90"/>
    <mergeCell ref="D95:H95"/>
    <mergeCell ref="D96:H96"/>
    <mergeCell ref="D99:H99"/>
    <mergeCell ref="D100:H100"/>
    <mergeCell ref="D107:H107"/>
    <mergeCell ref="D77:H77"/>
    <mergeCell ref="D78:H78"/>
    <mergeCell ref="D79:H79"/>
    <mergeCell ref="D85:H85"/>
    <mergeCell ref="D86:H86"/>
    <mergeCell ref="D89:H89"/>
    <mergeCell ref="D69:H69"/>
    <mergeCell ref="D70:H70"/>
    <mergeCell ref="D71:H71"/>
    <mergeCell ref="D72:H72"/>
    <mergeCell ref="D74:H74"/>
    <mergeCell ref="D75:H75"/>
    <mergeCell ref="D60:H60"/>
    <mergeCell ref="D61:H61"/>
    <mergeCell ref="D63:H63"/>
    <mergeCell ref="D64:H64"/>
    <mergeCell ref="D65:H65"/>
    <mergeCell ref="D68:H68"/>
    <mergeCell ref="D54:H54"/>
    <mergeCell ref="D55:H55"/>
    <mergeCell ref="D56:H56"/>
    <mergeCell ref="D57:H57"/>
    <mergeCell ref="D58:H58"/>
    <mergeCell ref="D59:H59"/>
    <mergeCell ref="D43:H43"/>
    <mergeCell ref="D47:H47"/>
    <mergeCell ref="D48:H48"/>
    <mergeCell ref="D49:H49"/>
    <mergeCell ref="D52:H52"/>
    <mergeCell ref="D53:H53"/>
    <mergeCell ref="D37:H37"/>
    <mergeCell ref="D38:H38"/>
    <mergeCell ref="D39:H39"/>
    <mergeCell ref="D40:H40"/>
    <mergeCell ref="D41:H41"/>
    <mergeCell ref="D42:H42"/>
    <mergeCell ref="D30:H30"/>
    <mergeCell ref="D31:H31"/>
    <mergeCell ref="D32:H32"/>
    <mergeCell ref="D33:H33"/>
    <mergeCell ref="D34:H34"/>
    <mergeCell ref="D35:H35"/>
    <mergeCell ref="D24:H24"/>
    <mergeCell ref="D25:H25"/>
    <mergeCell ref="D26:H26"/>
    <mergeCell ref="D27:H27"/>
    <mergeCell ref="D28:H28"/>
    <mergeCell ref="D29:H29"/>
    <mergeCell ref="D14:H14"/>
    <mergeCell ref="D15:H15"/>
    <mergeCell ref="D16:H16"/>
    <mergeCell ref="D18:H18"/>
    <mergeCell ref="D19:H19"/>
    <mergeCell ref="D23:H23"/>
    <mergeCell ref="D5:H5"/>
    <mergeCell ref="D6:H6"/>
    <mergeCell ref="D7:H7"/>
    <mergeCell ref="D8:H8"/>
    <mergeCell ref="D10:H10"/>
    <mergeCell ref="D11:H11"/>
  </mergeCells>
  <dataValidations count="1">
    <dataValidation type="list" allowBlank="1" showInputMessage="1" showErrorMessage="1" sqref="B5:B344" xr:uid="{0CE5CE5A-D8F6-43F2-91C6-6CD3CBCD99F8}">
      <formula1>"Capítulo,Partida,Mano de obra,Maquinaria,Material,Otros,Tarea,"</formula1>
    </dataValidation>
  </dataValidations>
  <printOptions horizontalCentered="1"/>
  <pageMargins left="0.70866141732283472" right="0.39370078740157483" top="0.74803149606299213" bottom="0.74803149606299213" header="0.31496062992125984" footer="0.31496062992125984"/>
  <pageSetup paperSize="9" scale="80" fitToHeight="50" orientation="portrait" r:id="rId1"/>
  <headerFooter>
    <oddFooter>&amp;R&amp;P / &amp;N</oddFooter>
  </headerFooter>
  <ignoredErrors>
    <ignoredError sqref="A5:A34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Botica Alonso</dc:creator>
  <cp:lastModifiedBy>.</cp:lastModifiedBy>
  <cp:lastPrinted>2022-09-30T12:34:08Z</cp:lastPrinted>
  <dcterms:created xsi:type="dcterms:W3CDTF">2022-09-12T13:39:34Z</dcterms:created>
  <dcterms:modified xsi:type="dcterms:W3CDTF">2022-09-30T13:24:34Z</dcterms:modified>
</cp:coreProperties>
</file>