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91"/>
  <workbookPr filterPrivacy="1"/>
  <xr:revisionPtr revIDLastSave="0" documentId="13_ncr:1_{D27F4258-BC9A-4531-80ED-383197CFA26B}" xr6:coauthVersionLast="36" xr6:coauthVersionMax="36" xr10:uidLastSave="{00000000-0000-0000-0000-000000000000}"/>
  <bookViews>
    <workbookView xWindow="0" yWindow="0" windowWidth="22260" windowHeight="12645" xr2:uid="{00000000-000D-0000-FFFF-FFFF00000000}"/>
  </bookViews>
  <sheets>
    <sheet name="Anexo I pag 1 oferta" sheetId="1" r:id="rId1"/>
    <sheet name="Anexo I Tabla Desglose Precio" sheetId="2" r:id="rId2"/>
  </sheets>
  <definedNames>
    <definedName name="_xlnm._FilterDatabase" localSheetId="1" hidden="1">'Anexo I Tabla Desglose Precio'!$A$6:$F$6</definedName>
    <definedName name="_xlnm.Print_Area" localSheetId="0">'Anexo I pag 1 oferta'!$A$3:$I$49</definedName>
    <definedName name="_xlnm.Print_Area" localSheetId="1">'Anexo I Tabla Desglose Precio'!$A$4:$F$114</definedName>
    <definedName name="_xlnm.Print_Titles" localSheetId="1">'Anexo I Tabla Desglose Precio'!$4:$6</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B27" i="1" l="1"/>
  <c r="F99" i="2"/>
  <c r="F100" i="2" s="1"/>
  <c r="F96" i="2"/>
  <c r="F97" i="2" s="1"/>
  <c r="F91" i="2"/>
  <c r="F92" i="2"/>
  <c r="F93" i="2"/>
  <c r="F90" i="2"/>
  <c r="F80" i="2"/>
  <c r="F81" i="2"/>
  <c r="F82" i="2"/>
  <c r="F83" i="2"/>
  <c r="F84" i="2"/>
  <c r="F85" i="2"/>
  <c r="F86" i="2"/>
  <c r="F87" i="2"/>
  <c r="F79" i="2"/>
  <c r="F75" i="2"/>
  <c r="F76" i="2"/>
  <c r="F74" i="2"/>
  <c r="F77" i="2" s="1"/>
  <c r="F67" i="2"/>
  <c r="F68" i="2"/>
  <c r="F69" i="2"/>
  <c r="F70" i="2"/>
  <c r="F71" i="2"/>
  <c r="F66" i="2"/>
  <c r="F61" i="2"/>
  <c r="F62" i="2"/>
  <c r="F63" i="2"/>
  <c r="F60" i="2"/>
  <c r="F64" i="2" s="1"/>
  <c r="F55" i="2"/>
  <c r="F56" i="2"/>
  <c r="F57" i="2"/>
  <c r="F54" i="2"/>
  <c r="F47" i="2"/>
  <c r="F48" i="2"/>
  <c r="F49" i="2"/>
  <c r="F50" i="2"/>
  <c r="F51" i="2"/>
  <c r="F46" i="2"/>
  <c r="F38" i="2"/>
  <c r="F39" i="2"/>
  <c r="F40" i="2"/>
  <c r="F41" i="2"/>
  <c r="F42" i="2"/>
  <c r="F43" i="2"/>
  <c r="F37" i="2"/>
  <c r="F12" i="2"/>
  <c r="F13" i="2"/>
  <c r="F14" i="2"/>
  <c r="F15" i="2"/>
  <c r="F16" i="2"/>
  <c r="F17" i="2"/>
  <c r="F18" i="2"/>
  <c r="F19" i="2"/>
  <c r="F20" i="2"/>
  <c r="F21" i="2"/>
  <c r="F22" i="2"/>
  <c r="F23" i="2"/>
  <c r="F24" i="2"/>
  <c r="F25" i="2"/>
  <c r="F26" i="2"/>
  <c r="F27" i="2"/>
  <c r="F28" i="2"/>
  <c r="F29" i="2"/>
  <c r="F30" i="2"/>
  <c r="F31" i="2"/>
  <c r="F32" i="2"/>
  <c r="F33" i="2"/>
  <c r="F34" i="2"/>
  <c r="F11" i="2"/>
  <c r="F94" i="2" l="1"/>
  <c r="F72" i="2"/>
  <c r="F58" i="2"/>
  <c r="F44" i="2"/>
  <c r="F52" i="2"/>
  <c r="F88" i="2"/>
  <c r="F35" i="2"/>
  <c r="F8" i="2" l="1"/>
  <c r="F9" i="2" s="1"/>
  <c r="F101" i="2" l="1"/>
  <c r="F104" i="2" s="1"/>
</calcChain>
</file>

<file path=xl/sharedStrings.xml><?xml version="1.0" encoding="utf-8"?>
<sst xmlns="http://schemas.openxmlformats.org/spreadsheetml/2006/main" count="296" uniqueCount="217">
  <si>
    <t>NOTA IMPORTANTE: 
ESTE ANEXO I Y LA TABLA DE DESGLOSE DE MEDICIONES SE PRESENTARAN EN FORMATO PDF</t>
  </si>
  <si>
    <t>ANEXO I: MODELO DE PROPOSICIÓN ECONÓMICA</t>
  </si>
  <si>
    <t xml:space="preserve">D./Dª </t>
  </si>
  <si>
    <t xml:space="preserve">provisto de D.N.I./NIE número </t>
  </si>
  <si>
    <t xml:space="preserve">                                (Nombre y dos apellidos)</t>
  </si>
  <si>
    <t xml:space="preserve">actuando en calidad de apoderado de la empresa  </t>
  </si>
  <si>
    <t>(nombre o razón social)</t>
  </si>
  <si>
    <t xml:space="preserve">con NIF </t>
  </si>
  <si>
    <t xml:space="preserve">y domicilio social en </t>
  </si>
  <si>
    <t>conforme acredita con Poder.</t>
  </si>
  <si>
    <r>
      <rPr>
        <b/>
        <sz val="11"/>
        <color theme="1"/>
        <rFont val="Calibri"/>
        <family val="2"/>
        <scheme val="minor"/>
      </rPr>
      <t>Se compromete a prestarlo con estricta sujeción a todas las condiciones técnicas y legales que se contienen en las Condiciones Generales de Contratación y de Condiciones Técnicas Particulares que ha examinado y expresamente acepta</t>
    </r>
    <r>
      <rPr>
        <sz val="11"/>
        <color theme="1"/>
        <rFont val="Calibri"/>
        <family val="2"/>
        <scheme val="minor"/>
      </rPr>
      <t>, señalando como características de su proposición las siguientes:</t>
    </r>
  </si>
  <si>
    <r>
      <t xml:space="preserve">A. El precio máximo ofertado, </t>
    </r>
    <r>
      <rPr>
        <b/>
        <u/>
        <sz val="11"/>
        <color theme="1"/>
        <rFont val="Calibri"/>
        <family val="2"/>
        <scheme val="minor"/>
      </rPr>
      <t>expresado sin IVA</t>
    </r>
    <r>
      <rPr>
        <sz val="11"/>
        <color theme="1"/>
        <rFont val="Calibri"/>
        <family val="2"/>
        <scheme val="minor"/>
      </rPr>
      <t xml:space="preserve"> u otros impuestos indirectos equivalentes, es </t>
    </r>
  </si>
  <si>
    <t xml:space="preserve">de </t>
  </si>
  <si>
    <t xml:space="preserve">€ </t>
  </si>
  <si>
    <t>Las proposiciones económicas no podrán superar el valor estimado indicado en el Anexo II, apartado 3.</t>
  </si>
  <si>
    <t>B.  Desglose Precio:</t>
  </si>
  <si>
    <t>(tabla desglose precio se incluye en páginas siguientes)</t>
  </si>
  <si>
    <r>
      <t xml:space="preserve">NOTA IMPORTANTE: 
Este fichero de mediciones en Excel </t>
    </r>
    <r>
      <rPr>
        <b/>
        <sz val="10"/>
        <color rgb="FFFF0000"/>
        <rFont val="Calibri"/>
        <family val="2"/>
      </rPr>
      <t xml:space="preserve">(ÚNICO FORMATO DISPONIBLE) </t>
    </r>
    <r>
      <rPr>
        <b/>
        <sz val="10"/>
        <color theme="1"/>
        <rFont val="Calibri"/>
        <family val="2"/>
      </rPr>
      <t>se facilita como ayuda para la preparación de la oferta económica. Debe considerarse que, en todo caso, el</t>
    </r>
    <r>
      <rPr>
        <b/>
        <sz val="10"/>
        <color rgb="FFFF0000"/>
        <rFont val="Calibri"/>
        <family val="2"/>
      </rPr>
      <t xml:space="preserve"> ÚNICO CONTENIDO TÉCNICO VINCULANTE ES EL DEFINIDO EN EL PLIEGO DE CONDICIONES TÉCNICAS</t>
    </r>
    <r>
      <rPr>
        <b/>
        <sz val="10"/>
        <color theme="1"/>
        <rFont val="Calibri"/>
        <family val="2"/>
      </rPr>
      <t xml:space="preserve"> y el licitador debe verificar que los capítulos y contenidos de la oferta presentada correspondan exactamente con las mediciones del Proyecto.</t>
    </r>
  </si>
  <si>
    <t>Código</t>
  </si>
  <si>
    <t>Ud</t>
  </si>
  <si>
    <t>Resumen</t>
  </si>
  <si>
    <t>CanPres</t>
  </si>
  <si>
    <t>ImpPres</t>
  </si>
  <si>
    <t/>
  </si>
  <si>
    <t>ACTUACIONES PREVIAS</t>
  </si>
  <si>
    <t>m2</t>
  </si>
  <si>
    <t>ud</t>
  </si>
  <si>
    <t>CONTROL DE CALIDAD</t>
  </si>
  <si>
    <t>GESTIÓN DE RESIDUOS</t>
  </si>
  <si>
    <t>SEGURIDAD Y SALUD</t>
  </si>
  <si>
    <t>XX %</t>
  </si>
  <si>
    <t>FALSOS TECHOS</t>
  </si>
  <si>
    <t>FALSO TECHO FIBRA MINERAL 60x60x25 P.V</t>
  </si>
  <si>
    <t>CARPINTERÍA Y CERRAJERÍA</t>
  </si>
  <si>
    <t>ESTA TABLA DESGLOSE PRECIO DE OFERTA SE PRESENTARA EN FORMATO PDF</t>
  </si>
  <si>
    <t>PRESSUPUESTO EJECUCIÓN MATERIAL</t>
  </si>
  <si>
    <t>PRESUPUESTO EJECUCION CONTRATA -TOTAL OFERTA</t>
  </si>
  <si>
    <t>Esta tabla se indica como ejemplo para la presentación de las ofertas, el único contenido técnico vinculante es el definido en el Pliego de Condiciones Técnicas, el licitador debe verificar que los capítulos y contenidos de la oferta presentada correspondan exactamente con las mediciones del Proyecto.</t>
  </si>
  <si>
    <t xml:space="preserve">Pres </t>
  </si>
  <si>
    <t>S-07490-2022 - Obras de adecuación global de cubiertas en edificio TVE Prado del Rey</t>
  </si>
  <si>
    <t>CUB.ED.TVE.00</t>
  </si>
  <si>
    <t>CUB.ED.TVE.00.01</t>
  </si>
  <si>
    <t>CÁLCULO DE VIENTO</t>
  </si>
  <si>
    <t>CUB.ED.TVE.01</t>
  </si>
  <si>
    <t>DEMOLICIONES Y DESMONTAJES</t>
  </si>
  <si>
    <t>CUB.ED.TVE.01.04</t>
  </si>
  <si>
    <t>CUB.ED.TVE.01.05</t>
  </si>
  <si>
    <t>CUB.ED.TVE.01.06</t>
  </si>
  <si>
    <t>CUB.ED.TVE.01.07</t>
  </si>
  <si>
    <t>CUB.ED.TVE.01.08</t>
  </si>
  <si>
    <t>CUB.ED.TVE.01.09</t>
  </si>
  <si>
    <t>CUB.ED.TVE.01.10</t>
  </si>
  <si>
    <t>CUB.ED.TVE.01.11</t>
  </si>
  <si>
    <t>CUB.ED.TVE.01.12</t>
  </si>
  <si>
    <t>CUB.ED.TVE.01.13</t>
  </si>
  <si>
    <t>CUB.ED.TVE.01.14</t>
  </si>
  <si>
    <t>CUB.ED.TVE.01.15</t>
  </si>
  <si>
    <t>CUB.ED.TVE.01.16</t>
  </si>
  <si>
    <t>CUB.ED.TVE.01.17</t>
  </si>
  <si>
    <t>CUB.ED.TVE.01.18</t>
  </si>
  <si>
    <t>CUB.ED.TVE.01.19</t>
  </si>
  <si>
    <t>CUB.ED.TVE.01.20</t>
  </si>
  <si>
    <t>CUB.ED.TVE.01.21</t>
  </si>
  <si>
    <t>CUB.ED.TVE.01.22</t>
  </si>
  <si>
    <t>CUB.ED.TVE.01.23</t>
  </si>
  <si>
    <t>CUB.ED.TVE.01.24</t>
  </si>
  <si>
    <t>CUB.ED.TVE.01.01</t>
  </si>
  <si>
    <t>CUB.ED.TVE.01.02</t>
  </si>
  <si>
    <t>CUB.ED.TVE.01.03</t>
  </si>
  <si>
    <t>DESPEJE, DESPLAZAMIENTO, PROTECCIÓN  Y/O RETIRADA DE MOBILIARIO. INTERIOR DEL EDIFICIO.</t>
  </si>
  <si>
    <t>PROTECCIÓN DE ZONAS COLINDANTES AL ÁREA DE INTERVENCIÓN</t>
  </si>
  <si>
    <t>PICADO Y RETIRADA DE MORTERO DE PROTECCIÓN</t>
  </si>
  <si>
    <t>m</t>
  </si>
  <si>
    <t>PICADO Y RETIRADA DE VENTILACIÓN PERIMETRAL DE CUBIERTA</t>
  </si>
  <si>
    <t>RETIRADA CAPAS IMPERMEABILIZACIÓN CUBIERTA</t>
  </si>
  <si>
    <t>RETIRADA DE LÁMINA DE IMPERMEABILIZACIÓN EN PETOS DE CUBIERTA</t>
  </si>
  <si>
    <t>DEMOLICIÓN SOLADO BALDOSAS</t>
  </si>
  <si>
    <t>PICADO Y RETIRADA FORMACIÓN PENDIENTE</t>
  </si>
  <si>
    <t>DEMOLICIÓN DE ALBARDILLA</t>
  </si>
  <si>
    <t>PICADO MORTERO AGARRE ALBARDILLA</t>
  </si>
  <si>
    <t>DEMOLICIÓN FÁBRICA CERÁMICA REVESTIDA A AMBAS CARAS</t>
  </si>
  <si>
    <t>DESMONTADO DESAGÜE CUBIERTA</t>
  </si>
  <si>
    <t>CAJEADO ZONA DESAGÜES 60x60 CM.</t>
  </si>
  <si>
    <t>DEMOLICIÓN FALSO TECHO</t>
  </si>
  <si>
    <t>DESMONTAJE CON O SIN RECUP. PLACAS FALSO TECHO</t>
  </si>
  <si>
    <t>DEMOLICIÓN DE APLACADO DE FACHADA</t>
  </si>
  <si>
    <t>PICADO ENFOSCADOS CEMENTO VERTICALES</t>
  </si>
  <si>
    <t>PICADO ENFOSCADOS CEMENTO HORIZONTALES</t>
  </si>
  <si>
    <t>DESMONTAJE EQUIPO DE CLIMATIZACIÓN</t>
  </si>
  <si>
    <t>DESMONTAJE DE CONDUCTO DE CLIMATIZACIÓN</t>
  </si>
  <si>
    <t>DESMONTAJE DE LUMINARIAS</t>
  </si>
  <si>
    <t>DESMONTAJE DE DETECTORES</t>
  </si>
  <si>
    <t>DESMONTAJE CON Y SIN RECUP. INSTALACIONES EN PARAM. VERTICALES Y HORIZONTALES</t>
  </si>
  <si>
    <t>PICADO Y ELIMINACIÓN DE YESO EN PARAMENTOS HORIZONTALES Y VERTICALES</t>
  </si>
  <si>
    <t>Total CUB.ED.TVE.01</t>
  </si>
  <si>
    <t>Total CUB.ED.TVE.00</t>
  </si>
  <si>
    <t>CUB.ED.TVE.02</t>
  </si>
  <si>
    <t>AISLAMIENTOS, CUBIERTAS E IMPERMEABILIZACIONES</t>
  </si>
  <si>
    <t>CUB.ED.TVE.02.01</t>
  </si>
  <si>
    <t>SUMIDERO SIFÓNICO AUTOLIMPIABLE</t>
  </si>
  <si>
    <t>CUB.ED.TVE.02.02</t>
  </si>
  <si>
    <t>SELLADO JUNTA CONSTRUCCIÓN</t>
  </si>
  <si>
    <t>CUB.ED.TVE.02.03</t>
  </si>
  <si>
    <t>IMPERMEABILIZACIÓN BICAPA CHOVATERM + PARAFOR SOLO GS</t>
  </si>
  <si>
    <t>CUB.ED.TVE.02.04</t>
  </si>
  <si>
    <t>IMPERMEABILIZACIÓN DE PETO</t>
  </si>
  <si>
    <t>CUB.ED.TVE.02.05</t>
  </si>
  <si>
    <t>PASILLO TÉCNICO DE LOSA FILTRÓN</t>
  </si>
  <si>
    <t>CUB.ED.TVE.02.06</t>
  </si>
  <si>
    <t>PROTECCION DE TRABAJOS EN CUBIERTA POR INCLEMENCIAS</t>
  </si>
  <si>
    <t>CUB.ED.TVE.02.07</t>
  </si>
  <si>
    <t>BALDOSA O PLACA SEMIRRIGIDA TRANSITO MANTENIMIENTO</t>
  </si>
  <si>
    <t>Total CUB.ED.TVE.02</t>
  </si>
  <si>
    <t>CUB.ED.TVE.03</t>
  </si>
  <si>
    <t>ALBAÑILERÍA, CERRAMIENTOS Y DIVISIONES</t>
  </si>
  <si>
    <t>CUB.ED.TVE.03.01</t>
  </si>
  <si>
    <t>REPOSICIÓN FORMACIÓN PENDIENTE CUBIERTA</t>
  </si>
  <si>
    <t>CUB.ED.TVE.03.02</t>
  </si>
  <si>
    <t>FORMACIÓN CAPA REGULARIZACIÓN</t>
  </si>
  <si>
    <t>CUB.ED.TVE.03.03</t>
  </si>
  <si>
    <t>FORMACIÓN ESCOCIA BASE LÁMINA</t>
  </si>
  <si>
    <t>CUB.ED.TVE.03.04</t>
  </si>
  <si>
    <t>VENTILACIÓN PERIMETRAL DE CUBIERTA</t>
  </si>
  <si>
    <t>CUB.ED.TVE.03.05</t>
  </si>
  <si>
    <t>REPARACIÓN DE FORJADO CASETÓN DE CUBIERTA</t>
  </si>
  <si>
    <t>CUB.ED.TVE.03.06</t>
  </si>
  <si>
    <t>CERRAMIENTO DE HUECOS DE FORJADO</t>
  </si>
  <si>
    <t>Total CUB.ED.TVE.03</t>
  </si>
  <si>
    <t>CUB.ED.TVE.04</t>
  </si>
  <si>
    <t>REVESTIMIENTOS, CHAPADOS Y ALICATADOS</t>
  </si>
  <si>
    <t>CUB.ED.TVE.04.01</t>
  </si>
  <si>
    <t>ENFOSCADO MAESTREADO HIDRÓFUGO M-10</t>
  </si>
  <si>
    <t>CUB.ED.TVE.04.02</t>
  </si>
  <si>
    <t>GUARNECIDO MAESTREADO Y ENLUCIDO</t>
  </si>
  <si>
    <t>CUB.ED.TVE.04.03</t>
  </si>
  <si>
    <t>ALBARDILLA GOTERÓN HP BLANCO 40X5 CM</t>
  </si>
  <si>
    <t>CUB.ED.TVE.04.04</t>
  </si>
  <si>
    <t>VIERTEAGUAS CON GOTERÓN HP BLANCO</t>
  </si>
  <si>
    <t>Total CUB.ED.TVE.04</t>
  </si>
  <si>
    <t>CUB.ED.TVE.05</t>
  </si>
  <si>
    <t>CUB.ED.TVE.05.01</t>
  </si>
  <si>
    <t>CUB.ED.TVE.05.02</t>
  </si>
  <si>
    <t>FALSO TECHO YESO LAMINADO LISO</t>
  </si>
  <si>
    <t>CUB.ED.TVE.05.03</t>
  </si>
  <si>
    <t>MONTAJE DE PLACAS RETIRADAS Y ACOPIADAS</t>
  </si>
  <si>
    <t>CUB.ED.TVE.05.04</t>
  </si>
  <si>
    <t>PLACAS DE F.T. FIBRA MINERAL 60x60x25 P.V</t>
  </si>
  <si>
    <t>Total CUB.ED.TVE.05</t>
  </si>
  <si>
    <t>CUB.ED.TVE.06</t>
  </si>
  <si>
    <t>CUB.ED.TVE.06.01</t>
  </si>
  <si>
    <t>kg</t>
  </si>
  <si>
    <t>ACERO EN ESTRUCTURA/CERRAJERÍA</t>
  </si>
  <si>
    <t>CUB.ED.TVE.06.02</t>
  </si>
  <si>
    <t>PROTECCIÓN DE CUBIERTA DE ACERO GALVANIZADO</t>
  </si>
  <si>
    <t>CUB.ED.TVE.06.03</t>
  </si>
  <si>
    <t>PELDAÑO DE TRAMEX</t>
  </si>
  <si>
    <t>CUB.ED.TVE.06.04</t>
  </si>
  <si>
    <t>CAPERUZA DE VENTILACIÓN DE CHIMENEA</t>
  </si>
  <si>
    <t>CUB.ED.TVE.06.05</t>
  </si>
  <si>
    <t>AJUSTE Y FIJACIÓN DE CARPINTERÍA EXTERIOR</t>
  </si>
  <si>
    <t>CUB.ED.TVE.06.06</t>
  </si>
  <si>
    <t>SELLADO DE CARPINTERÍA EXTERIOR</t>
  </si>
  <si>
    <t>Total CUB.ED.TVE.06</t>
  </si>
  <si>
    <t>CUB.ED.TVE.07</t>
  </si>
  <si>
    <t>PINTURAS Y ACABADOS</t>
  </si>
  <si>
    <t>CUB.ED.TVE.07.01</t>
  </si>
  <si>
    <t>PINTURA PLÁSTICA EN PARAMENTOS HORIZ. Y VERT.</t>
  </si>
  <si>
    <t>CUB.ED.TVE.07.02</t>
  </si>
  <si>
    <t>PINTURA AL PLIOLITE EXTERIOR</t>
  </si>
  <si>
    <t>CUB.ED.TVE.07.03</t>
  </si>
  <si>
    <t>PROTECCIÓN Y PINTURA DE ELEMENTOS DE ACERO</t>
  </si>
  <si>
    <t>Total CUB.ED.TVE.07</t>
  </si>
  <si>
    <t>CUB.ED.TVE.08</t>
  </si>
  <si>
    <t>ELECTRICIDAD, ALUMBRADO Y PCI</t>
  </si>
  <si>
    <t>CUB.ED.TVE.08.01</t>
  </si>
  <si>
    <t>LINEA ELECTRICA 3G2.5 mm2 LIBRE HALÓGENOS</t>
  </si>
  <si>
    <t>CUB.ED.TVE.08.02</t>
  </si>
  <si>
    <t>u</t>
  </si>
  <si>
    <t>PANEL LUZERNA NORMALIT 60X60 37W</t>
  </si>
  <si>
    <t>CUB.ED.TVE.08.03</t>
  </si>
  <si>
    <t>PANEL LUZERNA AVANT NORMALIT 120X60 37W</t>
  </si>
  <si>
    <t>CUB.ED.TVE.08.04</t>
  </si>
  <si>
    <t>LUMINARIA DE EMERGENCIA FA-200 L NORMALUX</t>
  </si>
  <si>
    <t>CUB.ED.TVE.08.05</t>
  </si>
  <si>
    <t>MONTAJE DE LUMINARIA RECUPERADA</t>
  </si>
  <si>
    <t>CUB.ED.TVE.08.06</t>
  </si>
  <si>
    <t>CUELGUE TEMPORAL Y RE-COLOCACIÓN DETECTOR</t>
  </si>
  <si>
    <t>CUB.ED.TVE.08.07</t>
  </si>
  <si>
    <t>SEÑALIZACIÓN FOTOLUMINISCENTE</t>
  </si>
  <si>
    <t>CUB.ED.TVE.08.08</t>
  </si>
  <si>
    <t>BASE DE ENCHUFE SCHÜKO SUPERFICIE TUBO ACERO</t>
  </si>
  <si>
    <t>CUB.ED.TVE.08.09</t>
  </si>
  <si>
    <t>PUNTO LUZ SUPERFICIE TUBO ACERO</t>
  </si>
  <si>
    <t>Total CUB.ED.TVE.08</t>
  </si>
  <si>
    <t>CUB.ED.TVE.09</t>
  </si>
  <si>
    <t>CUB.ED.TVE.09.01</t>
  </si>
  <si>
    <t>FUNCIONAMIENTO DESAGÜES CUBIERTAS</t>
  </si>
  <si>
    <t>CUB.ED.TVE.09.02</t>
  </si>
  <si>
    <t>ESTANQUEIDAD CUBIERTAS SIN INUNDACIÓN</t>
  </si>
  <si>
    <t>CUB.ED.TVE.09.03</t>
  </si>
  <si>
    <t>PRUEBA DE SERVICIO CUBIERTAS</t>
  </si>
  <si>
    <t>CUB.ED.TVE.09.04</t>
  </si>
  <si>
    <t>Total CUB.ED.TVE.09</t>
  </si>
  <si>
    <t>CUB.ED.TVE.10</t>
  </si>
  <si>
    <t>GESTIÓN DE RESÍDUOS</t>
  </si>
  <si>
    <t>CUB.ED.TVE.10.01</t>
  </si>
  <si>
    <t>Total CUB.ED.TVE.10</t>
  </si>
  <si>
    <t>CUB.ED.TVE.11</t>
  </si>
  <si>
    <t>CUB.ED.TVE.11.01</t>
  </si>
  <si>
    <t>Total CUB.ED.TVE.11</t>
  </si>
  <si>
    <t>(*) Cuando no se indiquen otros porcentajes se entenderá que, quedan incluidos en el precio de la oferta el 13% de Gastos Generales y el 6% de Beneficio Industrial</t>
  </si>
  <si>
    <r>
      <t>Gastos Generales</t>
    </r>
    <r>
      <rPr>
        <b/>
        <sz val="8"/>
        <color rgb="FFFF0000"/>
        <rFont val="Calibri"/>
        <family val="2"/>
        <scheme val="minor"/>
      </rPr>
      <t xml:space="preserve"> xx</t>
    </r>
    <r>
      <rPr>
        <b/>
        <sz val="8"/>
        <color rgb="FF000000"/>
        <rFont val="Calibri"/>
        <family val="2"/>
        <scheme val="minor"/>
      </rPr>
      <t xml:space="preserve"> % (*)</t>
    </r>
  </si>
  <si>
    <r>
      <t>Beneficio Industrial</t>
    </r>
    <r>
      <rPr>
        <b/>
        <sz val="8"/>
        <color rgb="FFFF0000"/>
        <rFont val="Calibri"/>
        <family val="2"/>
        <scheme val="minor"/>
      </rPr>
      <t xml:space="preserve"> xx</t>
    </r>
    <r>
      <rPr>
        <b/>
        <sz val="8"/>
        <color rgb="FF000000"/>
        <rFont val="Calibri"/>
        <family val="2"/>
        <scheme val="minor"/>
      </rPr>
      <t xml:space="preserve"> % (*)</t>
    </r>
  </si>
  <si>
    <t>Expediente n.º S/07490/2022</t>
  </si>
  <si>
    <t>“Obras de adecuación global de cubiertas en edificio TVE Prado del Rey"</t>
  </si>
  <si>
    <t>Fdo.:</t>
  </si>
  <si>
    <t>Fdo: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</si>
</sst>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3" x14ac:knownFonts="1">
    <font>
      <sz val="11"/>
      <color theme="1"/>
      <name val="Calibri"/>
      <family val="2"/>
      <scheme val="minor"/>
    </font>
    <font>
      <b/>
      <sz val="11"/>
      <color theme="1"/>
      <name val="Calibri"/>
      <family val="2"/>
      <scheme val="minor"/>
    </font>
    <font>
      <b/>
      <sz val="16"/>
      <color rgb="FFFF0000"/>
      <name val="Calibri"/>
      <family val="2"/>
      <scheme val="minor"/>
    </font>
    <font>
      <sz val="10"/>
      <color theme="1"/>
      <name val="Calibri"/>
      <family val="2"/>
      <scheme val="minor"/>
    </font>
    <font>
      <b/>
      <sz val="10"/>
      <color theme="1"/>
      <name val="Calibri"/>
      <family val="2"/>
      <scheme val="minor"/>
    </font>
    <font>
      <b/>
      <sz val="10"/>
      <color rgb="FFE36C0A"/>
      <name val="Calibri"/>
      <family val="2"/>
      <scheme val="minor"/>
    </font>
    <font>
      <b/>
      <sz val="14"/>
      <color rgb="FFE36C0A"/>
      <name val="Calibri"/>
      <family val="2"/>
      <scheme val="minor"/>
    </font>
    <font>
      <i/>
      <sz val="8"/>
      <color theme="1"/>
      <name val="Calibri"/>
      <family val="2"/>
      <scheme val="minor"/>
    </font>
    <font>
      <b/>
      <u/>
      <sz val="11"/>
      <color theme="1"/>
      <name val="Calibri"/>
      <family val="2"/>
      <scheme val="minor"/>
    </font>
    <font>
      <b/>
      <i/>
      <sz val="10"/>
      <color theme="1"/>
      <name val="Calibri"/>
      <family val="2"/>
      <scheme val="minor"/>
    </font>
    <font>
      <i/>
      <sz val="11"/>
      <color theme="1"/>
      <name val="Calibri"/>
      <family val="2"/>
      <scheme val="minor"/>
    </font>
    <font>
      <b/>
      <sz val="10"/>
      <color theme="1"/>
      <name val="Calibri"/>
      <family val="2"/>
    </font>
    <font>
      <b/>
      <sz val="10"/>
      <color rgb="FFFF0000"/>
      <name val="Calibri"/>
      <family val="2"/>
    </font>
    <font>
      <b/>
      <sz val="8"/>
      <color theme="1"/>
      <name val="Calibri"/>
      <family val="2"/>
      <scheme val="minor"/>
    </font>
    <font>
      <b/>
      <sz val="8"/>
      <color rgb="FFFF00FF"/>
      <name val="Calibri"/>
      <family val="2"/>
      <scheme val="minor"/>
    </font>
    <font>
      <sz val="8"/>
      <color theme="1"/>
      <name val="Calibri"/>
      <family val="2"/>
      <scheme val="minor"/>
    </font>
    <font>
      <b/>
      <sz val="8"/>
      <color theme="1"/>
      <name val="Calibri"/>
      <family val="2"/>
    </font>
    <font>
      <sz val="8"/>
      <color rgb="FFFF0000"/>
      <name val="Calibri"/>
      <family val="2"/>
      <scheme val="minor"/>
    </font>
    <font>
      <b/>
      <sz val="8"/>
      <color rgb="FFFF00FF"/>
      <name val="Calibri"/>
      <family val="2"/>
    </font>
    <font>
      <b/>
      <sz val="8"/>
      <color rgb="FF000000"/>
      <name val="Calibri"/>
      <family val="2"/>
      <scheme val="minor"/>
    </font>
    <font>
      <b/>
      <sz val="8"/>
      <color rgb="FFFF0000"/>
      <name val="Calibri"/>
      <family val="2"/>
      <scheme val="minor"/>
    </font>
    <font>
      <b/>
      <i/>
      <sz val="9"/>
      <color theme="1"/>
      <name val="Calibri"/>
      <family val="2"/>
      <scheme val="minor"/>
    </font>
    <font>
      <b/>
      <sz val="8"/>
      <name val="Calibri"/>
      <family val="2"/>
      <scheme val="minor"/>
    </font>
  </fonts>
  <fills count="5">
    <fill>
      <patternFill patternType="none"/>
    </fill>
    <fill>
      <patternFill patternType="gray125"/>
    </fill>
    <fill>
      <patternFill patternType="solid">
        <fgColor rgb="FFFFFFCC"/>
        <bgColor indexed="64"/>
      </patternFill>
    </fill>
    <fill>
      <patternFill patternType="solid">
        <fgColor rgb="FFB4CBE0"/>
        <bgColor indexed="64"/>
      </patternFill>
    </fill>
    <fill>
      <patternFill patternType="solid">
        <fgColor rgb="FFF0F0F0"/>
        <bgColor indexed="64"/>
      </patternFill>
    </fill>
  </fills>
  <borders count="9">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auto="1"/>
      </left>
      <right style="thin">
        <color auto="1"/>
      </right>
      <top style="thin">
        <color auto="1"/>
      </top>
      <bottom style="thin">
        <color auto="1"/>
      </bottom>
      <diagonal/>
    </border>
    <border>
      <left/>
      <right/>
      <top style="thin">
        <color indexed="64"/>
      </top>
      <bottom/>
      <diagonal/>
    </border>
    <border>
      <left style="thin">
        <color auto="1"/>
      </left>
      <right/>
      <top style="thin">
        <color auto="1"/>
      </top>
      <bottom/>
      <diagonal/>
    </border>
    <border>
      <left style="thin">
        <color auto="1"/>
      </left>
      <right style="thin">
        <color auto="1"/>
      </right>
      <top style="thin">
        <color auto="1"/>
      </top>
      <bottom/>
      <diagonal/>
    </border>
    <border>
      <left/>
      <right/>
      <top/>
      <bottom style="thin">
        <color indexed="64"/>
      </bottom>
      <diagonal/>
    </border>
  </borders>
  <cellStyleXfs count="1">
    <xf numFmtId="0" fontId="0" fillId="0" borderId="0"/>
  </cellStyleXfs>
  <cellXfs count="69">
    <xf numFmtId="0" fontId="0" fillId="0" borderId="0" xfId="0"/>
    <xf numFmtId="0" fontId="0" fillId="0" borderId="0" xfId="0" applyAlignment="1" applyProtection="1">
      <alignment vertical="top"/>
    </xf>
    <xf numFmtId="0" fontId="0" fillId="0" borderId="0" xfId="0" applyProtection="1"/>
    <xf numFmtId="0" fontId="3" fillId="0" borderId="0" xfId="0" applyFont="1" applyProtection="1"/>
    <xf numFmtId="0" fontId="4" fillId="0" borderId="0" xfId="0" applyFont="1" applyProtection="1"/>
    <xf numFmtId="0" fontId="5" fillId="0" borderId="0" xfId="0" applyFont="1" applyAlignment="1" applyProtection="1">
      <alignment horizontal="right" vertical="center"/>
    </xf>
    <xf numFmtId="0" fontId="5" fillId="0" borderId="0" xfId="0" applyFont="1" applyAlignment="1" applyProtection="1">
      <alignment horizontal="right"/>
    </xf>
    <xf numFmtId="0" fontId="0" fillId="0" borderId="0" xfId="0" applyAlignment="1" applyProtection="1">
      <alignment horizontal="left" vertical="top"/>
    </xf>
    <xf numFmtId="0" fontId="0" fillId="0" borderId="0" xfId="0" applyFill="1" applyAlignment="1" applyProtection="1">
      <alignment vertical="top" shrinkToFit="1"/>
    </xf>
    <xf numFmtId="0" fontId="7" fillId="0" borderId="0" xfId="0" applyFont="1" applyAlignment="1" applyProtection="1">
      <alignment vertical="top"/>
    </xf>
    <xf numFmtId="0" fontId="0" fillId="0" borderId="0" xfId="0" applyFill="1" applyProtection="1"/>
    <xf numFmtId="0" fontId="0" fillId="0" borderId="0" xfId="0" applyFill="1" applyAlignment="1" applyProtection="1">
      <alignment horizontal="left" vertical="top" shrinkToFit="1"/>
    </xf>
    <xf numFmtId="0" fontId="0" fillId="0" borderId="0" xfId="0" applyFill="1" applyAlignment="1" applyProtection="1">
      <alignment horizontal="center" vertical="top"/>
    </xf>
    <xf numFmtId="0" fontId="0" fillId="0" borderId="0" xfId="0" applyFill="1" applyAlignment="1" applyProtection="1">
      <alignment horizontal="center" shrinkToFit="1"/>
    </xf>
    <xf numFmtId="0" fontId="9" fillId="0" borderId="0" xfId="0" applyFont="1" applyAlignment="1" applyProtection="1"/>
    <xf numFmtId="0" fontId="1" fillId="0" borderId="0" xfId="0" applyFont="1" applyAlignment="1" applyProtection="1">
      <alignment vertical="top"/>
    </xf>
    <xf numFmtId="0" fontId="10" fillId="0" borderId="0" xfId="0" applyFont="1" applyProtection="1"/>
    <xf numFmtId="4" fontId="15" fillId="2" borderId="4" xfId="0" applyNumberFormat="1" applyFont="1" applyFill="1" applyBorder="1" applyAlignment="1" applyProtection="1">
      <alignment vertical="top"/>
      <protection locked="0"/>
    </xf>
    <xf numFmtId="0" fontId="2" fillId="0" borderId="0" xfId="0" applyFont="1" applyBorder="1" applyAlignment="1" applyProtection="1">
      <alignment vertical="center" wrapText="1"/>
    </xf>
    <xf numFmtId="4" fontId="13" fillId="2" borderId="7" xfId="0" applyNumberFormat="1" applyFont="1" applyFill="1" applyBorder="1" applyAlignment="1" applyProtection="1">
      <alignment vertical="top"/>
      <protection locked="0"/>
    </xf>
    <xf numFmtId="3" fontId="17" fillId="2" borderId="4" xfId="0" applyNumberFormat="1" applyFont="1" applyFill="1" applyBorder="1" applyAlignment="1" applyProtection="1">
      <alignment horizontal="center" vertical="top"/>
      <protection locked="0"/>
    </xf>
    <xf numFmtId="0" fontId="21" fillId="0" borderId="0" xfId="0" applyFont="1" applyProtection="1"/>
    <xf numFmtId="0" fontId="22" fillId="0" borderId="0" xfId="0" applyFont="1" applyFill="1" applyAlignment="1" applyProtection="1">
      <alignment vertical="top" wrapText="1"/>
    </xf>
    <xf numFmtId="0" fontId="0" fillId="2" borderId="0" xfId="0" applyFill="1" applyAlignment="1" applyProtection="1">
      <alignment horizontal="left" vertical="top" shrinkToFit="1"/>
      <protection locked="0"/>
    </xf>
    <xf numFmtId="0" fontId="7" fillId="0" borderId="0" xfId="0" applyFont="1" applyAlignment="1" applyProtection="1">
      <alignment horizontal="left" vertical="top"/>
    </xf>
    <xf numFmtId="0" fontId="0" fillId="0" borderId="0" xfId="0" applyAlignment="1" applyProtection="1">
      <alignment horizontal="right"/>
    </xf>
    <xf numFmtId="0" fontId="0" fillId="2" borderId="8" xfId="0" applyFill="1" applyBorder="1" applyAlignment="1" applyProtection="1">
      <alignment horizontal="left" shrinkToFit="1"/>
      <protection locked="0"/>
    </xf>
    <xf numFmtId="0" fontId="0" fillId="0" borderId="0" xfId="0" applyAlignment="1" applyProtection="1">
      <alignment horizontal="left" vertical="top" wrapText="1"/>
    </xf>
    <xf numFmtId="0" fontId="2" fillId="0" borderId="0" xfId="0" applyFont="1" applyAlignment="1" applyProtection="1">
      <alignment horizontal="center" vertical="top" wrapText="1"/>
    </xf>
    <xf numFmtId="0" fontId="6" fillId="0" borderId="0" xfId="0" applyFont="1" applyAlignment="1" applyProtection="1">
      <alignment horizontal="center"/>
    </xf>
    <xf numFmtId="0" fontId="0" fillId="2" borderId="0" xfId="0" applyFill="1" applyAlignment="1" applyProtection="1">
      <alignment horizontal="left" vertical="top" shrinkToFit="1"/>
      <protection locked="0"/>
    </xf>
    <xf numFmtId="0" fontId="7" fillId="0" borderId="0" xfId="0" applyFont="1" applyAlignment="1" applyProtection="1">
      <alignment horizontal="left" vertical="top"/>
    </xf>
    <xf numFmtId="0" fontId="0" fillId="0" borderId="0" xfId="0" applyAlignment="1" applyProtection="1">
      <alignment horizontal="center" vertical="top"/>
    </xf>
    <xf numFmtId="0" fontId="0" fillId="2" borderId="0" xfId="0" applyFill="1" applyAlignment="1" applyProtection="1">
      <alignment horizontal="left" shrinkToFit="1"/>
      <protection locked="0"/>
    </xf>
    <xf numFmtId="0" fontId="0" fillId="2" borderId="8" xfId="0" applyFill="1" applyBorder="1" applyAlignment="1" applyProtection="1">
      <alignment horizontal="left" vertical="top"/>
      <protection locked="0"/>
    </xf>
    <xf numFmtId="0" fontId="11" fillId="0" borderId="1" xfId="0" applyFont="1" applyBorder="1" applyAlignment="1" applyProtection="1">
      <alignment horizontal="left" vertical="top" wrapText="1"/>
    </xf>
    <xf numFmtId="0" fontId="11" fillId="0" borderId="2" xfId="0" applyFont="1" applyBorder="1" applyAlignment="1" applyProtection="1">
      <alignment horizontal="left" vertical="top" wrapText="1"/>
    </xf>
    <xf numFmtId="0" fontId="11" fillId="0" borderId="3" xfId="0" applyFont="1" applyBorder="1" applyAlignment="1" applyProtection="1">
      <alignment horizontal="left" vertical="top" wrapText="1"/>
    </xf>
    <xf numFmtId="0" fontId="2" fillId="0" borderId="5" xfId="0" applyFont="1" applyBorder="1" applyAlignment="1" applyProtection="1">
      <alignment horizontal="center" wrapText="1"/>
    </xf>
    <xf numFmtId="0" fontId="22" fillId="0" borderId="0" xfId="0" applyFont="1" applyFill="1" applyAlignment="1" applyProtection="1">
      <alignment horizontal="center" vertical="top" wrapText="1"/>
    </xf>
    <xf numFmtId="0" fontId="4" fillId="0" borderId="4" xfId="0" applyFont="1" applyBorder="1" applyAlignment="1" applyProtection="1">
      <alignment vertical="top"/>
    </xf>
    <xf numFmtId="0" fontId="4" fillId="0" borderId="4" xfId="0" applyFont="1" applyBorder="1" applyAlignment="1" applyProtection="1">
      <alignment vertical="top" wrapText="1"/>
    </xf>
    <xf numFmtId="4" fontId="13" fillId="3" borderId="1" xfId="0" applyNumberFormat="1" applyFont="1" applyFill="1" applyBorder="1" applyAlignment="1" applyProtection="1">
      <alignment vertical="top"/>
    </xf>
    <xf numFmtId="4" fontId="13" fillId="3" borderId="2" xfId="0" applyNumberFormat="1" applyFont="1" applyFill="1" applyBorder="1" applyAlignment="1" applyProtection="1">
      <alignment vertical="top"/>
    </xf>
    <xf numFmtId="4" fontId="13" fillId="3" borderId="2" xfId="0" applyNumberFormat="1" applyFont="1" applyFill="1" applyBorder="1" applyAlignment="1" applyProtection="1">
      <alignment vertical="top" wrapText="1"/>
    </xf>
    <xf numFmtId="4" fontId="14" fillId="3" borderId="2" xfId="0" applyNumberFormat="1" applyFont="1" applyFill="1" applyBorder="1" applyAlignment="1" applyProtection="1">
      <alignment vertical="top"/>
    </xf>
    <xf numFmtId="4" fontId="14" fillId="3" borderId="3" xfId="0" applyNumberFormat="1" applyFont="1" applyFill="1" applyBorder="1" applyAlignment="1" applyProtection="1">
      <alignment vertical="top"/>
    </xf>
    <xf numFmtId="49" fontId="15" fillId="4" borderId="4" xfId="0" applyNumberFormat="1" applyFont="1" applyFill="1" applyBorder="1" applyAlignment="1" applyProtection="1">
      <alignment vertical="top"/>
    </xf>
    <xf numFmtId="49" fontId="15" fillId="0" borderId="4" xfId="0" applyNumberFormat="1" applyFont="1" applyBorder="1" applyAlignment="1" applyProtection="1">
      <alignment vertical="top"/>
    </xf>
    <xf numFmtId="49" fontId="15" fillId="0" borderId="4" xfId="0" applyNumberFormat="1" applyFont="1" applyBorder="1" applyAlignment="1" applyProtection="1">
      <alignment vertical="top" wrapText="1"/>
    </xf>
    <xf numFmtId="4" fontId="15" fillId="0" borderId="4" xfId="0" applyNumberFormat="1" applyFont="1" applyBorder="1" applyAlignment="1" applyProtection="1">
      <alignment vertical="top"/>
    </xf>
    <xf numFmtId="4" fontId="15" fillId="2" borderId="4" xfId="0" applyNumberFormat="1" applyFont="1" applyFill="1" applyBorder="1" applyAlignment="1" applyProtection="1">
      <alignment vertical="top"/>
    </xf>
    <xf numFmtId="0" fontId="15" fillId="0" borderId="6" xfId="0" applyFont="1" applyBorder="1" applyAlignment="1" applyProtection="1">
      <alignment vertical="top"/>
    </xf>
    <xf numFmtId="0" fontId="15" fillId="0" borderId="0" xfId="0" applyFont="1" applyAlignment="1" applyProtection="1">
      <alignment vertical="top"/>
    </xf>
    <xf numFmtId="49" fontId="13" fillId="0" borderId="0" xfId="0" applyNumberFormat="1" applyFont="1" applyAlignment="1" applyProtection="1">
      <alignment horizontal="right" vertical="top" wrapText="1"/>
    </xf>
    <xf numFmtId="3" fontId="15" fillId="0" borderId="0" xfId="0" applyNumberFormat="1" applyFont="1" applyAlignment="1" applyProtection="1">
      <alignment vertical="top"/>
    </xf>
    <xf numFmtId="4" fontId="14" fillId="0" borderId="0" xfId="0" applyNumberFormat="1" applyFont="1" applyAlignment="1" applyProtection="1">
      <alignment vertical="top"/>
    </xf>
    <xf numFmtId="4" fontId="13" fillId="2" borderId="4" xfId="0" applyNumberFormat="1" applyFont="1" applyFill="1" applyBorder="1" applyAlignment="1" applyProtection="1">
      <alignment vertical="top"/>
    </xf>
    <xf numFmtId="0" fontId="0" fillId="0" borderId="4" xfId="0" applyFont="1" applyBorder="1" applyAlignment="1" applyProtection="1">
      <alignment vertical="top"/>
    </xf>
    <xf numFmtId="49" fontId="16" fillId="0" borderId="4" xfId="0" applyNumberFormat="1" applyFont="1" applyBorder="1" applyAlignment="1" applyProtection="1">
      <alignment vertical="top" wrapText="1"/>
    </xf>
    <xf numFmtId="3" fontId="0" fillId="0" borderId="4" xfId="0" applyNumberFormat="1" applyFont="1" applyBorder="1" applyAlignment="1" applyProtection="1">
      <alignment vertical="top"/>
    </xf>
    <xf numFmtId="4" fontId="18" fillId="0" borderId="4" xfId="0" applyNumberFormat="1" applyFont="1" applyBorder="1" applyAlignment="1" applyProtection="1">
      <alignment vertical="top"/>
    </xf>
    <xf numFmtId="4" fontId="13" fillId="2" borderId="7" xfId="0" applyNumberFormat="1" applyFont="1" applyFill="1" applyBorder="1" applyAlignment="1" applyProtection="1">
      <alignment vertical="top"/>
    </xf>
    <xf numFmtId="0" fontId="0" fillId="0" borderId="4" xfId="0" applyBorder="1" applyProtection="1"/>
    <xf numFmtId="0" fontId="19" fillId="0" borderId="4" xfId="0" applyFont="1" applyBorder="1" applyAlignment="1" applyProtection="1">
      <alignment horizontal="left" vertical="center" wrapText="1"/>
    </xf>
    <xf numFmtId="0" fontId="13" fillId="0" borderId="0" xfId="0" applyFont="1" applyAlignment="1" applyProtection="1">
      <alignment horizontal="left" vertical="top" wrapText="1"/>
    </xf>
    <xf numFmtId="0" fontId="15" fillId="0" borderId="0" xfId="0" applyFont="1" applyAlignment="1" applyProtection="1">
      <alignment horizontal="left" vertical="top" wrapText="1"/>
    </xf>
    <xf numFmtId="4" fontId="0" fillId="2" borderId="0" xfId="0" applyNumberFormat="1" applyFill="1" applyAlignment="1" applyProtection="1">
      <alignment horizontal="center" vertical="top" shrinkToFit="1"/>
      <protection locked="0"/>
    </xf>
    <xf numFmtId="0" fontId="0" fillId="2" borderId="0" xfId="0" applyFill="1" applyAlignment="1" applyProtection="1">
      <alignment horizontal="center" vertical="top" shrinkToFit="1"/>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3</xdr:row>
      <xdr:rowOff>0</xdr:rowOff>
    </xdr:from>
    <xdr:to>
      <xdr:col>2</xdr:col>
      <xdr:colOff>285750</xdr:colOff>
      <xdr:row>7</xdr:row>
      <xdr:rowOff>47625</xdr:rowOff>
    </xdr:to>
    <xdr:pic>
      <xdr:nvPicPr>
        <xdr:cNvPr id="2" name="Imagen 1">
          <a:extLst>
            <a:ext uri="{FF2B5EF4-FFF2-40B4-BE49-F238E27FC236}">
              <a16:creationId xmlns:a16="http://schemas.microsoft.com/office/drawing/2014/main" id="{5D9FF72D-A5A3-4E0B-BC14-CF29F33F7F7D}"/>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5512" t="20000" r="15050" b="18823"/>
        <a:stretch>
          <a:fillRect/>
        </a:stretch>
      </xdr:blipFill>
      <xdr:spPr bwMode="auto">
        <a:xfrm>
          <a:off x="0" y="647700"/>
          <a:ext cx="1438275" cy="809625"/>
        </a:xfrm>
        <a:prstGeom prst="rect">
          <a:avLst/>
        </a:prstGeom>
        <a:noFill/>
        <a:ln>
          <a:noFill/>
        </a:ln>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2:I49"/>
  <sheetViews>
    <sheetView showGridLines="0" tabSelected="1" workbookViewId="0">
      <selection activeCell="B12" sqref="B12:E12"/>
    </sheetView>
  </sheetViews>
  <sheetFormatPr baseColWidth="10" defaultRowHeight="15" x14ac:dyDescent="0.25"/>
  <cols>
    <col min="1" max="1" width="8.28515625" style="2" customWidth="1"/>
    <col min="2" max="2" width="13.5703125" style="2" customWidth="1"/>
    <col min="3" max="3" width="17.85546875" style="2" customWidth="1"/>
    <col min="4" max="9" width="11.42578125" style="2"/>
    <col min="10" max="10" width="1.7109375" style="2" customWidth="1"/>
    <col min="11" max="16384" width="11.42578125" style="2"/>
  </cols>
  <sheetData>
    <row r="2" spans="1:9" s="1" customFormat="1" ht="60" customHeight="1" x14ac:dyDescent="0.25">
      <c r="A2" s="28" t="s">
        <v>0</v>
      </c>
      <c r="B2" s="28"/>
      <c r="C2" s="28"/>
      <c r="D2" s="28"/>
      <c r="E2" s="28"/>
      <c r="F2" s="28"/>
      <c r="G2" s="28"/>
      <c r="H2" s="28"/>
      <c r="I2" s="28"/>
    </row>
    <row r="5" spans="1:9" x14ac:dyDescent="0.25">
      <c r="D5" s="3"/>
      <c r="E5" s="3"/>
      <c r="F5" s="4"/>
      <c r="G5" s="4"/>
      <c r="H5" s="4"/>
      <c r="I5" s="5" t="s">
        <v>214</v>
      </c>
    </row>
    <row r="6" spans="1:9" x14ac:dyDescent="0.25">
      <c r="D6" s="3"/>
      <c r="E6" s="3"/>
      <c r="F6" s="4"/>
      <c r="G6" s="4"/>
      <c r="H6" s="4"/>
      <c r="I6" s="6" t="s">
        <v>213</v>
      </c>
    </row>
    <row r="7" spans="1:9" x14ac:dyDescent="0.25">
      <c r="D7" s="3"/>
      <c r="E7" s="3"/>
      <c r="F7" s="4"/>
      <c r="G7" s="4"/>
      <c r="H7" s="4"/>
    </row>
    <row r="8" spans="1:9" ht="24.95" customHeight="1" x14ac:dyDescent="0.25"/>
    <row r="9" spans="1:9" ht="18.75" x14ac:dyDescent="0.3">
      <c r="A9" s="29" t="s">
        <v>1</v>
      </c>
      <c r="B9" s="29"/>
      <c r="C9" s="29"/>
      <c r="D9" s="29"/>
      <c r="E9" s="29"/>
      <c r="F9" s="29"/>
      <c r="G9" s="29"/>
      <c r="H9" s="29"/>
      <c r="I9" s="29"/>
    </row>
    <row r="10" spans="1:9" ht="15" customHeight="1" x14ac:dyDescent="0.25"/>
    <row r="11" spans="1:9" ht="15" customHeight="1" x14ac:dyDescent="0.25"/>
    <row r="12" spans="1:9" x14ac:dyDescent="0.25">
      <c r="A12" s="1" t="s">
        <v>2</v>
      </c>
      <c r="B12" s="30"/>
      <c r="C12" s="30"/>
      <c r="D12" s="30"/>
      <c r="E12" s="30"/>
      <c r="F12" s="1" t="s">
        <v>3</v>
      </c>
      <c r="G12" s="1"/>
      <c r="I12" s="23"/>
    </row>
    <row r="13" spans="1:9" x14ac:dyDescent="0.25">
      <c r="A13" s="31" t="s">
        <v>4</v>
      </c>
      <c r="B13" s="31"/>
      <c r="C13" s="31"/>
      <c r="D13" s="31"/>
      <c r="E13" s="31"/>
      <c r="F13" s="31"/>
      <c r="G13" s="31"/>
      <c r="H13" s="31"/>
      <c r="I13" s="7"/>
    </row>
    <row r="14" spans="1:9" x14ac:dyDescent="0.25">
      <c r="A14" s="24"/>
      <c r="B14" s="24"/>
      <c r="C14" s="24"/>
      <c r="D14" s="24"/>
      <c r="E14" s="24"/>
      <c r="F14" s="24"/>
      <c r="G14" s="24"/>
      <c r="H14" s="24"/>
      <c r="I14" s="7"/>
    </row>
    <row r="15" spans="1:9" x14ac:dyDescent="0.25">
      <c r="A15" s="1" t="s">
        <v>5</v>
      </c>
      <c r="B15" s="1"/>
      <c r="C15" s="8"/>
      <c r="D15" s="1"/>
      <c r="E15" s="30"/>
      <c r="F15" s="30"/>
      <c r="G15" s="30"/>
      <c r="H15" s="30"/>
      <c r="I15" s="30"/>
    </row>
    <row r="16" spans="1:9" x14ac:dyDescent="0.25">
      <c r="B16" s="9"/>
      <c r="C16" s="9"/>
      <c r="D16" s="9"/>
      <c r="F16" s="9"/>
      <c r="G16" s="9" t="s">
        <v>6</v>
      </c>
      <c r="H16" s="1"/>
    </row>
    <row r="17" spans="1:9" x14ac:dyDescent="0.25">
      <c r="B17" s="9"/>
      <c r="C17" s="9"/>
      <c r="D17" s="9"/>
      <c r="E17" s="9"/>
      <c r="F17" s="9"/>
      <c r="G17" s="9"/>
      <c r="H17" s="9"/>
      <c r="I17" s="1"/>
    </row>
    <row r="18" spans="1:9" x14ac:dyDescent="0.25">
      <c r="A18" s="1" t="s">
        <v>7</v>
      </c>
      <c r="B18" s="23"/>
      <c r="C18" s="32" t="s">
        <v>8</v>
      </c>
      <c r="D18" s="32"/>
      <c r="E18" s="33"/>
      <c r="F18" s="33"/>
      <c r="G18" s="33"/>
      <c r="H18" s="33"/>
      <c r="I18" s="33"/>
    </row>
    <row r="19" spans="1:9" s="10" customFormat="1" x14ac:dyDescent="0.25">
      <c r="B19" s="11"/>
      <c r="C19" s="12"/>
      <c r="D19" s="12"/>
      <c r="E19" s="13"/>
      <c r="F19" s="13"/>
      <c r="G19" s="13"/>
      <c r="H19" s="13"/>
      <c r="I19" s="13"/>
    </row>
    <row r="20" spans="1:9" s="10" customFormat="1" x14ac:dyDescent="0.25">
      <c r="B20" s="11"/>
      <c r="C20" s="12"/>
      <c r="D20" s="12"/>
      <c r="E20" s="13"/>
      <c r="F20" s="13"/>
      <c r="G20" s="13"/>
      <c r="H20" s="13"/>
      <c r="I20" s="13"/>
    </row>
    <row r="21" spans="1:9" x14ac:dyDescent="0.25">
      <c r="A21" s="1" t="s">
        <v>9</v>
      </c>
      <c r="B21" s="1"/>
      <c r="C21" s="1"/>
      <c r="D21" s="1"/>
      <c r="E21" s="1"/>
      <c r="F21" s="1"/>
      <c r="G21" s="1"/>
      <c r="H21" s="1"/>
      <c r="I21" s="1"/>
    </row>
    <row r="22" spans="1:9" ht="15" customHeight="1" x14ac:dyDescent="0.25">
      <c r="A22" s="1"/>
      <c r="B22" s="1"/>
      <c r="C22" s="1"/>
      <c r="D22" s="1"/>
      <c r="E22" s="1"/>
      <c r="F22" s="1"/>
      <c r="G22" s="1"/>
      <c r="H22" s="1"/>
      <c r="I22" s="1"/>
    </row>
    <row r="23" spans="1:9" ht="56.25" customHeight="1" x14ac:dyDescent="0.25">
      <c r="A23" s="27" t="s">
        <v>10</v>
      </c>
      <c r="B23" s="27"/>
      <c r="C23" s="27"/>
      <c r="D23" s="27"/>
      <c r="E23" s="27"/>
      <c r="F23" s="27"/>
      <c r="G23" s="27"/>
      <c r="H23" s="27"/>
      <c r="I23" s="1"/>
    </row>
    <row r="24" spans="1:9" ht="15" customHeight="1" x14ac:dyDescent="0.25">
      <c r="A24" s="1"/>
      <c r="B24" s="1"/>
      <c r="C24" s="1"/>
      <c r="D24" s="1"/>
      <c r="E24" s="1"/>
      <c r="F24" s="1"/>
      <c r="G24" s="1"/>
      <c r="H24" s="1"/>
      <c r="I24" s="1"/>
    </row>
    <row r="25" spans="1:9" ht="15" customHeight="1" x14ac:dyDescent="0.25">
      <c r="A25" s="1" t="s">
        <v>11</v>
      </c>
      <c r="B25" s="1"/>
      <c r="C25" s="1"/>
      <c r="D25" s="1"/>
      <c r="E25" s="1"/>
      <c r="F25" s="1"/>
      <c r="G25" s="1"/>
      <c r="H25" s="1"/>
    </row>
    <row r="26" spans="1:9" ht="15" customHeight="1" x14ac:dyDescent="0.25">
      <c r="A26" s="1"/>
      <c r="B26" s="1"/>
      <c r="C26" s="1"/>
      <c r="D26" s="1"/>
      <c r="E26" s="1"/>
      <c r="F26" s="1"/>
      <c r="G26" s="1"/>
      <c r="H26" s="1"/>
    </row>
    <row r="27" spans="1:9" ht="15" customHeight="1" x14ac:dyDescent="0.25">
      <c r="A27" s="1" t="s">
        <v>12</v>
      </c>
      <c r="B27" s="67">
        <f>'Anexo I Tabla Desglose Precio'!F104</f>
        <v>0</v>
      </c>
      <c r="C27" s="68"/>
      <c r="D27" s="1" t="s">
        <v>13</v>
      </c>
      <c r="E27" s="1"/>
      <c r="F27" s="1"/>
      <c r="G27" s="1"/>
      <c r="H27" s="1"/>
    </row>
    <row r="28" spans="1:9" ht="15" customHeight="1" x14ac:dyDescent="0.25">
      <c r="A28" s="1"/>
      <c r="B28" s="1"/>
      <c r="C28" s="1"/>
      <c r="D28" s="1"/>
      <c r="E28" s="1"/>
      <c r="F28" s="1"/>
      <c r="G28" s="1"/>
      <c r="H28" s="1"/>
    </row>
    <row r="29" spans="1:9" ht="15" customHeight="1" x14ac:dyDescent="0.25">
      <c r="A29" s="14"/>
      <c r="B29" s="1"/>
      <c r="C29" s="1"/>
      <c r="D29" s="1"/>
      <c r="E29" s="1"/>
      <c r="F29" s="1"/>
      <c r="G29" s="1"/>
      <c r="H29" s="1"/>
    </row>
    <row r="30" spans="1:9" ht="15" customHeight="1" x14ac:dyDescent="0.25">
      <c r="A30" s="1"/>
      <c r="B30" s="1"/>
      <c r="C30" s="1"/>
      <c r="D30" s="1"/>
      <c r="E30" s="1"/>
      <c r="F30" s="1"/>
      <c r="G30" s="1"/>
      <c r="H30" s="1"/>
      <c r="I30" s="1"/>
    </row>
    <row r="31" spans="1:9" ht="30" customHeight="1" x14ac:dyDescent="0.25">
      <c r="A31" s="27" t="s">
        <v>14</v>
      </c>
      <c r="B31" s="27"/>
      <c r="C31" s="27"/>
      <c r="D31" s="27"/>
      <c r="E31" s="27"/>
      <c r="F31" s="27"/>
      <c r="G31" s="27"/>
      <c r="H31" s="27"/>
      <c r="I31" s="1"/>
    </row>
    <row r="32" spans="1:9" ht="27" customHeight="1" x14ac:dyDescent="0.25">
      <c r="A32" s="1"/>
      <c r="B32" s="1"/>
      <c r="C32" s="1"/>
      <c r="D32" s="1"/>
      <c r="E32" s="1"/>
      <c r="F32" s="1"/>
      <c r="G32" s="1"/>
      <c r="H32" s="1"/>
      <c r="I32" s="1"/>
    </row>
    <row r="33" spans="1:9" x14ac:dyDescent="0.25">
      <c r="A33" s="15" t="s">
        <v>15</v>
      </c>
      <c r="B33" s="1"/>
      <c r="C33" s="1"/>
      <c r="D33" s="1"/>
      <c r="E33" s="1"/>
      <c r="F33" s="1"/>
      <c r="G33" s="1"/>
      <c r="H33" s="1"/>
      <c r="I33" s="1"/>
    </row>
    <row r="34" spans="1:9" ht="8.1" customHeight="1" x14ac:dyDescent="0.25">
      <c r="A34" s="1"/>
      <c r="B34" s="1"/>
      <c r="C34" s="1"/>
      <c r="D34" s="1"/>
      <c r="E34" s="1"/>
      <c r="F34" s="1"/>
      <c r="G34" s="1"/>
      <c r="H34" s="1"/>
      <c r="I34" s="1"/>
    </row>
    <row r="39" spans="1:9" x14ac:dyDescent="0.25">
      <c r="B39" s="16" t="s">
        <v>16</v>
      </c>
    </row>
    <row r="49" spans="3:7" x14ac:dyDescent="0.25">
      <c r="C49" s="25" t="s">
        <v>215</v>
      </c>
      <c r="D49" s="26"/>
      <c r="E49" s="26"/>
      <c r="F49" s="26"/>
      <c r="G49" s="26"/>
    </row>
  </sheetData>
  <sheetProtection algorithmName="SHA-512" hashValue="nZ7rogxjUXWKAgoYZgVnJ75Qc04El2KgUsYP9Sh/zbjvt7UHGv9/K8l9CKo2QqbdmgPTsOj57nokdWWN3DSoEw==" saltValue="GzikPlTytwWloWGUYQo3Bw==" spinCount="100000" sheet="1" objects="1" scenarios="1" selectLockedCells="1"/>
  <mergeCells count="11">
    <mergeCell ref="D49:G49"/>
    <mergeCell ref="A23:H23"/>
    <mergeCell ref="B27:C27"/>
    <mergeCell ref="A31:H31"/>
    <mergeCell ref="A2:I2"/>
    <mergeCell ref="A9:I9"/>
    <mergeCell ref="B12:E12"/>
    <mergeCell ref="A13:H13"/>
    <mergeCell ref="E15:I15"/>
    <mergeCell ref="C18:D18"/>
    <mergeCell ref="E18:I18"/>
  </mergeCells>
  <printOptions horizontalCentered="1"/>
  <pageMargins left="0.70866141732283472" right="0.70866141732283472" top="0.74803149606299213" bottom="0.74803149606299213" header="0.31496062992125984" footer="0.31496062992125984"/>
  <pageSetup paperSize="9" scale="80"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1E0602-EA7D-42E5-A196-27FBAFB25128}">
  <dimension ref="A1:G116"/>
  <sheetViews>
    <sheetView showGridLines="0" zoomScaleNormal="100" workbookViewId="0">
      <pane ySplit="7" topLeftCell="A8" activePane="bottomLeft" state="frozen"/>
      <selection activeCell="A7" sqref="A7"/>
      <selection pane="bottomLeft" activeCell="E8" sqref="E8"/>
    </sheetView>
  </sheetViews>
  <sheetFormatPr baseColWidth="10" defaultRowHeight="15" x14ac:dyDescent="0.25"/>
  <cols>
    <col min="1" max="1" width="14.7109375" style="2" customWidth="1"/>
    <col min="2" max="2" width="10.140625" style="2" customWidth="1"/>
    <col min="3" max="3" width="50.7109375" style="2" bestFit="1" customWidth="1"/>
    <col min="4" max="6" width="12.7109375" style="2" customWidth="1"/>
    <col min="7" max="16384" width="11.42578125" style="2"/>
  </cols>
  <sheetData>
    <row r="1" spans="1:7" ht="81.75" customHeight="1" x14ac:dyDescent="0.25">
      <c r="A1" s="35" t="s">
        <v>17</v>
      </c>
      <c r="B1" s="36"/>
      <c r="C1" s="36"/>
      <c r="D1" s="36"/>
      <c r="E1" s="36"/>
      <c r="F1" s="37"/>
    </row>
    <row r="2" spans="1:7" ht="38.25" customHeight="1" x14ac:dyDescent="0.35">
      <c r="A2" s="38" t="s">
        <v>34</v>
      </c>
      <c r="B2" s="38"/>
      <c r="C2" s="38"/>
      <c r="D2" s="38"/>
      <c r="E2" s="38"/>
      <c r="F2" s="38"/>
      <c r="G2" s="18"/>
    </row>
    <row r="4" spans="1:7" x14ac:dyDescent="0.25">
      <c r="A4" s="15" t="s">
        <v>39</v>
      </c>
    </row>
    <row r="6" spans="1:7" x14ac:dyDescent="0.25">
      <c r="A6" s="40" t="s">
        <v>18</v>
      </c>
      <c r="B6" s="40" t="s">
        <v>19</v>
      </c>
      <c r="C6" s="41" t="s">
        <v>20</v>
      </c>
      <c r="D6" s="40" t="s">
        <v>21</v>
      </c>
      <c r="E6" s="40" t="s">
        <v>38</v>
      </c>
      <c r="F6" s="40" t="s">
        <v>22</v>
      </c>
    </row>
    <row r="7" spans="1:7" x14ac:dyDescent="0.25">
      <c r="A7" s="42" t="s">
        <v>40</v>
      </c>
      <c r="B7" s="43" t="s">
        <v>23</v>
      </c>
      <c r="C7" s="44" t="s">
        <v>24</v>
      </c>
      <c r="D7" s="45"/>
      <c r="E7" s="45"/>
      <c r="F7" s="46"/>
    </row>
    <row r="8" spans="1:7" x14ac:dyDescent="0.25">
      <c r="A8" s="47" t="s">
        <v>41</v>
      </c>
      <c r="B8" s="48" t="s">
        <v>26</v>
      </c>
      <c r="C8" s="49" t="s">
        <v>42</v>
      </c>
      <c r="D8" s="50">
        <v>1</v>
      </c>
      <c r="E8" s="17"/>
      <c r="F8" s="51">
        <f>ROUND(D8*E8,2)</f>
        <v>0</v>
      </c>
    </row>
    <row r="9" spans="1:7" x14ac:dyDescent="0.25">
      <c r="A9" s="52"/>
      <c r="B9" s="53"/>
      <c r="C9" s="54" t="s">
        <v>95</v>
      </c>
      <c r="D9" s="55"/>
      <c r="E9" s="56"/>
      <c r="F9" s="57">
        <f>F8</f>
        <v>0</v>
      </c>
    </row>
    <row r="10" spans="1:7" x14ac:dyDescent="0.25">
      <c r="A10" s="42" t="s">
        <v>43</v>
      </c>
      <c r="B10" s="43" t="s">
        <v>23</v>
      </c>
      <c r="C10" s="44" t="s">
        <v>44</v>
      </c>
      <c r="D10" s="45"/>
      <c r="E10" s="45"/>
      <c r="F10" s="46"/>
    </row>
    <row r="11" spans="1:7" ht="22.5" x14ac:dyDescent="0.25">
      <c r="A11" s="47" t="s">
        <v>66</v>
      </c>
      <c r="B11" s="48" t="s">
        <v>25</v>
      </c>
      <c r="C11" s="49" t="s">
        <v>69</v>
      </c>
      <c r="D11" s="50">
        <v>77.760000000000005</v>
      </c>
      <c r="E11" s="17"/>
      <c r="F11" s="51">
        <f>ROUND(D11*E11,2)</f>
        <v>0</v>
      </c>
    </row>
    <row r="12" spans="1:7" x14ac:dyDescent="0.25">
      <c r="A12" s="47" t="s">
        <v>67</v>
      </c>
      <c r="B12" s="48" t="s">
        <v>26</v>
      </c>
      <c r="C12" s="49" t="s">
        <v>70</v>
      </c>
      <c r="D12" s="50">
        <v>6</v>
      </c>
      <c r="E12" s="17"/>
      <c r="F12" s="51">
        <f t="shared" ref="F12:F34" si="0">ROUND(D12*E12,2)</f>
        <v>0</v>
      </c>
    </row>
    <row r="13" spans="1:7" x14ac:dyDescent="0.25">
      <c r="A13" s="47" t="s">
        <v>68</v>
      </c>
      <c r="B13" s="48" t="s">
        <v>25</v>
      </c>
      <c r="C13" s="49" t="s">
        <v>71</v>
      </c>
      <c r="D13" s="50">
        <v>100</v>
      </c>
      <c r="E13" s="17"/>
      <c r="F13" s="51">
        <f t="shared" si="0"/>
        <v>0</v>
      </c>
    </row>
    <row r="14" spans="1:7" x14ac:dyDescent="0.25">
      <c r="A14" s="47" t="s">
        <v>45</v>
      </c>
      <c r="B14" s="48" t="s">
        <v>72</v>
      </c>
      <c r="C14" s="49" t="s">
        <v>73</v>
      </c>
      <c r="D14" s="50">
        <v>545.08000000000004</v>
      </c>
      <c r="E14" s="17"/>
      <c r="F14" s="51">
        <f t="shared" si="0"/>
        <v>0</v>
      </c>
    </row>
    <row r="15" spans="1:7" x14ac:dyDescent="0.25">
      <c r="A15" s="47" t="s">
        <v>46</v>
      </c>
      <c r="B15" s="48" t="s">
        <v>25</v>
      </c>
      <c r="C15" s="49" t="s">
        <v>74</v>
      </c>
      <c r="D15" s="50">
        <v>120.16</v>
      </c>
      <c r="E15" s="17"/>
      <c r="F15" s="51">
        <f t="shared" si="0"/>
        <v>0</v>
      </c>
    </row>
    <row r="16" spans="1:7" x14ac:dyDescent="0.25">
      <c r="A16" s="47" t="s">
        <v>47</v>
      </c>
      <c r="B16" s="48" t="s">
        <v>25</v>
      </c>
      <c r="C16" s="49" t="s">
        <v>75</v>
      </c>
      <c r="D16" s="50">
        <v>586.35</v>
      </c>
      <c r="E16" s="17"/>
      <c r="F16" s="51">
        <f t="shared" si="0"/>
        <v>0</v>
      </c>
    </row>
    <row r="17" spans="1:6" x14ac:dyDescent="0.25">
      <c r="A17" s="47" t="s">
        <v>48</v>
      </c>
      <c r="B17" s="48" t="s">
        <v>25</v>
      </c>
      <c r="C17" s="49" t="s">
        <v>76</v>
      </c>
      <c r="D17" s="50">
        <v>36</v>
      </c>
      <c r="E17" s="17"/>
      <c r="F17" s="51">
        <f t="shared" si="0"/>
        <v>0</v>
      </c>
    </row>
    <row r="18" spans="1:6" x14ac:dyDescent="0.25">
      <c r="A18" s="47" t="s">
        <v>49</v>
      </c>
      <c r="B18" s="48" t="s">
        <v>25</v>
      </c>
      <c r="C18" s="49" t="s">
        <v>77</v>
      </c>
      <c r="D18" s="50">
        <v>25</v>
      </c>
      <c r="E18" s="17"/>
      <c r="F18" s="51">
        <f t="shared" si="0"/>
        <v>0</v>
      </c>
    </row>
    <row r="19" spans="1:6" x14ac:dyDescent="0.25">
      <c r="A19" s="47" t="s">
        <v>50</v>
      </c>
      <c r="B19" s="48" t="s">
        <v>72</v>
      </c>
      <c r="C19" s="49" t="s">
        <v>78</v>
      </c>
      <c r="D19" s="50">
        <v>20</v>
      </c>
      <c r="E19" s="17"/>
      <c r="F19" s="51">
        <f t="shared" si="0"/>
        <v>0</v>
      </c>
    </row>
    <row r="20" spans="1:6" x14ac:dyDescent="0.25">
      <c r="A20" s="47" t="s">
        <v>51</v>
      </c>
      <c r="B20" s="48" t="s">
        <v>25</v>
      </c>
      <c r="C20" s="49" t="s">
        <v>79</v>
      </c>
      <c r="D20" s="50">
        <v>6.6</v>
      </c>
      <c r="E20" s="17"/>
      <c r="F20" s="51">
        <f t="shared" si="0"/>
        <v>0</v>
      </c>
    </row>
    <row r="21" spans="1:6" x14ac:dyDescent="0.25">
      <c r="A21" s="47" t="s">
        <v>52</v>
      </c>
      <c r="B21" s="48" t="s">
        <v>25</v>
      </c>
      <c r="C21" s="49" t="s">
        <v>80</v>
      </c>
      <c r="D21" s="50">
        <v>3</v>
      </c>
      <c r="E21" s="17"/>
      <c r="F21" s="51">
        <f t="shared" si="0"/>
        <v>0</v>
      </c>
    </row>
    <row r="22" spans="1:6" x14ac:dyDescent="0.25">
      <c r="A22" s="47" t="s">
        <v>53</v>
      </c>
      <c r="B22" s="48" t="s">
        <v>26</v>
      </c>
      <c r="C22" s="49" t="s">
        <v>81</v>
      </c>
      <c r="D22" s="50">
        <v>40</v>
      </c>
      <c r="E22" s="17"/>
      <c r="F22" s="51">
        <f t="shared" si="0"/>
        <v>0</v>
      </c>
    </row>
    <row r="23" spans="1:6" x14ac:dyDescent="0.25">
      <c r="A23" s="47" t="s">
        <v>54</v>
      </c>
      <c r="B23" s="48" t="s">
        <v>26</v>
      </c>
      <c r="C23" s="49" t="s">
        <v>82</v>
      </c>
      <c r="D23" s="50">
        <v>40</v>
      </c>
      <c r="E23" s="17"/>
      <c r="F23" s="51">
        <f t="shared" si="0"/>
        <v>0</v>
      </c>
    </row>
    <row r="24" spans="1:6" x14ac:dyDescent="0.25">
      <c r="A24" s="47" t="s">
        <v>55</v>
      </c>
      <c r="B24" s="48" t="s">
        <v>25</v>
      </c>
      <c r="C24" s="49" t="s">
        <v>83</v>
      </c>
      <c r="D24" s="50">
        <v>77.760000000000005</v>
      </c>
      <c r="E24" s="17"/>
      <c r="F24" s="51">
        <f t="shared" si="0"/>
        <v>0</v>
      </c>
    </row>
    <row r="25" spans="1:6" x14ac:dyDescent="0.25">
      <c r="A25" s="47" t="s">
        <v>56</v>
      </c>
      <c r="B25" s="48" t="s">
        <v>25</v>
      </c>
      <c r="C25" s="49" t="s">
        <v>84</v>
      </c>
      <c r="D25" s="50">
        <v>77.760000000000005</v>
      </c>
      <c r="E25" s="17"/>
      <c r="F25" s="51">
        <f t="shared" si="0"/>
        <v>0</v>
      </c>
    </row>
    <row r="26" spans="1:6" x14ac:dyDescent="0.25">
      <c r="A26" s="47" t="s">
        <v>57</v>
      </c>
      <c r="B26" s="48" t="s">
        <v>25</v>
      </c>
      <c r="C26" s="49" t="s">
        <v>85</v>
      </c>
      <c r="D26" s="50">
        <v>83.81</v>
      </c>
      <c r="E26" s="17"/>
      <c r="F26" s="51">
        <f t="shared" si="0"/>
        <v>0</v>
      </c>
    </row>
    <row r="27" spans="1:6" x14ac:dyDescent="0.25">
      <c r="A27" s="47" t="s">
        <v>58</v>
      </c>
      <c r="B27" s="48" t="s">
        <v>25</v>
      </c>
      <c r="C27" s="49" t="s">
        <v>86</v>
      </c>
      <c r="D27" s="50">
        <v>728.73</v>
      </c>
      <c r="E27" s="17"/>
      <c r="F27" s="51">
        <f t="shared" si="0"/>
        <v>0</v>
      </c>
    </row>
    <row r="28" spans="1:6" x14ac:dyDescent="0.25">
      <c r="A28" s="47" t="s">
        <v>59</v>
      </c>
      <c r="B28" s="48" t="s">
        <v>25</v>
      </c>
      <c r="C28" s="49" t="s">
        <v>87</v>
      </c>
      <c r="D28" s="50">
        <v>65.98</v>
      </c>
      <c r="E28" s="17"/>
      <c r="F28" s="51">
        <f t="shared" si="0"/>
        <v>0</v>
      </c>
    </row>
    <row r="29" spans="1:6" x14ac:dyDescent="0.25">
      <c r="A29" s="47" t="s">
        <v>60</v>
      </c>
      <c r="B29" s="48" t="s">
        <v>26</v>
      </c>
      <c r="C29" s="49" t="s">
        <v>88</v>
      </c>
      <c r="D29" s="50">
        <v>1</v>
      </c>
      <c r="E29" s="17"/>
      <c r="F29" s="51">
        <f t="shared" si="0"/>
        <v>0</v>
      </c>
    </row>
    <row r="30" spans="1:6" x14ac:dyDescent="0.25">
      <c r="A30" s="47" t="s">
        <v>61</v>
      </c>
      <c r="B30" s="48" t="s">
        <v>25</v>
      </c>
      <c r="C30" s="49" t="s">
        <v>89</v>
      </c>
      <c r="D30" s="50">
        <v>10</v>
      </c>
      <c r="E30" s="17"/>
      <c r="F30" s="51">
        <f t="shared" si="0"/>
        <v>0</v>
      </c>
    </row>
    <row r="31" spans="1:6" x14ac:dyDescent="0.25">
      <c r="A31" s="47" t="s">
        <v>62</v>
      </c>
      <c r="B31" s="48" t="s">
        <v>26</v>
      </c>
      <c r="C31" s="49" t="s">
        <v>90</v>
      </c>
      <c r="D31" s="50">
        <v>16</v>
      </c>
      <c r="E31" s="17"/>
      <c r="F31" s="51">
        <f t="shared" si="0"/>
        <v>0</v>
      </c>
    </row>
    <row r="32" spans="1:6" x14ac:dyDescent="0.25">
      <c r="A32" s="47" t="s">
        <v>63</v>
      </c>
      <c r="B32" s="48" t="s">
        <v>26</v>
      </c>
      <c r="C32" s="49" t="s">
        <v>91</v>
      </c>
      <c r="D32" s="50">
        <v>10</v>
      </c>
      <c r="E32" s="17"/>
      <c r="F32" s="51">
        <f t="shared" si="0"/>
        <v>0</v>
      </c>
    </row>
    <row r="33" spans="1:6" ht="22.5" x14ac:dyDescent="0.25">
      <c r="A33" s="47" t="s">
        <v>64</v>
      </c>
      <c r="B33" s="48" t="s">
        <v>25</v>
      </c>
      <c r="C33" s="49" t="s">
        <v>92</v>
      </c>
      <c r="D33" s="50">
        <v>20</v>
      </c>
      <c r="E33" s="17"/>
      <c r="F33" s="51">
        <f t="shared" si="0"/>
        <v>0</v>
      </c>
    </row>
    <row r="34" spans="1:6" ht="22.5" x14ac:dyDescent="0.25">
      <c r="A34" s="47" t="s">
        <v>65</v>
      </c>
      <c r="B34" s="48" t="s">
        <v>25</v>
      </c>
      <c r="C34" s="49" t="s">
        <v>93</v>
      </c>
      <c r="D34" s="50">
        <v>82.84</v>
      </c>
      <c r="E34" s="17"/>
      <c r="F34" s="51">
        <f t="shared" si="0"/>
        <v>0</v>
      </c>
    </row>
    <row r="35" spans="1:6" x14ac:dyDescent="0.25">
      <c r="A35" s="52"/>
      <c r="B35" s="53"/>
      <c r="C35" s="54" t="s">
        <v>94</v>
      </c>
      <c r="D35" s="55"/>
      <c r="E35" s="56"/>
      <c r="F35" s="57">
        <f>SUM(F11:F34)</f>
        <v>0</v>
      </c>
    </row>
    <row r="36" spans="1:6" x14ac:dyDescent="0.25">
      <c r="A36" s="42" t="s">
        <v>96</v>
      </c>
      <c r="B36" s="43" t="s">
        <v>23</v>
      </c>
      <c r="C36" s="44" t="s">
        <v>97</v>
      </c>
      <c r="D36" s="45"/>
      <c r="E36" s="45"/>
      <c r="F36" s="46"/>
    </row>
    <row r="37" spans="1:6" x14ac:dyDescent="0.25">
      <c r="A37" s="47" t="s">
        <v>98</v>
      </c>
      <c r="B37" s="48" t="s">
        <v>26</v>
      </c>
      <c r="C37" s="49" t="s">
        <v>99</v>
      </c>
      <c r="D37" s="50">
        <v>40</v>
      </c>
      <c r="E37" s="17"/>
      <c r="F37" s="51">
        <f>ROUND(D37*E37,2)</f>
        <v>0</v>
      </c>
    </row>
    <row r="38" spans="1:6" x14ac:dyDescent="0.25">
      <c r="A38" s="47" t="s">
        <v>100</v>
      </c>
      <c r="B38" s="48" t="s">
        <v>72</v>
      </c>
      <c r="C38" s="49" t="s">
        <v>101</v>
      </c>
      <c r="D38" s="50">
        <v>100</v>
      </c>
      <c r="E38" s="17"/>
      <c r="F38" s="51">
        <f t="shared" ref="F38:F43" si="1">ROUND(D38*E38,2)</f>
        <v>0</v>
      </c>
    </row>
    <row r="39" spans="1:6" x14ac:dyDescent="0.25">
      <c r="A39" s="47" t="s">
        <v>102</v>
      </c>
      <c r="B39" s="48" t="s">
        <v>25</v>
      </c>
      <c r="C39" s="49" t="s">
        <v>103</v>
      </c>
      <c r="D39" s="50">
        <v>2630.04</v>
      </c>
      <c r="E39" s="17"/>
      <c r="F39" s="51">
        <f t="shared" si="1"/>
        <v>0</v>
      </c>
    </row>
    <row r="40" spans="1:6" x14ac:dyDescent="0.25">
      <c r="A40" s="47" t="s">
        <v>104</v>
      </c>
      <c r="B40" s="48" t="s">
        <v>25</v>
      </c>
      <c r="C40" s="49" t="s">
        <v>105</v>
      </c>
      <c r="D40" s="50">
        <v>796.72</v>
      </c>
      <c r="E40" s="17"/>
      <c r="F40" s="51">
        <f t="shared" si="1"/>
        <v>0</v>
      </c>
    </row>
    <row r="41" spans="1:6" x14ac:dyDescent="0.25">
      <c r="A41" s="47" t="s">
        <v>106</v>
      </c>
      <c r="B41" s="48" t="s">
        <v>25</v>
      </c>
      <c r="C41" s="49" t="s">
        <v>107</v>
      </c>
      <c r="D41" s="50">
        <v>390.09</v>
      </c>
      <c r="E41" s="17"/>
      <c r="F41" s="51">
        <f t="shared" si="1"/>
        <v>0</v>
      </c>
    </row>
    <row r="42" spans="1:6" x14ac:dyDescent="0.25">
      <c r="A42" s="47" t="s">
        <v>108</v>
      </c>
      <c r="B42" s="48" t="s">
        <v>25</v>
      </c>
      <c r="C42" s="49" t="s">
        <v>109</v>
      </c>
      <c r="D42" s="50">
        <v>116.16</v>
      </c>
      <c r="E42" s="17"/>
      <c r="F42" s="51">
        <f t="shared" si="1"/>
        <v>0</v>
      </c>
    </row>
    <row r="43" spans="1:6" x14ac:dyDescent="0.25">
      <c r="A43" s="47" t="s">
        <v>110</v>
      </c>
      <c r="B43" s="48" t="s">
        <v>25</v>
      </c>
      <c r="C43" s="49" t="s">
        <v>111</v>
      </c>
      <c r="D43" s="50">
        <v>34</v>
      </c>
      <c r="E43" s="17"/>
      <c r="F43" s="51">
        <f t="shared" si="1"/>
        <v>0</v>
      </c>
    </row>
    <row r="44" spans="1:6" x14ac:dyDescent="0.25">
      <c r="A44" s="52"/>
      <c r="B44" s="53"/>
      <c r="C44" s="54" t="s">
        <v>112</v>
      </c>
      <c r="D44" s="55"/>
      <c r="E44" s="56"/>
      <c r="F44" s="57">
        <f>SUM(F37:F43)</f>
        <v>0</v>
      </c>
    </row>
    <row r="45" spans="1:6" x14ac:dyDescent="0.25">
      <c r="A45" s="42" t="s">
        <v>113</v>
      </c>
      <c r="B45" s="43" t="s">
        <v>23</v>
      </c>
      <c r="C45" s="44" t="s">
        <v>114</v>
      </c>
      <c r="D45" s="45"/>
      <c r="E45" s="45"/>
      <c r="F45" s="46"/>
    </row>
    <row r="46" spans="1:6" x14ac:dyDescent="0.25">
      <c r="A46" s="47" t="s">
        <v>115</v>
      </c>
      <c r="B46" s="48" t="s">
        <v>25</v>
      </c>
      <c r="C46" s="49" t="s">
        <v>116</v>
      </c>
      <c r="D46" s="50">
        <v>25</v>
      </c>
      <c r="E46" s="17"/>
      <c r="F46" s="51">
        <f>ROUND(D46*E46,2)</f>
        <v>0</v>
      </c>
    </row>
    <row r="47" spans="1:6" x14ac:dyDescent="0.25">
      <c r="A47" s="47" t="s">
        <v>117</v>
      </c>
      <c r="B47" s="48" t="s">
        <v>25</v>
      </c>
      <c r="C47" s="49" t="s">
        <v>118</v>
      </c>
      <c r="D47" s="50">
        <v>25</v>
      </c>
      <c r="E47" s="17"/>
      <c r="F47" s="51">
        <f t="shared" ref="F47:F51" si="2">ROUND(D47*E47,2)</f>
        <v>0</v>
      </c>
    </row>
    <row r="48" spans="1:6" x14ac:dyDescent="0.25">
      <c r="A48" s="47" t="s">
        <v>119</v>
      </c>
      <c r="B48" s="48" t="s">
        <v>72</v>
      </c>
      <c r="C48" s="49" t="s">
        <v>120</v>
      </c>
      <c r="D48" s="50">
        <v>536.15</v>
      </c>
      <c r="E48" s="17"/>
      <c r="F48" s="51">
        <f t="shared" si="2"/>
        <v>0</v>
      </c>
    </row>
    <row r="49" spans="1:6" x14ac:dyDescent="0.25">
      <c r="A49" s="47" t="s">
        <v>121</v>
      </c>
      <c r="B49" s="48" t="s">
        <v>72</v>
      </c>
      <c r="C49" s="49" t="s">
        <v>122</v>
      </c>
      <c r="D49" s="50">
        <v>545.08000000000004</v>
      </c>
      <c r="E49" s="17"/>
      <c r="F49" s="51">
        <f t="shared" si="2"/>
        <v>0</v>
      </c>
    </row>
    <row r="50" spans="1:6" x14ac:dyDescent="0.25">
      <c r="A50" s="47" t="s">
        <v>123</v>
      </c>
      <c r="B50" s="48" t="s">
        <v>25</v>
      </c>
      <c r="C50" s="49" t="s">
        <v>124</v>
      </c>
      <c r="D50" s="50">
        <v>80.16</v>
      </c>
      <c r="E50" s="17"/>
      <c r="F50" s="51">
        <f t="shared" si="2"/>
        <v>0</v>
      </c>
    </row>
    <row r="51" spans="1:6" x14ac:dyDescent="0.25">
      <c r="A51" s="47" t="s">
        <v>125</v>
      </c>
      <c r="B51" s="48" t="s">
        <v>25</v>
      </c>
      <c r="C51" s="49" t="s">
        <v>126</v>
      </c>
      <c r="D51" s="50">
        <v>2</v>
      </c>
      <c r="E51" s="17"/>
      <c r="F51" s="51">
        <f t="shared" si="2"/>
        <v>0</v>
      </c>
    </row>
    <row r="52" spans="1:6" x14ac:dyDescent="0.25">
      <c r="A52" s="52"/>
      <c r="B52" s="53"/>
      <c r="C52" s="54" t="s">
        <v>127</v>
      </c>
      <c r="D52" s="55"/>
      <c r="E52" s="56"/>
      <c r="F52" s="57">
        <f>SUM(F46:F51)</f>
        <v>0</v>
      </c>
    </row>
    <row r="53" spans="1:6" x14ac:dyDescent="0.25">
      <c r="A53" s="42" t="s">
        <v>128</v>
      </c>
      <c r="B53" s="43" t="s">
        <v>23</v>
      </c>
      <c r="C53" s="44" t="s">
        <v>129</v>
      </c>
      <c r="D53" s="45"/>
      <c r="E53" s="45"/>
      <c r="F53" s="46"/>
    </row>
    <row r="54" spans="1:6" x14ac:dyDescent="0.25">
      <c r="A54" s="47" t="s">
        <v>130</v>
      </c>
      <c r="B54" s="48" t="s">
        <v>25</v>
      </c>
      <c r="C54" s="49" t="s">
        <v>131</v>
      </c>
      <c r="D54" s="50">
        <v>728.73</v>
      </c>
      <c r="E54" s="17"/>
      <c r="F54" s="51">
        <f>ROUND(D54*E54,2)</f>
        <v>0</v>
      </c>
    </row>
    <row r="55" spans="1:6" x14ac:dyDescent="0.25">
      <c r="A55" s="47" t="s">
        <v>132</v>
      </c>
      <c r="B55" s="48" t="s">
        <v>25</v>
      </c>
      <c r="C55" s="49" t="s">
        <v>133</v>
      </c>
      <c r="D55" s="50">
        <v>82.84</v>
      </c>
      <c r="E55" s="17"/>
      <c r="F55" s="51">
        <f t="shared" ref="F55:F57" si="3">ROUND(D55*E55,2)</f>
        <v>0</v>
      </c>
    </row>
    <row r="56" spans="1:6" x14ac:dyDescent="0.25">
      <c r="A56" s="47" t="s">
        <v>134</v>
      </c>
      <c r="B56" s="48" t="s">
        <v>72</v>
      </c>
      <c r="C56" s="49" t="s">
        <v>135</v>
      </c>
      <c r="D56" s="50">
        <v>20</v>
      </c>
      <c r="E56" s="17"/>
      <c r="F56" s="51">
        <f t="shared" si="3"/>
        <v>0</v>
      </c>
    </row>
    <row r="57" spans="1:6" x14ac:dyDescent="0.25">
      <c r="A57" s="47" t="s">
        <v>136</v>
      </c>
      <c r="B57" s="48" t="s">
        <v>72</v>
      </c>
      <c r="C57" s="49" t="s">
        <v>137</v>
      </c>
      <c r="D57" s="50">
        <v>51.88</v>
      </c>
      <c r="E57" s="17"/>
      <c r="F57" s="51">
        <f t="shared" si="3"/>
        <v>0</v>
      </c>
    </row>
    <row r="58" spans="1:6" x14ac:dyDescent="0.25">
      <c r="A58" s="52"/>
      <c r="B58" s="53"/>
      <c r="C58" s="54" t="s">
        <v>138</v>
      </c>
      <c r="D58" s="55"/>
      <c r="E58" s="56"/>
      <c r="F58" s="57">
        <f>SUM(F54:F57)</f>
        <v>0</v>
      </c>
    </row>
    <row r="59" spans="1:6" x14ac:dyDescent="0.25">
      <c r="A59" s="42" t="s">
        <v>139</v>
      </c>
      <c r="B59" s="43" t="s">
        <v>23</v>
      </c>
      <c r="C59" s="44" t="s">
        <v>31</v>
      </c>
      <c r="D59" s="45"/>
      <c r="E59" s="45"/>
      <c r="F59" s="46"/>
    </row>
    <row r="60" spans="1:6" x14ac:dyDescent="0.25">
      <c r="A60" s="47" t="s">
        <v>140</v>
      </c>
      <c r="B60" s="48" t="s">
        <v>25</v>
      </c>
      <c r="C60" s="49" t="s">
        <v>32</v>
      </c>
      <c r="D60" s="50">
        <v>77.760000000000005</v>
      </c>
      <c r="E60" s="17"/>
      <c r="F60" s="51">
        <f>ROUND(D60*E60,2)</f>
        <v>0</v>
      </c>
    </row>
    <row r="61" spans="1:6" x14ac:dyDescent="0.25">
      <c r="A61" s="47" t="s">
        <v>141</v>
      </c>
      <c r="B61" s="48" t="s">
        <v>25</v>
      </c>
      <c r="C61" s="49" t="s">
        <v>142</v>
      </c>
      <c r="D61" s="50">
        <v>25</v>
      </c>
      <c r="E61" s="17"/>
      <c r="F61" s="51">
        <f t="shared" ref="F61:F63" si="4">ROUND(D61*E61,2)</f>
        <v>0</v>
      </c>
    </row>
    <row r="62" spans="1:6" x14ac:dyDescent="0.25">
      <c r="A62" s="47" t="s">
        <v>143</v>
      </c>
      <c r="B62" s="48" t="s">
        <v>25</v>
      </c>
      <c r="C62" s="49" t="s">
        <v>144</v>
      </c>
      <c r="D62" s="50">
        <v>20</v>
      </c>
      <c r="E62" s="17"/>
      <c r="F62" s="51">
        <f t="shared" si="4"/>
        <v>0</v>
      </c>
    </row>
    <row r="63" spans="1:6" x14ac:dyDescent="0.25">
      <c r="A63" s="47" t="s">
        <v>145</v>
      </c>
      <c r="B63" s="48" t="s">
        <v>25</v>
      </c>
      <c r="C63" s="49" t="s">
        <v>146</v>
      </c>
      <c r="D63" s="50">
        <v>77.760000000000005</v>
      </c>
      <c r="E63" s="17"/>
      <c r="F63" s="51">
        <f t="shared" si="4"/>
        <v>0</v>
      </c>
    </row>
    <row r="64" spans="1:6" x14ac:dyDescent="0.25">
      <c r="A64" s="52"/>
      <c r="B64" s="53"/>
      <c r="C64" s="54" t="s">
        <v>147</v>
      </c>
      <c r="D64" s="55"/>
      <c r="E64" s="56"/>
      <c r="F64" s="57">
        <f>SUM(F60:F63)</f>
        <v>0</v>
      </c>
    </row>
    <row r="65" spans="1:6" x14ac:dyDescent="0.25">
      <c r="A65" s="42" t="s">
        <v>148</v>
      </c>
      <c r="B65" s="43" t="s">
        <v>23</v>
      </c>
      <c r="C65" s="44" t="s">
        <v>33</v>
      </c>
      <c r="D65" s="45"/>
      <c r="E65" s="45"/>
      <c r="F65" s="46"/>
    </row>
    <row r="66" spans="1:6" x14ac:dyDescent="0.25">
      <c r="A66" s="47" t="s">
        <v>149</v>
      </c>
      <c r="B66" s="48" t="s">
        <v>150</v>
      </c>
      <c r="C66" s="49" t="s">
        <v>151</v>
      </c>
      <c r="D66" s="50">
        <v>791.75</v>
      </c>
      <c r="E66" s="17"/>
      <c r="F66" s="51">
        <f>ROUND(D66*E66,2)</f>
        <v>0</v>
      </c>
    </row>
    <row r="67" spans="1:6" x14ac:dyDescent="0.25">
      <c r="A67" s="47" t="s">
        <v>152</v>
      </c>
      <c r="B67" s="48" t="s">
        <v>72</v>
      </c>
      <c r="C67" s="49" t="s">
        <v>153</v>
      </c>
      <c r="D67" s="50">
        <v>52.89</v>
      </c>
      <c r="E67" s="17"/>
      <c r="F67" s="51">
        <f t="shared" ref="F67:F71" si="5">ROUND(D67*E67,2)</f>
        <v>0</v>
      </c>
    </row>
    <row r="68" spans="1:6" x14ac:dyDescent="0.25">
      <c r="A68" s="47" t="s">
        <v>154</v>
      </c>
      <c r="B68" s="48" t="s">
        <v>72</v>
      </c>
      <c r="C68" s="49" t="s">
        <v>155</v>
      </c>
      <c r="D68" s="50">
        <v>38</v>
      </c>
      <c r="E68" s="17"/>
      <c r="F68" s="51">
        <f t="shared" si="5"/>
        <v>0</v>
      </c>
    </row>
    <row r="69" spans="1:6" x14ac:dyDescent="0.25">
      <c r="A69" s="47" t="s">
        <v>156</v>
      </c>
      <c r="B69" s="48" t="s">
        <v>26</v>
      </c>
      <c r="C69" s="49" t="s">
        <v>157</v>
      </c>
      <c r="D69" s="50">
        <v>1</v>
      </c>
      <c r="E69" s="17"/>
      <c r="F69" s="51">
        <f t="shared" si="5"/>
        <v>0</v>
      </c>
    </row>
    <row r="70" spans="1:6" x14ac:dyDescent="0.25">
      <c r="A70" s="47" t="s">
        <v>158</v>
      </c>
      <c r="B70" s="48" t="s">
        <v>26</v>
      </c>
      <c r="C70" s="49" t="s">
        <v>159</v>
      </c>
      <c r="D70" s="50">
        <v>4</v>
      </c>
      <c r="E70" s="17"/>
      <c r="F70" s="51">
        <f t="shared" si="5"/>
        <v>0</v>
      </c>
    </row>
    <row r="71" spans="1:6" x14ac:dyDescent="0.25">
      <c r="A71" s="47" t="s">
        <v>160</v>
      </c>
      <c r="B71" s="48" t="s">
        <v>72</v>
      </c>
      <c r="C71" s="49" t="s">
        <v>161</v>
      </c>
      <c r="D71" s="50">
        <v>34.64</v>
      </c>
      <c r="E71" s="17"/>
      <c r="F71" s="51">
        <f t="shared" si="5"/>
        <v>0</v>
      </c>
    </row>
    <row r="72" spans="1:6" x14ac:dyDescent="0.25">
      <c r="A72" s="52"/>
      <c r="B72" s="53"/>
      <c r="C72" s="54" t="s">
        <v>162</v>
      </c>
      <c r="D72" s="55"/>
      <c r="E72" s="56"/>
      <c r="F72" s="57">
        <f>SUM(F66:F71)</f>
        <v>0</v>
      </c>
    </row>
    <row r="73" spans="1:6" x14ac:dyDescent="0.25">
      <c r="A73" s="42" t="s">
        <v>163</v>
      </c>
      <c r="B73" s="43" t="s">
        <v>23</v>
      </c>
      <c r="C73" s="44" t="s">
        <v>164</v>
      </c>
      <c r="D73" s="45"/>
      <c r="E73" s="45"/>
      <c r="F73" s="46"/>
    </row>
    <row r="74" spans="1:6" x14ac:dyDescent="0.25">
      <c r="A74" s="47" t="s">
        <v>165</v>
      </c>
      <c r="B74" s="48" t="s">
        <v>25</v>
      </c>
      <c r="C74" s="49" t="s">
        <v>166</v>
      </c>
      <c r="D74" s="50">
        <v>358.07</v>
      </c>
      <c r="E74" s="17"/>
      <c r="F74" s="51">
        <f>ROUND(D74*E74,2)</f>
        <v>0</v>
      </c>
    </row>
    <row r="75" spans="1:6" x14ac:dyDescent="0.25">
      <c r="A75" s="47" t="s">
        <v>167</v>
      </c>
      <c r="B75" s="48" t="s">
        <v>25</v>
      </c>
      <c r="C75" s="49" t="s">
        <v>168</v>
      </c>
      <c r="D75" s="50">
        <v>1235.03</v>
      </c>
      <c r="E75" s="17"/>
      <c r="F75" s="51">
        <f t="shared" ref="F75:F76" si="6">ROUND(D75*E75,2)</f>
        <v>0</v>
      </c>
    </row>
    <row r="76" spans="1:6" x14ac:dyDescent="0.25">
      <c r="A76" s="47" t="s">
        <v>169</v>
      </c>
      <c r="B76" s="48" t="s">
        <v>25</v>
      </c>
      <c r="C76" s="49" t="s">
        <v>170</v>
      </c>
      <c r="D76" s="50">
        <v>69.23</v>
      </c>
      <c r="E76" s="17"/>
      <c r="F76" s="51">
        <f t="shared" si="6"/>
        <v>0</v>
      </c>
    </row>
    <row r="77" spans="1:6" x14ac:dyDescent="0.25">
      <c r="A77" s="52"/>
      <c r="B77" s="53"/>
      <c r="C77" s="54" t="s">
        <v>171</v>
      </c>
      <c r="D77" s="55"/>
      <c r="E77" s="56"/>
      <c r="F77" s="57">
        <f>SUM(F74:F76)</f>
        <v>0</v>
      </c>
    </row>
    <row r="78" spans="1:6" x14ac:dyDescent="0.25">
      <c r="A78" s="42" t="s">
        <v>172</v>
      </c>
      <c r="B78" s="43" t="s">
        <v>23</v>
      </c>
      <c r="C78" s="44" t="s">
        <v>173</v>
      </c>
      <c r="D78" s="45"/>
      <c r="E78" s="45"/>
      <c r="F78" s="46"/>
    </row>
    <row r="79" spans="1:6" x14ac:dyDescent="0.25">
      <c r="A79" s="47" t="s">
        <v>174</v>
      </c>
      <c r="B79" s="48" t="s">
        <v>72</v>
      </c>
      <c r="C79" s="49" t="s">
        <v>175</v>
      </c>
      <c r="D79" s="50">
        <v>30</v>
      </c>
      <c r="E79" s="17"/>
      <c r="F79" s="51">
        <f>ROUND(D79*E79,2)</f>
        <v>0</v>
      </c>
    </row>
    <row r="80" spans="1:6" x14ac:dyDescent="0.25">
      <c r="A80" s="47" t="s">
        <v>176</v>
      </c>
      <c r="B80" s="48" t="s">
        <v>177</v>
      </c>
      <c r="C80" s="49" t="s">
        <v>178</v>
      </c>
      <c r="D80" s="50">
        <v>10</v>
      </c>
      <c r="E80" s="17"/>
      <c r="F80" s="51">
        <f t="shared" ref="F80:F87" si="7">ROUND(D80*E80,2)</f>
        <v>0</v>
      </c>
    </row>
    <row r="81" spans="1:6" x14ac:dyDescent="0.25">
      <c r="A81" s="47" t="s">
        <v>179</v>
      </c>
      <c r="B81" s="48" t="s">
        <v>177</v>
      </c>
      <c r="C81" s="49" t="s">
        <v>180</v>
      </c>
      <c r="D81" s="50">
        <v>1</v>
      </c>
      <c r="E81" s="17"/>
      <c r="F81" s="51">
        <f t="shared" si="7"/>
        <v>0</v>
      </c>
    </row>
    <row r="82" spans="1:6" x14ac:dyDescent="0.25">
      <c r="A82" s="47" t="s">
        <v>181</v>
      </c>
      <c r="B82" s="48" t="s">
        <v>177</v>
      </c>
      <c r="C82" s="49" t="s">
        <v>182</v>
      </c>
      <c r="D82" s="50">
        <v>5</v>
      </c>
      <c r="E82" s="17"/>
      <c r="F82" s="51">
        <f t="shared" si="7"/>
        <v>0</v>
      </c>
    </row>
    <row r="83" spans="1:6" x14ac:dyDescent="0.25">
      <c r="A83" s="47" t="s">
        <v>183</v>
      </c>
      <c r="B83" s="48" t="s">
        <v>177</v>
      </c>
      <c r="C83" s="49" t="s">
        <v>184</v>
      </c>
      <c r="D83" s="50">
        <v>12</v>
      </c>
      <c r="E83" s="17"/>
      <c r="F83" s="51">
        <f t="shared" si="7"/>
        <v>0</v>
      </c>
    </row>
    <row r="84" spans="1:6" x14ac:dyDescent="0.25">
      <c r="A84" s="47" t="s">
        <v>185</v>
      </c>
      <c r="B84" s="48" t="s">
        <v>177</v>
      </c>
      <c r="C84" s="49" t="s">
        <v>186</v>
      </c>
      <c r="D84" s="50">
        <v>10</v>
      </c>
      <c r="E84" s="17"/>
      <c r="F84" s="51">
        <f t="shared" si="7"/>
        <v>0</v>
      </c>
    </row>
    <row r="85" spans="1:6" x14ac:dyDescent="0.25">
      <c r="A85" s="47" t="s">
        <v>187</v>
      </c>
      <c r="B85" s="48" t="s">
        <v>177</v>
      </c>
      <c r="C85" s="49" t="s">
        <v>188</v>
      </c>
      <c r="D85" s="50">
        <v>12</v>
      </c>
      <c r="E85" s="17"/>
      <c r="F85" s="51">
        <f t="shared" si="7"/>
        <v>0</v>
      </c>
    </row>
    <row r="86" spans="1:6" x14ac:dyDescent="0.25">
      <c r="A86" s="47" t="s">
        <v>189</v>
      </c>
      <c r="B86" s="48" t="s">
        <v>177</v>
      </c>
      <c r="C86" s="49" t="s">
        <v>190</v>
      </c>
      <c r="D86" s="50">
        <v>1</v>
      </c>
      <c r="E86" s="17"/>
      <c r="F86" s="51">
        <f t="shared" si="7"/>
        <v>0</v>
      </c>
    </row>
    <row r="87" spans="1:6" x14ac:dyDescent="0.25">
      <c r="A87" s="47" t="s">
        <v>191</v>
      </c>
      <c r="B87" s="48" t="s">
        <v>177</v>
      </c>
      <c r="C87" s="49" t="s">
        <v>192</v>
      </c>
      <c r="D87" s="50">
        <v>1</v>
      </c>
      <c r="E87" s="17"/>
      <c r="F87" s="51">
        <f t="shared" si="7"/>
        <v>0</v>
      </c>
    </row>
    <row r="88" spans="1:6" x14ac:dyDescent="0.25">
      <c r="A88" s="52"/>
      <c r="B88" s="53"/>
      <c r="C88" s="54" t="s">
        <v>193</v>
      </c>
      <c r="D88" s="55"/>
      <c r="E88" s="56"/>
      <c r="F88" s="57">
        <f>SUM(F79:F87)</f>
        <v>0</v>
      </c>
    </row>
    <row r="89" spans="1:6" x14ac:dyDescent="0.25">
      <c r="A89" s="42" t="s">
        <v>194</v>
      </c>
      <c r="B89" s="43" t="s">
        <v>23</v>
      </c>
      <c r="C89" s="44" t="s">
        <v>27</v>
      </c>
      <c r="D89" s="45"/>
      <c r="E89" s="45"/>
      <c r="F89" s="46"/>
    </row>
    <row r="90" spans="1:6" x14ac:dyDescent="0.25">
      <c r="A90" s="47" t="s">
        <v>195</v>
      </c>
      <c r="B90" s="48" t="s">
        <v>26</v>
      </c>
      <c r="C90" s="49" t="s">
        <v>196</v>
      </c>
      <c r="D90" s="50">
        <v>40</v>
      </c>
      <c r="E90" s="17"/>
      <c r="F90" s="51">
        <f>ROUND(D90*E90,2)</f>
        <v>0</v>
      </c>
    </row>
    <row r="91" spans="1:6" x14ac:dyDescent="0.25">
      <c r="A91" s="47" t="s">
        <v>197</v>
      </c>
      <c r="B91" s="48" t="s">
        <v>26</v>
      </c>
      <c r="C91" s="49" t="s">
        <v>198</v>
      </c>
      <c r="D91" s="50">
        <v>7</v>
      </c>
      <c r="E91" s="17"/>
      <c r="F91" s="51">
        <f t="shared" ref="F91:F93" si="8">ROUND(D91*E91,2)</f>
        <v>0</v>
      </c>
    </row>
    <row r="92" spans="1:6" x14ac:dyDescent="0.25">
      <c r="A92" s="47" t="s">
        <v>199</v>
      </c>
      <c r="B92" s="48" t="s">
        <v>26</v>
      </c>
      <c r="C92" s="49" t="s">
        <v>200</v>
      </c>
      <c r="D92" s="50">
        <v>6</v>
      </c>
      <c r="E92" s="17"/>
      <c r="F92" s="51">
        <f t="shared" si="8"/>
        <v>0</v>
      </c>
    </row>
    <row r="93" spans="1:6" x14ac:dyDescent="0.25">
      <c r="A93" s="47" t="s">
        <v>201</v>
      </c>
      <c r="B93" s="48" t="s">
        <v>177</v>
      </c>
      <c r="C93" s="49" t="s">
        <v>27</v>
      </c>
      <c r="D93" s="50">
        <v>1</v>
      </c>
      <c r="E93" s="17"/>
      <c r="F93" s="51">
        <f t="shared" si="8"/>
        <v>0</v>
      </c>
    </row>
    <row r="94" spans="1:6" x14ac:dyDescent="0.25">
      <c r="A94" s="52"/>
      <c r="B94" s="53"/>
      <c r="C94" s="54" t="s">
        <v>202</v>
      </c>
      <c r="D94" s="55"/>
      <c r="E94" s="56"/>
      <c r="F94" s="57">
        <f>SUM(F90:F93)</f>
        <v>0</v>
      </c>
    </row>
    <row r="95" spans="1:6" x14ac:dyDescent="0.25">
      <c r="A95" s="42" t="s">
        <v>203</v>
      </c>
      <c r="B95" s="43" t="s">
        <v>23</v>
      </c>
      <c r="C95" s="44" t="s">
        <v>204</v>
      </c>
      <c r="D95" s="45"/>
      <c r="E95" s="45"/>
      <c r="F95" s="46"/>
    </row>
    <row r="96" spans="1:6" x14ac:dyDescent="0.25">
      <c r="A96" s="47" t="s">
        <v>205</v>
      </c>
      <c r="B96" s="48" t="s">
        <v>26</v>
      </c>
      <c r="C96" s="49" t="s">
        <v>28</v>
      </c>
      <c r="D96" s="50">
        <v>1</v>
      </c>
      <c r="E96" s="17"/>
      <c r="F96" s="51">
        <f>ROUND(D96*E96,2)</f>
        <v>0</v>
      </c>
    </row>
    <row r="97" spans="1:7" x14ac:dyDescent="0.25">
      <c r="A97" s="52"/>
      <c r="B97" s="53"/>
      <c r="C97" s="54" t="s">
        <v>206</v>
      </c>
      <c r="D97" s="55"/>
      <c r="E97" s="56"/>
      <c r="F97" s="57">
        <f>F96</f>
        <v>0</v>
      </c>
    </row>
    <row r="98" spans="1:7" x14ac:dyDescent="0.25">
      <c r="A98" s="42" t="s">
        <v>207</v>
      </c>
      <c r="B98" s="43" t="s">
        <v>23</v>
      </c>
      <c r="C98" s="44" t="s">
        <v>29</v>
      </c>
      <c r="D98" s="45"/>
      <c r="E98" s="45"/>
      <c r="F98" s="46"/>
    </row>
    <row r="99" spans="1:7" x14ac:dyDescent="0.25">
      <c r="A99" s="47" t="s">
        <v>208</v>
      </c>
      <c r="B99" s="48" t="s">
        <v>26</v>
      </c>
      <c r="C99" s="49" t="s">
        <v>29</v>
      </c>
      <c r="D99" s="50">
        <v>1</v>
      </c>
      <c r="E99" s="17"/>
      <c r="F99" s="51">
        <f>ROUND(D99*E99,2)</f>
        <v>0</v>
      </c>
    </row>
    <row r="100" spans="1:7" x14ac:dyDescent="0.25">
      <c r="A100" s="52"/>
      <c r="B100" s="53"/>
      <c r="C100" s="54" t="s">
        <v>209</v>
      </c>
      <c r="D100" s="55"/>
      <c r="E100" s="56"/>
      <c r="F100" s="57">
        <f>F99</f>
        <v>0</v>
      </c>
    </row>
    <row r="101" spans="1:7" x14ac:dyDescent="0.25">
      <c r="A101" s="58"/>
      <c r="B101" s="58"/>
      <c r="C101" s="59" t="s">
        <v>35</v>
      </c>
      <c r="D101" s="60"/>
      <c r="E101" s="61"/>
      <c r="F101" s="62">
        <f>SUM(F9+F35+F44+F52+F58+F64+F72+F77+F88+F94+F97+F100)</f>
        <v>0</v>
      </c>
    </row>
    <row r="102" spans="1:7" x14ac:dyDescent="0.25">
      <c r="A102" s="63"/>
      <c r="B102" s="63"/>
      <c r="C102" s="64" t="s">
        <v>211</v>
      </c>
      <c r="D102" s="20" t="s">
        <v>30</v>
      </c>
      <c r="E102" s="63"/>
      <c r="F102" s="19"/>
    </row>
    <row r="103" spans="1:7" x14ac:dyDescent="0.25">
      <c r="A103" s="63"/>
      <c r="B103" s="63"/>
      <c r="C103" s="64" t="s">
        <v>212</v>
      </c>
      <c r="D103" s="20" t="s">
        <v>30</v>
      </c>
      <c r="E103" s="63"/>
      <c r="F103" s="19"/>
    </row>
    <row r="104" spans="1:7" x14ac:dyDescent="0.25">
      <c r="A104" s="63"/>
      <c r="B104" s="63"/>
      <c r="C104" s="64" t="s">
        <v>36</v>
      </c>
      <c r="D104" s="63"/>
      <c r="E104" s="63"/>
      <c r="F104" s="57">
        <f>SUM(F101:F103)</f>
        <v>0</v>
      </c>
    </row>
    <row r="106" spans="1:7" x14ac:dyDescent="0.25">
      <c r="A106" s="39"/>
      <c r="B106" s="39"/>
      <c r="C106" s="39"/>
      <c r="D106" s="39"/>
      <c r="E106" s="39"/>
      <c r="F106" s="39"/>
    </row>
    <row r="107" spans="1:7" ht="16.5" customHeight="1" x14ac:dyDescent="0.25"/>
    <row r="108" spans="1:7" ht="28.5" customHeight="1" x14ac:dyDescent="0.25">
      <c r="A108" s="65" t="s">
        <v>210</v>
      </c>
      <c r="B108" s="65"/>
      <c r="C108" s="65"/>
      <c r="D108" s="65"/>
      <c r="E108" s="65"/>
      <c r="F108" s="65"/>
      <c r="G108" s="22"/>
    </row>
    <row r="110" spans="1:7" ht="55.5" customHeight="1" x14ac:dyDescent="0.25"/>
    <row r="111" spans="1:7" x14ac:dyDescent="0.25">
      <c r="B111" s="1" t="s">
        <v>216</v>
      </c>
      <c r="C111" s="34"/>
      <c r="D111" s="34"/>
      <c r="E111" s="34"/>
    </row>
    <row r="114" spans="1:6" x14ac:dyDescent="0.25">
      <c r="D114" s="21"/>
    </row>
    <row r="116" spans="1:6" ht="41.25" customHeight="1" x14ac:dyDescent="0.25">
      <c r="A116" s="66" t="s">
        <v>37</v>
      </c>
      <c r="B116" s="66"/>
      <c r="C116" s="66"/>
      <c r="D116" s="66"/>
      <c r="E116" s="66"/>
      <c r="F116" s="66"/>
    </row>
  </sheetData>
  <sheetProtection algorithmName="SHA-512" hashValue="2Bw1Dncf7ksUbPZKdvuCjMBygOyEn3L1u9olL8FC3hkgsULogi4kt1JH63IS3YL5oAXgPVl+kvE0OSlhFvEpbQ==" saltValue="l1DO3uUTQH5VhGkN6ZeiwQ==" spinCount="100000" sheet="1" objects="1" scenarios="1" selectLockedCells="1" autoFilter="0"/>
  <autoFilter ref="A6:F6" xr:uid="{B6C4B099-7E98-4095-8346-F8FF3ACD41C0}"/>
  <mergeCells count="6">
    <mergeCell ref="C111:E111"/>
    <mergeCell ref="A1:F1"/>
    <mergeCell ref="A2:F2"/>
    <mergeCell ref="A108:F108"/>
    <mergeCell ref="A116:F116"/>
    <mergeCell ref="A106:F106"/>
  </mergeCells>
  <printOptions horizontalCentered="1"/>
  <pageMargins left="0.59055118110236227" right="0.31496062992125984" top="0.59055118110236227" bottom="0.55118110236220474" header="0.31496062992125984" footer="0.31496062992125984"/>
  <pageSetup paperSize="9" scale="80" orientation="portrait" r:id="rId1"/>
  <headerFooter>
    <oddFooter>&amp;R&amp;P / &amp;N</oddFooter>
  </headerFooter>
  <ignoredErrors>
    <ignoredError sqref="F8:F9 F11:F17 F18:F35 F37:F44 F46:F52 F54:F58 F60:F64 F66:F72 F74:F77 F79:F88 F90:F94 F96:F97 F99:F101 F104" unlockedFormula="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3</vt:i4>
      </vt:variant>
    </vt:vector>
  </HeadingPairs>
  <TitlesOfParts>
    <vt:vector size="5" baseType="lpstr">
      <vt:lpstr>Anexo I pag 1 oferta</vt:lpstr>
      <vt:lpstr>Anexo I Tabla Desglose Precio</vt:lpstr>
      <vt:lpstr>'Anexo I pag 1 oferta'!Área_de_impresión</vt:lpstr>
      <vt:lpstr>'Anexo I Tabla Desglose Precio'!Área_de_impresión</vt:lpstr>
      <vt:lpstr>'Anexo I Tabla Desglose Precio'!Títulos_a_imprimir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2022-11-07T13:20:30Z</dcterms:modified>
</cp:coreProperties>
</file>