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filterPrivacy="1"/>
  <xr:revisionPtr revIDLastSave="0" documentId="13_ncr:1_{9F93BE4D-52A5-4CE5-A234-C410816C7AFA}" xr6:coauthVersionLast="36" xr6:coauthVersionMax="36" xr10:uidLastSave="{00000000-0000-0000-0000-000000000000}"/>
  <bookViews>
    <workbookView xWindow="0" yWindow="0" windowWidth="22260" windowHeight="12645" xr2:uid="{00000000-000D-0000-FFFF-FFFF00000000}"/>
  </bookViews>
  <sheets>
    <sheet name="Anexo I pag 1 oferta" sheetId="3" r:id="rId1"/>
    <sheet name="Anexo I Tabla Desglose Precio" sheetId="2" r:id="rId2"/>
  </sheets>
  <definedNames>
    <definedName name="_xlnm._FilterDatabase" localSheetId="1" hidden="1">'Anexo I Tabla Desglose Precio'!$A$6:$E$6</definedName>
    <definedName name="_xlnm.Print_Area" localSheetId="0">'Anexo I pag 1 oferta'!$A$3:$I$60</definedName>
    <definedName name="_xlnm.Print_Area" localSheetId="1">'Anexo I Tabla Desglose Precio'!$A$4:$E$54</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9" i="2" l="1"/>
  <c r="E20" i="2"/>
  <c r="E21" i="2"/>
  <c r="E33" i="2" l="1"/>
  <c r="E44" i="2"/>
  <c r="E45" i="2" s="1"/>
  <c r="E37" i="2"/>
  <c r="E38" i="2"/>
  <c r="E39" i="2"/>
  <c r="E40" i="2"/>
  <c r="E41" i="2"/>
  <c r="E36" i="2"/>
  <c r="E26" i="2"/>
  <c r="E27" i="2"/>
  <c r="E28" i="2"/>
  <c r="E29" i="2"/>
  <c r="E30" i="2"/>
  <c r="E31" i="2"/>
  <c r="E25" i="2"/>
  <c r="E18" i="2"/>
  <c r="E42" i="2" l="1"/>
  <c r="E34" i="2"/>
  <c r="E17" i="2"/>
  <c r="E16" i="2"/>
  <c r="E15" i="2"/>
  <c r="E14" i="2"/>
  <c r="E12" i="2"/>
  <c r="E11" i="2"/>
  <c r="E10" i="2"/>
  <c r="E9" i="2"/>
  <c r="E22" i="2" l="1"/>
  <c r="E46" i="2" l="1"/>
  <c r="B27" i="3" s="1"/>
</calcChain>
</file>

<file path=xl/sharedStrings.xml><?xml version="1.0" encoding="utf-8"?>
<sst xmlns="http://schemas.openxmlformats.org/spreadsheetml/2006/main" count="99" uniqueCount="99">
  <si>
    <t>Código</t>
  </si>
  <si>
    <t>Resumen</t>
  </si>
  <si>
    <t>01</t>
  </si>
  <si>
    <t>IMPORTE OFERTA</t>
  </si>
  <si>
    <t>1_1</t>
  </si>
  <si>
    <t>1_2</t>
  </si>
  <si>
    <t>1_3</t>
  </si>
  <si>
    <t>1_4</t>
  </si>
  <si>
    <t>1_5</t>
  </si>
  <si>
    <t>1_6</t>
  </si>
  <si>
    <t>1_7</t>
  </si>
  <si>
    <t>1_8</t>
  </si>
  <si>
    <t>1_9</t>
  </si>
  <si>
    <t>1_10</t>
  </si>
  <si>
    <t>1_11</t>
  </si>
  <si>
    <t>1_12</t>
  </si>
  <si>
    <t>Cantidad</t>
  </si>
  <si>
    <t>Precio unitario</t>
  </si>
  <si>
    <t>Importe</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</si>
  <si>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</si>
  <si>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</si>
  <si>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</si>
  <si>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</si>
  <si>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</si>
  <si>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</si>
  <si>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</si>
  <si>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</si>
  <si>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</si>
  <si>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</si>
  <si>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</si>
  <si>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</si>
  <si>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</si>
  <si>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</si>
  <si>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</si>
  <si>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</si>
  <si>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</si>
  <si>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</si>
  <si>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Ud. Suministro y montaje de estor enrollable en tejido Screenflex-FV3665 o similar, color Blanco/Perla 0760, accionamiento manual mediante cadena, dimensiones 2550x2070mm (AltoxAncho). Composición 36% fibra de vidrio - 64% PVC. Coeficiente de apertura del 1%. Bloqueo de rayos UV hasta del 93%. Incluso desmontaje estor anterior para instalación del nuevo. Incluso pequeño material necesario para montaje.</t>
  </si>
  <si>
    <t>Ud. Suministro y montaje de estor enrollable en tejido Screenflex-FV3665 o similar, color Blanco/Perla 0760, accionamiento manual mediante cadena, dimensiones 2550x1970mm (AltoxAncho). Composición 36% fibra de vidrio - 64% PVC. Coeficiente de apertura del 1%. Bloqueo de rayos UV hasta del 93%. Incluso desmontaje estor anterior para instalación del nuevo. Incluso pequeño material necesario para montaje.</t>
  </si>
  <si>
    <t>Ud. Suministro y montaje de estor enrollable en tejido Screenflex-FV3665 o similar, color Blanco/Perla 0760, accionamiento manual mediante cadena, dimensiones 2550x2370mm (AltoxAncho). Composición 36% fibra de vidrio - 64% PVC. Coeficiente de apertura del 1%. Bloqueo de rayos UV hasta del 93%. Incluso desmontaje estor anterior para instalación del nuevo. Incluso pequeño material necesario para montaje.</t>
  </si>
  <si>
    <t>Ud. Suministro y montaje de estor enrollable en tejido Screenflex-FV3665 o similar, color Blanco/Perla 0760, accionamiento manual mediante cadena, dimensiones 2550x 2410mm (AltoxAncho). Composición 36% fibra de vidrio - 64% PVC. Coeficiente de apertura del 1%. Bloqueo de rayos UV hasta del 93%. Incluso desmontaje estor anterior para instalación del nuevo. Incluso pequeño material necesario para montaje.</t>
  </si>
  <si>
    <t xml:space="preserve"> 1ª PLANTA </t>
  </si>
  <si>
    <t xml:space="preserve"> 2ª PLANTA </t>
  </si>
  <si>
    <t>S-05866-2022 - Estores y persianas en diferentes edificios de Prado del Rey</t>
  </si>
  <si>
    <t>Ud. Suministro y montaje de estor enrollable en tejido Screenflex-FV3665 o similar, color Blanco/Perla 0760, accionamiento manual mediante cadena, dimensiones 2550x2090mm (AltoxAncho). Composición 36% fibra de vidrio - 64% PVC. Coeficiente de apertura del 1%. Bloqueo de rayos UV hasta del 93%. Incluso desmontaje estor anterior para instalación del nuevo. Incluso pequeño material necesario para montaje.</t>
  </si>
  <si>
    <t>Ud. Suministro y montaje de estor enrollable en tejido Screenflex-FV3665 o similar, color Blanco/Perla 0760, accionamiento manual mediante cadena, dimensiones 2550x2050mm (AltoxAncho). Composición 36% fibra de vidrio - 64% PVC. Coeficiente de apertura del 1%. Bloqueo de rayos UV hasta del 93%. Incluso desmontaje estor anterior para instalación del nuevo. Incluso pequeño material necesario para montaje.</t>
  </si>
  <si>
    <t>Ud. Suministro y montaje de estor enrollable en tejido Screenflex-FV3665 o similar, color Blanco/Perla 0760, accionamiento manual mediante cadena, dimensiones 2550x2038mm (AltoxAncho). Composición 36% fibra de vidrio - 64% PVC. Coeficiente de apertura del 1%. Bloqueo de rayos UV hasta del 93%. Incluso desmontaje estor anterior para instalación del nuevo. Incluso pequeño material necesario para montaje.</t>
  </si>
  <si>
    <t>Ud. Suministro y montaje de estor enrollable en tejido Screenflex-FV3665 o similar, color Blanco/Perla 0760, accionamiento manual mediante cadena, dimensiones 2550x2039mm (AltoxAncho). Composición 36% fibra de vidrio - 64% PVC. Coeficiente de apertura del 1%. Bloqueo de rayos UV hasta del 93%. Incluso desmontaje estor anterior para instalación del nuevo. Incluso pequeño material necesario para montaje.</t>
  </si>
  <si>
    <t>Expediente n.º S/05866/2022</t>
  </si>
  <si>
    <t>“Estores y persianas en diferentes edificios de Prado del Rey"</t>
  </si>
  <si>
    <t>Ud. Suministro y montaje de estor enrollable en tejido Screenflex-FV3665 o similar, color Blanco/Perla 0760, accionamiento manual mediante cadena, dimensiones 2550x2410mm (AltoxAncho). Composición 36% fibra de vidrio - 64% PVC. Coeficiente de apertura del 1%. Bloqueo de rayos UV hasta del 93%. Incluso desmontaje estor anterior para instalación del nuevo. Incluso pequeño material necesario para montaje.</t>
  </si>
  <si>
    <t>Ud. Suministro y montaje de estor enrollable en tejido Screenflex-FV3665 o similar, color Blanco/Perla 0760, accionamiento manual mediante cadena, dimensiones 2550x2900mm (AltoxAncho). Composición 36% fibra de vidrio - 64% PVC. Coeficiente de apertura del 1%. Bloqueo de rayos UV hasta del 93%. Incluso desmontaje estor anterior para instalación del nuevo. Incluso pequeño material necesario para montaje.</t>
  </si>
  <si>
    <t>Ud. Suministro y montaje de estor enrollable en tejido Screenflex-FV3665 o similar, color Blanco/Perla 0760, accionamiento manual mediante cadena, dimensiones 2550x2510mm (AltoxAncho). Composición 36% fibra de vidrio - 64% PVC. Coeficiente de apertura del 1%. Bloqueo de rayos UV hasta del 93%. Incluso desmontaje estor anterior para instalación del nuevo. Incluso pequeño material necesario para montaje.</t>
  </si>
  <si>
    <t>Ud. Suministro y montaje de estor enrollable en tejido Screenflex-FV3665 o similar, color Blanco/Perla 0760, accionamiento manual mediante cadena, dimensiones 2550x2100mm (AltoxAncho). Composición 36% fibra de vidrio - 64% PVC. Coeficiente de apertura del 1%. Bloqueo de rayos UV hasta del 93%. Incluso desmontaje estor anterior para instalación del nuevo. Incluso pequeño material necesario para montaje.</t>
  </si>
  <si>
    <t>02</t>
  </si>
  <si>
    <t>SUMINISTRO E INSTALACIÓN DE ESTORES EN LA 1ª PLANTA EDIFICIO CORPORACON PRADO DEL REY</t>
  </si>
  <si>
    <t>SUMINISTRO E INSTALACIÓN DE ESTORES EN EDIFICIO TÉCNICO PRADO DEL REY</t>
  </si>
  <si>
    <t>PLANTA PRIMERA DEL DESPACHO 1/032 AL 1/036</t>
  </si>
  <si>
    <t>Ud. Suministro y montaje de estor enrollable en tejido Screenflex-FV3665 o similar, color Blanco/Perla 0760, accionamiento manual mediante cadena, dimensiones 1940x2350mm (Alto x Ancho). Composición 36% fibra de vidrio - 64% PVC. Coeficiente de apertura del 3%. Bloqueo de rayos UV hasta del 93%. Incluso desmontaje/montaje de estor anterior para instalación del nuevo. Incluso pequeño material necesario para montaje.</t>
  </si>
  <si>
    <t>Ud. Suministro y montaje de estor enrollable en tejido Screenflex-FV3665 o similar, color Blanco/Perla 0760, accionamiento manual mediante cadena, dimensiones 1940x2610mm (Alto x Ancho). Composición 36% fibra de vidrio - 64% PVC. Coeficiente de apertura del 3%. Bloqueo de rayos UV hasta del 93%. Incluso desmontaje/montaje de estor anterior para instalación del nuevo. Incluso pequeño material necesario para montaje.</t>
  </si>
  <si>
    <t>Ud. Suministro y montaje de estor enrollable en tejido Screenflex-FV3665 o similar, color Blanco/Perla 0760, accionamiento manual mediante cadena, dimensiones 1940x2300mm (Alto x Ancho). Composición 36% fibra de vidrio - 64% PVC. Coeficiente de apertura del 5%. Bloqueo de rayos UV hasta del 93%. Incluso desmontaje/montaje de estor anterior para instalación del nuevo. Incluso pequeño material necesario para montaje.</t>
  </si>
  <si>
    <t>Ud. Suministro y montaje de estor enrollable en tejido Screenflex-FV3665 o similar, color Blanco/Perla 0760, accionamiento manual mediante cadena, dimensiones 1900x2300mm (Alto x Ancho). Composición 36% fibra de vidrio - 64% PVC. Coeficiente de apertura del 3%. Bloqueo de rayos UV hasta del 93%. Incluso desmontaje/montaje de estor anterior para instalación del nuevo. Incluso pequeño material necesario para montaje.</t>
  </si>
  <si>
    <t>Ud. Suministro y montaje de estor enrollable en tejido Screenflex-FV3665 o similar, color Blanco/Perla 0760, accionamiento manual mediante cadena, dimensiones 1900x2390mm (Alto x Ancho). Composición 36% fibra de vidrio - 64% PVC. Coeficiente de apertura del 3%. Bloqueo de rayos UV hasta del 93%. Incluso desmontaje/montaje de estor anterior para instalación del nuevo. Incluso pequeño material necesario para montaje.</t>
  </si>
  <si>
    <t>Ud. Suministro y montaje de estor enrollable en tejido Screenflex-FV3665 o similar, color Blanco/Perla 0760, accionamiento manual mediante cadena, dimensiones 1900x2336mm (Alto x Ancho). Composición 36% fibra de vidrio - 64% PVC. Coeficiente de apertura del 3%. Bloqueo de rayos UV hasta del 93%. Incluso desmontaje/montaje de estor anterior para instalación del nuevo. Incluso pequeño material necesario para montaje.</t>
  </si>
  <si>
    <t>Ud. Suministro y montaje de estor enrollable en tejido Screenflex-FV3665 o similar, color Blanco/Perla 0760, accionamiento manual mediante cadena, dimensiones 1900x2200mm (Alto x Ancho). Composición 36% fibra de vidrio - 64% PVC. Coeficiente de apertura del 3%. Bloqueo de rayos UV hasta del 93%. Incluso desmontaje/montaje de estor anterior para instalación del nuevo. Incluso pequeño material necesario para montaje.</t>
  </si>
  <si>
    <t>2_1</t>
  </si>
  <si>
    <t>2_2</t>
  </si>
  <si>
    <t>2_3</t>
  </si>
  <si>
    <t>2_4</t>
  </si>
  <si>
    <t>2_5</t>
  </si>
  <si>
    <t>2_6</t>
  </si>
  <si>
    <t>2_7</t>
  </si>
  <si>
    <t>Ud. Suministro y montaje de persiana plisada guiada traslucida , color azul, accionamiento manual mediante cordon de 740x839mm (Alto x Ancho). Incluso desmontaje/montaje de persiana anterior para instalación del nuevo. Incluso pequeño material necesario para montaje.</t>
  </si>
  <si>
    <t>Ud. Suministro y montaje de persiana plisada guiada traslucida , color azul, accionamiento manual mediante cordon de 450x946mm (Alto x Ancho). Incluso desmontaje/montaje de persiana anterior para instalación del nuevo. Incluso pequeño material necesario para montaje.</t>
  </si>
  <si>
    <t>Ud. Suministro y montaje de persiana plisada guiada traslucida , color azul, accionamiento manual mediante cordon de 740x704mm (Alto x Ancho). Incluso desmontaje/montaje de persiana anterior para instalación del nuevo. Incluso pequeño material necesario para montaje.</t>
  </si>
  <si>
    <t>Ud. Suministro y montaje de persiana plisada guiada traslucida , color azul, accionamiento manual mediante cordon de 740x629mm (Alto x Ancho). Incluso desmontaje/montaje de persiana anterior para instalación del nuevo. Incluso pequeño material necesario para montaje.</t>
  </si>
  <si>
    <t>Ud. Suministro y montaje de persiana plisada guiada traslucida , color azul, accionamiento manual mediante cordon de 450x8139mm (Alto x Ancho). Incluso desmontaje/montaje de persiana anterior para instalación del nuevo. Incluso pequeño material necesario para montaje.</t>
  </si>
  <si>
    <t>Ud. Suministro y montaje de persiana plisada guiada traslucida , color azul, accionamiento manual mediante cordon de 450x740mm (Alto x Ancho). Incluso desmontaje/montaje de persiana anterior para instalación del nuevo. Incluso pequeño material necesario para montaje.</t>
  </si>
  <si>
    <t>SUMINISTRO E INSTALACIÓN PERSIANAS PLISADAS GUIADAS EN LA 5ª PLANTA EDIFICIO TVE PRADO DEL REY</t>
  </si>
  <si>
    <t>SUMINISTRO E INSTALACIÓN PERSIANAS VENECIANA EN EL CONTROL CENTRAL EN CASA DE LA RADIO EN PRADO DEL REY</t>
  </si>
  <si>
    <t>Ud. Suministro y montaje de persiana veneciana color aluminio, lama de 25mm.  accionamiento manual mediante cordon y varilla. 1150x1700 (Alto x Ancho).Incluso desmontaje/montaje de persiana  anterior para instalación del nuevo. Incluso pequeño material necesario para montaje.</t>
  </si>
  <si>
    <t>3_1</t>
  </si>
  <si>
    <t>3_2</t>
  </si>
  <si>
    <t>3_3</t>
  </si>
  <si>
    <t>3_4</t>
  </si>
  <si>
    <t>3_5</t>
  </si>
  <si>
    <t>3_6</t>
  </si>
  <si>
    <t>4_1</t>
  </si>
  <si>
    <t>SUMINISTRO E INSTALACIÓN PERSIANAS PLISADAS GUIADAS EN DESPACHOS 2/112, 2/113 Y  3/125 EDIFICIO CORPORACION PRADO DEL REY</t>
  </si>
  <si>
    <t>2.8</t>
  </si>
  <si>
    <t>Ud. Suministro y montaje de persiana plisada trasludcida guiada con cable mas escuadra tensora y dos carrriles laterales de 40x20 mm. , color gris, accionamiento manual mediante cordon de 1600x1595 mm (Alto x Ancho). Incluso desmontaje/montaje de estor anterior para instalación del nuevo. Incluso pequeño material necesario para montaje.</t>
  </si>
  <si>
    <t>Fdo:</t>
  </si>
  <si>
    <t>Fdo.:</t>
  </si>
  <si>
    <t>NOTA IMPORTANTE: 
ESTE ANEXO I SE PRESENTARA EN FORMATO PDF Y DEBERA ESTAR FIRMADO POR DECLARANTE(S)</t>
  </si>
  <si>
    <t xml:space="preserve">ESTA TABLA DE DESGLOSE SE PRESENTARA EN FORMATO PDF FIRMADO
</t>
  </si>
  <si>
    <t>Total 1</t>
  </si>
  <si>
    <t>Total 2</t>
  </si>
  <si>
    <t>Total 3</t>
  </si>
  <si>
    <t>Total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</si>
</sst>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0"/>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4"/>
      <color rgb="FFFF0000"/>
      <name val="Calibri"/>
      <family val="2"/>
      <scheme val="minor"/>
    </font>
    <font>
      <b/>
      <sz val="12"/>
      <color rgb="FFFF0000"/>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
      <b/>
      <i/>
      <sz val="9"/>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13">
    <border>
      <left/>
      <right/>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64"/>
      </left>
      <right style="thin">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69">
    <xf numFmtId="0" fontId="0" fillId="0" borderId="0" xfId="0"/>
    <xf numFmtId="49" fontId="3" fillId="2" borderId="3"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 fontId="6" fillId="4" borderId="1" xfId="0" applyNumberFormat="1" applyFont="1" applyFill="1" applyBorder="1" applyAlignment="1" applyProtection="1">
      <alignment vertical="top"/>
      <protection locked="0"/>
    </xf>
    <xf numFmtId="4" fontId="6" fillId="4" borderId="1" xfId="0" applyNumberFormat="1" applyFont="1" applyFill="1" applyBorder="1" applyAlignment="1" applyProtection="1">
      <alignment vertical="top"/>
    </xf>
    <xf numFmtId="4" fontId="5" fillId="4" borderId="2" xfId="0" applyNumberFormat="1" applyFont="1" applyFill="1" applyBorder="1" applyAlignment="1" applyProtection="1">
      <alignment vertical="top"/>
    </xf>
    <xf numFmtId="0" fontId="0" fillId="0" borderId="0" xfId="0" applyBorder="1" applyAlignment="1" applyProtection="1">
      <alignment vertical="top" wrapText="1"/>
    </xf>
    <xf numFmtId="0" fontId="10" fillId="0" borderId="0" xfId="0" applyFont="1" applyBorder="1" applyAlignment="1" applyProtection="1">
      <alignment vertical="top" wrapText="1"/>
    </xf>
    <xf numFmtId="49" fontId="5" fillId="0" borderId="0" xfId="0" applyNumberFormat="1" applyFont="1" applyFill="1" applyAlignment="1" applyProtection="1">
      <alignment vertical="top" wrapText="1"/>
    </xf>
    <xf numFmtId="0" fontId="0" fillId="0" borderId="0" xfId="0" applyAlignment="1" applyProtection="1">
      <alignment vertical="top"/>
    </xf>
    <xf numFmtId="0" fontId="0" fillId="0" borderId="0" xfId="0" applyProtection="1"/>
    <xf numFmtId="0" fontId="13" fillId="0" borderId="0" xfId="0" applyFont="1" applyProtection="1"/>
    <xf numFmtId="0" fontId="1" fillId="0" borderId="0" xfId="0" applyFont="1" applyProtection="1"/>
    <xf numFmtId="0" fontId="14" fillId="0" borderId="0" xfId="0" applyFont="1" applyAlignment="1" applyProtection="1">
      <alignment horizontal="right" vertical="center"/>
    </xf>
    <xf numFmtId="0" fontId="14"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6"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 fillId="0" borderId="0" xfId="0" applyFont="1" applyAlignment="1" applyProtection="1"/>
    <xf numFmtId="0" fontId="8" fillId="0" borderId="0" xfId="0" applyFont="1" applyAlignment="1" applyProtection="1">
      <alignment vertical="top"/>
    </xf>
    <xf numFmtId="0" fontId="17" fillId="0" borderId="0" xfId="0" applyFont="1" applyProtection="1"/>
    <xf numFmtId="49" fontId="3" fillId="2" borderId="4" xfId="0" applyNumberFormat="1" applyFont="1" applyFill="1" applyBorder="1" applyAlignment="1" applyProtection="1">
      <alignment vertical="top"/>
    </xf>
    <xf numFmtId="49" fontId="3" fillId="2" borderId="2" xfId="0" applyNumberFormat="1" applyFont="1" applyFill="1" applyBorder="1" applyAlignment="1" applyProtection="1">
      <alignment vertical="top"/>
    </xf>
    <xf numFmtId="49" fontId="4" fillId="3" borderId="1" xfId="0" applyNumberFormat="1" applyFont="1" applyFill="1" applyBorder="1" applyAlignment="1" applyProtection="1">
      <alignment horizontal="left" vertical="top"/>
    </xf>
    <xf numFmtId="49" fontId="4" fillId="3" borderId="2" xfId="0" applyNumberFormat="1" applyFont="1" applyFill="1" applyBorder="1" applyAlignment="1" applyProtection="1">
      <alignment horizontal="left" vertical="top"/>
    </xf>
    <xf numFmtId="49" fontId="3" fillId="2" borderId="2" xfId="0" applyNumberFormat="1" applyFont="1" applyFill="1" applyBorder="1" applyAlignment="1" applyProtection="1">
      <alignment vertical="top" wrapText="1"/>
    </xf>
    <xf numFmtId="0" fontId="18" fillId="0" borderId="0" xfId="0" applyFont="1" applyProtection="1"/>
    <xf numFmtId="0" fontId="0" fillId="4" borderId="12" xfId="0" applyFill="1" applyBorder="1" applyAlignment="1" applyProtection="1">
      <alignment horizontal="left" vertical="top"/>
      <protection locked="0"/>
    </xf>
    <xf numFmtId="4" fontId="5" fillId="0" borderId="0" xfId="0" applyNumberFormat="1" applyFont="1" applyFill="1" applyBorder="1" applyAlignment="1" applyProtection="1">
      <alignment vertical="top"/>
    </xf>
    <xf numFmtId="0" fontId="0" fillId="0" borderId="0" xfId="0" applyAlignment="1" applyProtection="1">
      <alignment horizontal="right"/>
    </xf>
    <xf numFmtId="0" fontId="0" fillId="4" borderId="0" xfId="0" applyFill="1" applyAlignment="1" applyProtection="1">
      <alignment horizontal="left" vertical="top" shrinkToFit="1"/>
      <protection locked="0"/>
    </xf>
    <xf numFmtId="0" fontId="16" fillId="0" borderId="0" xfId="0" applyFont="1" applyAlignment="1" applyProtection="1">
      <alignment horizontal="left" vertical="top"/>
    </xf>
    <xf numFmtId="49" fontId="4" fillId="0" borderId="5" xfId="0" applyNumberFormat="1" applyFont="1" applyFill="1" applyBorder="1" applyAlignment="1" applyProtection="1">
      <alignment vertical="top"/>
    </xf>
    <xf numFmtId="4" fontId="5" fillId="4" borderId="1" xfId="0" applyNumberFormat="1" applyFont="1" applyFill="1" applyBorder="1" applyAlignment="1" applyProtection="1">
      <alignment vertical="top"/>
    </xf>
    <xf numFmtId="0" fontId="0" fillId="4" borderId="12" xfId="0" applyFill="1" applyBorder="1" applyAlignment="1" applyProtection="1">
      <alignment horizontal="left" shrinkToFit="1"/>
      <protection locked="0"/>
    </xf>
    <xf numFmtId="0" fontId="0" fillId="0" borderId="0" xfId="0" applyAlignment="1" applyProtection="1">
      <alignment horizontal="left" vertical="top" wrapText="1"/>
    </xf>
    <xf numFmtId="4" fontId="0" fillId="4" borderId="0" xfId="0" applyNumberFormat="1" applyFill="1" applyAlignment="1" applyProtection="1">
      <alignment horizontal="center" vertical="top" shrinkToFit="1"/>
    </xf>
    <xf numFmtId="0" fontId="0" fillId="4" borderId="0" xfId="0" applyFill="1" applyAlignment="1" applyProtection="1">
      <alignment horizontal="center" vertical="top" shrinkToFit="1"/>
    </xf>
    <xf numFmtId="0" fontId="12" fillId="0" borderId="0" xfId="0" applyFont="1" applyAlignment="1" applyProtection="1">
      <alignment horizontal="center" vertical="top" wrapText="1"/>
    </xf>
    <xf numFmtId="0" fontId="15"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6"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49" fontId="5" fillId="0" borderId="0" xfId="0" applyNumberFormat="1" applyFont="1" applyFill="1" applyAlignment="1" applyProtection="1">
      <alignment horizontal="left" vertical="top" wrapText="1"/>
    </xf>
    <xf numFmtId="0" fontId="0" fillId="0" borderId="8" xfId="0" applyBorder="1" applyAlignment="1" applyProtection="1">
      <alignment horizontal="left" vertical="top" wrapText="1"/>
    </xf>
    <xf numFmtId="0" fontId="0" fillId="0" borderId="9" xfId="0" applyBorder="1" applyAlignment="1" applyProtection="1">
      <alignment horizontal="left" vertical="top" wrapText="1"/>
    </xf>
    <xf numFmtId="0" fontId="0" fillId="0" borderId="10" xfId="0" applyBorder="1" applyAlignment="1" applyProtection="1">
      <alignment horizontal="left" vertical="top" wrapText="1"/>
    </xf>
    <xf numFmtId="0" fontId="11" fillId="0" borderId="11" xfId="0" applyFont="1" applyBorder="1" applyAlignment="1" applyProtection="1">
      <alignment horizontal="center" vertical="top" wrapText="1"/>
    </xf>
    <xf numFmtId="49" fontId="1" fillId="0" borderId="0" xfId="0" applyNumberFormat="1" applyFont="1" applyProtection="1"/>
    <xf numFmtId="49" fontId="1" fillId="0" borderId="0" xfId="0" applyNumberFormat="1" applyFont="1" applyAlignment="1" applyProtection="1">
      <alignment horizontal="center"/>
    </xf>
    <xf numFmtId="49" fontId="2" fillId="0" borderId="1" xfId="0" applyNumberFormat="1" applyFont="1" applyBorder="1" applyAlignment="1" applyProtection="1">
      <alignment vertical="top"/>
    </xf>
    <xf numFmtId="49" fontId="2" fillId="0" borderId="1" xfId="0" applyNumberFormat="1" applyFont="1" applyBorder="1" applyAlignment="1" applyProtection="1">
      <alignment vertical="top" wrapText="1"/>
    </xf>
    <xf numFmtId="49" fontId="2" fillId="0" borderId="1" xfId="0" applyNumberFormat="1" applyFont="1" applyBorder="1" applyAlignment="1" applyProtection="1">
      <alignment horizontal="center" vertical="top"/>
    </xf>
    <xf numFmtId="0" fontId="4" fillId="0" borderId="2" xfId="0" applyFont="1" applyBorder="1" applyAlignment="1" applyProtection="1">
      <alignment vertical="top" wrapText="1"/>
    </xf>
    <xf numFmtId="4" fontId="4" fillId="0" borderId="1" xfId="0" applyNumberFormat="1" applyFont="1" applyBorder="1" applyAlignment="1" applyProtection="1">
      <alignment vertical="top"/>
    </xf>
    <xf numFmtId="0" fontId="4" fillId="0" borderId="1" xfId="0" applyFont="1" applyBorder="1" applyAlignment="1" applyProtection="1">
      <alignment vertical="top" wrapText="1"/>
    </xf>
    <xf numFmtId="0" fontId="3" fillId="0" borderId="6" xfId="0" applyFont="1" applyBorder="1" applyAlignment="1" applyProtection="1">
      <alignment horizontal="right" vertical="top" wrapText="1"/>
    </xf>
    <xf numFmtId="4" fontId="4" fillId="0" borderId="6" xfId="0" applyNumberFormat="1" applyFont="1" applyBorder="1" applyAlignment="1" applyProtection="1">
      <alignment vertical="top"/>
    </xf>
    <xf numFmtId="4" fontId="6" fillId="0" borderId="7" xfId="0" applyNumberFormat="1" applyFont="1" applyFill="1" applyBorder="1" applyAlignment="1" applyProtection="1">
      <alignment vertical="top"/>
    </xf>
    <xf numFmtId="49" fontId="3" fillId="0" borderId="5" xfId="0" applyNumberFormat="1" applyFont="1" applyBorder="1" applyAlignment="1" applyProtection="1">
      <alignment horizontal="right" vertical="top" wrapText="1"/>
    </xf>
    <xf numFmtId="49" fontId="3" fillId="0" borderId="6" xfId="0" applyNumberFormat="1" applyFont="1" applyBorder="1" applyAlignment="1" applyProtection="1">
      <alignment horizontal="right" vertical="top" wrapText="1"/>
    </xf>
    <xf numFmtId="49" fontId="3" fillId="0" borderId="7" xfId="0" applyNumberFormat="1" applyFont="1" applyBorder="1" applyAlignment="1" applyProtection="1">
      <alignment horizontal="right" vertical="top" wrapText="1"/>
    </xf>
    <xf numFmtId="49" fontId="3" fillId="0" borderId="0" xfId="0" applyNumberFormat="1" applyFont="1" applyBorder="1" applyAlignment="1" applyProtection="1">
      <alignment horizontal="right" vertical="top" wrapText="1"/>
    </xf>
    <xf numFmtId="0" fontId="0" fillId="0" borderId="0" xfId="0" applyFill="1" applyBorder="1" applyAlignment="1" applyProtection="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A7AC1019-937A-48A8-A913-4AC67CDDCD3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0495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906DF-34A0-4760-BE7A-664995D98142}">
  <dimension ref="A2:I50"/>
  <sheetViews>
    <sheetView tabSelected="1" workbookViewId="0">
      <selection activeCell="C50" sqref="C50:F50"/>
    </sheetView>
  </sheetViews>
  <sheetFormatPr baseColWidth="10" defaultRowHeight="15" x14ac:dyDescent="0.25"/>
  <cols>
    <col min="1" max="1" width="8.28515625" style="10" customWidth="1"/>
    <col min="2" max="2" width="13.5703125" style="10" customWidth="1"/>
    <col min="3" max="3" width="17.85546875" style="10" customWidth="1"/>
    <col min="4" max="9" width="11.42578125" style="10"/>
    <col min="10" max="10" width="1.7109375" style="10" customWidth="1"/>
    <col min="11" max="16384" width="11.42578125" style="10"/>
  </cols>
  <sheetData>
    <row r="2" spans="1:9" s="9" customFormat="1" ht="79.5" customHeight="1" x14ac:dyDescent="0.25">
      <c r="A2" s="42" t="s">
        <v>93</v>
      </c>
      <c r="B2" s="42"/>
      <c r="C2" s="42"/>
      <c r="D2" s="42"/>
      <c r="E2" s="42"/>
      <c r="F2" s="42"/>
      <c r="G2" s="42"/>
      <c r="H2" s="42"/>
      <c r="I2" s="42"/>
    </row>
    <row r="5" spans="1:9" x14ac:dyDescent="0.25">
      <c r="D5" s="11"/>
      <c r="E5" s="11"/>
      <c r="F5" s="12"/>
      <c r="G5" s="12"/>
      <c r="H5" s="12"/>
      <c r="I5" s="13" t="s">
        <v>49</v>
      </c>
    </row>
    <row r="6" spans="1:9" x14ac:dyDescent="0.25">
      <c r="D6" s="11"/>
      <c r="E6" s="11"/>
      <c r="F6" s="12"/>
      <c r="G6" s="12"/>
      <c r="H6" s="12"/>
      <c r="I6" s="14" t="s">
        <v>48</v>
      </c>
    </row>
    <row r="7" spans="1:9" x14ac:dyDescent="0.25">
      <c r="D7" s="11"/>
      <c r="E7" s="11"/>
      <c r="F7" s="12"/>
      <c r="G7" s="12"/>
      <c r="H7" s="12"/>
    </row>
    <row r="8" spans="1:9" ht="24.95" customHeight="1" x14ac:dyDescent="0.25"/>
    <row r="9" spans="1:9" ht="18.75" x14ac:dyDescent="0.3">
      <c r="A9" s="43" t="s">
        <v>21</v>
      </c>
      <c r="B9" s="43"/>
      <c r="C9" s="43"/>
      <c r="D9" s="43"/>
      <c r="E9" s="43"/>
      <c r="F9" s="43"/>
      <c r="G9" s="43"/>
      <c r="H9" s="43"/>
      <c r="I9" s="43"/>
    </row>
    <row r="10" spans="1:9" ht="15" customHeight="1" x14ac:dyDescent="0.25"/>
    <row r="11" spans="1:9" ht="15" customHeight="1" x14ac:dyDescent="0.25"/>
    <row r="12" spans="1:9" x14ac:dyDescent="0.25">
      <c r="A12" s="9" t="s">
        <v>22</v>
      </c>
      <c r="B12" s="44"/>
      <c r="C12" s="44"/>
      <c r="D12" s="44"/>
      <c r="E12" s="44"/>
      <c r="F12" s="9" t="s">
        <v>23</v>
      </c>
      <c r="G12" s="9"/>
      <c r="I12" s="34"/>
    </row>
    <row r="13" spans="1:9" x14ac:dyDescent="0.25">
      <c r="A13" s="45" t="s">
        <v>24</v>
      </c>
      <c r="B13" s="45"/>
      <c r="C13" s="45"/>
      <c r="D13" s="45"/>
      <c r="E13" s="45"/>
      <c r="F13" s="45"/>
      <c r="G13" s="45"/>
      <c r="H13" s="45"/>
      <c r="I13" s="15"/>
    </row>
    <row r="14" spans="1:9" x14ac:dyDescent="0.25">
      <c r="A14" s="35"/>
      <c r="B14" s="35"/>
      <c r="C14" s="35"/>
      <c r="D14" s="35"/>
      <c r="E14" s="35"/>
      <c r="F14" s="35"/>
      <c r="G14" s="35"/>
      <c r="H14" s="35"/>
      <c r="I14" s="15"/>
    </row>
    <row r="15" spans="1:9" x14ac:dyDescent="0.25">
      <c r="A15" s="9" t="s">
        <v>25</v>
      </c>
      <c r="B15" s="9"/>
      <c r="C15" s="16"/>
      <c r="D15" s="9"/>
      <c r="E15" s="44"/>
      <c r="F15" s="44"/>
      <c r="G15" s="44"/>
      <c r="H15" s="44"/>
      <c r="I15" s="44"/>
    </row>
    <row r="16" spans="1:9" x14ac:dyDescent="0.25">
      <c r="B16" s="17"/>
      <c r="C16" s="17"/>
      <c r="D16" s="17"/>
      <c r="F16" s="17"/>
      <c r="G16" s="17" t="s">
        <v>26</v>
      </c>
      <c r="H16" s="9"/>
    </row>
    <row r="17" spans="1:9" x14ac:dyDescent="0.25">
      <c r="B17" s="17"/>
      <c r="C17" s="17"/>
      <c r="D17" s="17"/>
      <c r="E17" s="17"/>
      <c r="F17" s="17"/>
      <c r="G17" s="17"/>
      <c r="H17" s="17"/>
      <c r="I17" s="9"/>
    </row>
    <row r="18" spans="1:9" x14ac:dyDescent="0.25">
      <c r="A18" s="9" t="s">
        <v>27</v>
      </c>
      <c r="B18" s="34"/>
      <c r="C18" s="46" t="s">
        <v>28</v>
      </c>
      <c r="D18" s="46"/>
      <c r="E18" s="47"/>
      <c r="F18" s="47"/>
      <c r="G18" s="47"/>
      <c r="H18" s="47"/>
      <c r="I18" s="47"/>
    </row>
    <row r="19" spans="1:9" s="18" customFormat="1" x14ac:dyDescent="0.25">
      <c r="B19" s="19"/>
      <c r="C19" s="20"/>
      <c r="D19" s="20"/>
      <c r="E19" s="21"/>
      <c r="F19" s="21"/>
      <c r="G19" s="21"/>
      <c r="H19" s="21"/>
      <c r="I19" s="21"/>
    </row>
    <row r="20" spans="1:9" s="18" customFormat="1" x14ac:dyDescent="0.25">
      <c r="B20" s="19"/>
      <c r="C20" s="20"/>
      <c r="D20" s="20"/>
      <c r="E20" s="21"/>
      <c r="F20" s="21"/>
      <c r="G20" s="21"/>
      <c r="H20" s="21"/>
      <c r="I20" s="21"/>
    </row>
    <row r="21" spans="1:9" x14ac:dyDescent="0.25">
      <c r="A21" s="9" t="s">
        <v>29</v>
      </c>
      <c r="B21" s="9"/>
      <c r="C21" s="9"/>
      <c r="D21" s="9"/>
      <c r="E21" s="9"/>
      <c r="F21" s="9"/>
      <c r="G21" s="9"/>
      <c r="H21" s="9"/>
      <c r="I21" s="9"/>
    </row>
    <row r="22" spans="1:9" ht="15" customHeight="1" x14ac:dyDescent="0.25">
      <c r="A22" s="9"/>
      <c r="B22" s="9"/>
      <c r="C22" s="9"/>
      <c r="D22" s="9"/>
      <c r="E22" s="9"/>
      <c r="F22" s="9"/>
      <c r="G22" s="9"/>
      <c r="H22" s="9"/>
      <c r="I22" s="9"/>
    </row>
    <row r="23" spans="1:9" ht="56.25" customHeight="1" x14ac:dyDescent="0.25">
      <c r="A23" s="39" t="s">
        <v>30</v>
      </c>
      <c r="B23" s="39"/>
      <c r="C23" s="39"/>
      <c r="D23" s="39"/>
      <c r="E23" s="39"/>
      <c r="F23" s="39"/>
      <c r="G23" s="39"/>
      <c r="H23" s="39"/>
      <c r="I23" s="9"/>
    </row>
    <row r="24" spans="1:9" ht="15" customHeight="1" x14ac:dyDescent="0.25">
      <c r="A24" s="9"/>
      <c r="B24" s="9"/>
      <c r="C24" s="9"/>
      <c r="D24" s="9"/>
      <c r="E24" s="9"/>
      <c r="F24" s="9"/>
      <c r="G24" s="9"/>
      <c r="H24" s="9"/>
      <c r="I24" s="9"/>
    </row>
    <row r="25" spans="1:9" ht="15" customHeight="1" x14ac:dyDescent="0.25">
      <c r="A25" s="9" t="s">
        <v>31</v>
      </c>
      <c r="B25" s="9"/>
      <c r="C25" s="9"/>
      <c r="D25" s="9"/>
      <c r="E25" s="9"/>
      <c r="F25" s="9"/>
      <c r="G25" s="9"/>
      <c r="H25" s="9"/>
    </row>
    <row r="26" spans="1:9" ht="15" customHeight="1" x14ac:dyDescent="0.25">
      <c r="A26" s="9"/>
      <c r="B26" s="9"/>
      <c r="C26" s="9"/>
      <c r="D26" s="9"/>
      <c r="E26" s="9"/>
      <c r="F26" s="9"/>
      <c r="G26" s="9"/>
      <c r="H26" s="9"/>
    </row>
    <row r="27" spans="1:9" ht="15" customHeight="1" x14ac:dyDescent="0.25">
      <c r="A27" s="9" t="s">
        <v>32</v>
      </c>
      <c r="B27" s="40">
        <f>'Anexo I Tabla Desglose Precio'!E46</f>
        <v>0</v>
      </c>
      <c r="C27" s="41"/>
      <c r="D27" s="9" t="s">
        <v>33</v>
      </c>
      <c r="E27" s="9"/>
      <c r="F27" s="9"/>
      <c r="G27" s="9"/>
      <c r="H27" s="9"/>
    </row>
    <row r="28" spans="1:9" ht="15" customHeight="1" x14ac:dyDescent="0.25">
      <c r="A28" s="9"/>
      <c r="B28" s="9"/>
      <c r="C28" s="9"/>
      <c r="D28" s="9"/>
      <c r="E28" s="9"/>
      <c r="F28" s="9"/>
      <c r="G28" s="9"/>
      <c r="H28" s="9"/>
    </row>
    <row r="29" spans="1:9" ht="15" customHeight="1" x14ac:dyDescent="0.25">
      <c r="A29" s="22"/>
      <c r="B29" s="9"/>
      <c r="C29" s="9"/>
      <c r="D29" s="9"/>
      <c r="E29" s="9"/>
      <c r="F29" s="9"/>
      <c r="G29" s="9"/>
      <c r="H29" s="9"/>
    </row>
    <row r="30" spans="1:9" ht="15" customHeight="1" x14ac:dyDescent="0.25">
      <c r="A30" s="9"/>
      <c r="B30" s="9"/>
      <c r="C30" s="9"/>
      <c r="D30" s="9"/>
      <c r="E30" s="9"/>
      <c r="F30" s="9"/>
      <c r="G30" s="9"/>
      <c r="H30" s="9"/>
      <c r="I30" s="9"/>
    </row>
    <row r="31" spans="1:9" ht="30" customHeight="1" x14ac:dyDescent="0.25">
      <c r="A31" s="39" t="s">
        <v>34</v>
      </c>
      <c r="B31" s="39"/>
      <c r="C31" s="39"/>
      <c r="D31" s="39"/>
      <c r="E31" s="39"/>
      <c r="F31" s="39"/>
      <c r="G31" s="39"/>
      <c r="H31" s="39"/>
      <c r="I31" s="9"/>
    </row>
    <row r="32" spans="1:9" ht="27" customHeight="1" x14ac:dyDescent="0.25">
      <c r="A32" s="9"/>
      <c r="B32" s="9"/>
      <c r="C32" s="9"/>
      <c r="D32" s="9"/>
      <c r="E32" s="9"/>
      <c r="F32" s="9"/>
      <c r="G32" s="9"/>
      <c r="H32" s="9"/>
      <c r="I32" s="9"/>
    </row>
    <row r="33" spans="1:9" x14ac:dyDescent="0.25">
      <c r="A33" s="23" t="s">
        <v>35</v>
      </c>
      <c r="B33" s="9"/>
      <c r="C33" s="9"/>
      <c r="D33" s="9"/>
      <c r="E33" s="9"/>
      <c r="F33" s="9"/>
      <c r="G33" s="9"/>
      <c r="H33" s="9"/>
      <c r="I33" s="9"/>
    </row>
    <row r="34" spans="1:9" ht="8.1" customHeight="1" x14ac:dyDescent="0.25">
      <c r="A34" s="9"/>
      <c r="B34" s="9"/>
      <c r="C34" s="9"/>
      <c r="D34" s="9"/>
      <c r="E34" s="9"/>
      <c r="F34" s="9"/>
      <c r="G34" s="9"/>
      <c r="H34" s="9"/>
      <c r="I34" s="9"/>
    </row>
    <row r="39" spans="1:9" x14ac:dyDescent="0.25">
      <c r="B39" s="24" t="s">
        <v>36</v>
      </c>
    </row>
    <row r="50" spans="2:6" x14ac:dyDescent="0.25">
      <c r="B50" s="33" t="s">
        <v>92</v>
      </c>
      <c r="C50" s="38"/>
      <c r="D50" s="38"/>
      <c r="E50" s="38"/>
      <c r="F50" s="38"/>
    </row>
  </sheetData>
  <sheetProtection algorithmName="SHA-512" hashValue="zM9QiIfACooUVYQB7vXqpGleCys445yGGF5ZNov8lFHD/yxW5v1zxKN6UdspD3zTf8cWeNyzgFiVMHzlnaKkgQ==" saltValue="HtZQOwFU82gTWABUw/3QEA==" spinCount="100000" sheet="1" objects="1" scenarios="1" selectLockedCells="1"/>
  <mergeCells count="11">
    <mergeCell ref="C50:F5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F1200-5D97-4D5E-85F3-BE634A0F38A1}">
  <dimension ref="A1:F59"/>
  <sheetViews>
    <sheetView showGridLines="0" zoomScale="85" zoomScaleNormal="85" workbookViewId="0">
      <pane ySplit="6" topLeftCell="A7" activePane="bottomLeft" state="frozen"/>
      <selection activeCell="A6" sqref="A6"/>
      <selection pane="bottomLeft" activeCell="D12" sqref="D12"/>
    </sheetView>
  </sheetViews>
  <sheetFormatPr baseColWidth="10" defaultColWidth="9.140625" defaultRowHeight="15" x14ac:dyDescent="0.25"/>
  <cols>
    <col min="1" max="1" width="9.140625" style="10"/>
    <col min="2" max="2" width="60.5703125" style="10" customWidth="1"/>
    <col min="3" max="5" width="12.7109375" style="10" customWidth="1"/>
    <col min="6" max="16384" width="9.140625" style="10"/>
  </cols>
  <sheetData>
    <row r="1" spans="1:6" ht="101.25" customHeight="1" thickBot="1" x14ac:dyDescent="0.3">
      <c r="A1" s="49" t="s">
        <v>19</v>
      </c>
      <c r="B1" s="50"/>
      <c r="C1" s="50"/>
      <c r="D1" s="50"/>
      <c r="E1" s="51"/>
      <c r="F1" s="6"/>
    </row>
    <row r="2" spans="1:6" ht="24" customHeight="1" x14ac:dyDescent="0.25">
      <c r="A2" s="52" t="s">
        <v>94</v>
      </c>
      <c r="B2" s="52"/>
      <c r="C2" s="52"/>
      <c r="D2" s="52"/>
      <c r="E2" s="52"/>
      <c r="F2" s="7"/>
    </row>
    <row r="3" spans="1:6" x14ac:dyDescent="0.25">
      <c r="A3" s="53"/>
      <c r="B3" s="12"/>
      <c r="C3" s="12"/>
      <c r="D3" s="12"/>
      <c r="E3" s="12"/>
    </row>
    <row r="4" spans="1:6" x14ac:dyDescent="0.25">
      <c r="A4" s="23" t="s">
        <v>43</v>
      </c>
      <c r="B4" s="23"/>
      <c r="C4" s="23"/>
      <c r="D4" s="23"/>
      <c r="E4" s="23"/>
    </row>
    <row r="5" spans="1:6" x14ac:dyDescent="0.25">
      <c r="A5" s="54"/>
      <c r="B5" s="54"/>
      <c r="C5" s="54"/>
      <c r="D5" s="54"/>
      <c r="E5" s="54"/>
    </row>
    <row r="6" spans="1:6" x14ac:dyDescent="0.25">
      <c r="A6" s="55" t="s">
        <v>0</v>
      </c>
      <c r="B6" s="56" t="s">
        <v>1</v>
      </c>
      <c r="C6" s="57" t="s">
        <v>16</v>
      </c>
      <c r="D6" s="57" t="s">
        <v>17</v>
      </c>
      <c r="E6" s="57" t="s">
        <v>18</v>
      </c>
    </row>
    <row r="7" spans="1:6" x14ac:dyDescent="0.25">
      <c r="A7" s="26" t="s">
        <v>2</v>
      </c>
      <c r="B7" s="26" t="s">
        <v>56</v>
      </c>
      <c r="C7" s="26"/>
      <c r="D7" s="26"/>
      <c r="E7" s="26"/>
    </row>
    <row r="8" spans="1:6" x14ac:dyDescent="0.25">
      <c r="A8" s="25"/>
      <c r="B8" s="1" t="s">
        <v>41</v>
      </c>
      <c r="C8" s="25"/>
      <c r="D8" s="25"/>
      <c r="E8" s="25"/>
    </row>
    <row r="9" spans="1:6" ht="67.5" x14ac:dyDescent="0.25">
      <c r="A9" s="27" t="s">
        <v>4</v>
      </c>
      <c r="B9" s="58" t="s">
        <v>37</v>
      </c>
      <c r="C9" s="59">
        <v>1</v>
      </c>
      <c r="D9" s="3"/>
      <c r="E9" s="4">
        <f>ROUND(C9*D9,2)</f>
        <v>0</v>
      </c>
    </row>
    <row r="10" spans="1:6" ht="67.5" x14ac:dyDescent="0.25">
      <c r="A10" s="28" t="s">
        <v>5</v>
      </c>
      <c r="B10" s="58" t="s">
        <v>38</v>
      </c>
      <c r="C10" s="59">
        <v>1</v>
      </c>
      <c r="D10" s="3"/>
      <c r="E10" s="4">
        <f>ROUND(C10*D10,2)</f>
        <v>0</v>
      </c>
    </row>
    <row r="11" spans="1:6" ht="67.5" x14ac:dyDescent="0.25">
      <c r="A11" s="28" t="s">
        <v>6</v>
      </c>
      <c r="B11" s="58" t="s">
        <v>39</v>
      </c>
      <c r="C11" s="59">
        <v>1</v>
      </c>
      <c r="D11" s="3"/>
      <c r="E11" s="4">
        <f>ROUND(C11*D11,2)</f>
        <v>0</v>
      </c>
    </row>
    <row r="12" spans="1:6" ht="67.5" x14ac:dyDescent="0.25">
      <c r="A12" s="27" t="s">
        <v>7</v>
      </c>
      <c r="B12" s="60" t="s">
        <v>40</v>
      </c>
      <c r="C12" s="59">
        <v>5</v>
      </c>
      <c r="D12" s="3"/>
      <c r="E12" s="4">
        <f>ROUND(C12*D12,2)</f>
        <v>0</v>
      </c>
    </row>
    <row r="13" spans="1:6" x14ac:dyDescent="0.25">
      <c r="A13" s="26"/>
      <c r="B13" s="26" t="s">
        <v>42</v>
      </c>
      <c r="C13" s="26"/>
      <c r="D13" s="26"/>
      <c r="E13" s="26"/>
    </row>
    <row r="14" spans="1:6" ht="67.5" x14ac:dyDescent="0.25">
      <c r="A14" s="2" t="s">
        <v>8</v>
      </c>
      <c r="B14" s="60" t="s">
        <v>44</v>
      </c>
      <c r="C14" s="59">
        <v>1</v>
      </c>
      <c r="D14" s="3"/>
      <c r="E14" s="4">
        <f>ROUND(C14*D14,2)</f>
        <v>0</v>
      </c>
    </row>
    <row r="15" spans="1:6" ht="67.5" x14ac:dyDescent="0.25">
      <c r="A15" s="2" t="s">
        <v>9</v>
      </c>
      <c r="B15" s="60" t="s">
        <v>45</v>
      </c>
      <c r="C15" s="59">
        <v>1</v>
      </c>
      <c r="D15" s="3"/>
      <c r="E15" s="4">
        <f>ROUND(C15*D15,2)</f>
        <v>0</v>
      </c>
    </row>
    <row r="16" spans="1:6" ht="67.5" x14ac:dyDescent="0.25">
      <c r="A16" s="2" t="s">
        <v>10</v>
      </c>
      <c r="B16" s="60" t="s">
        <v>46</v>
      </c>
      <c r="C16" s="59">
        <v>1</v>
      </c>
      <c r="D16" s="3"/>
      <c r="E16" s="4">
        <f>ROUND(C16*D16,2)</f>
        <v>0</v>
      </c>
    </row>
    <row r="17" spans="1:5" ht="67.5" x14ac:dyDescent="0.25">
      <c r="A17" s="2" t="s">
        <v>11</v>
      </c>
      <c r="B17" s="60" t="s">
        <v>47</v>
      </c>
      <c r="C17" s="59">
        <v>1</v>
      </c>
      <c r="D17" s="3"/>
      <c r="E17" s="4">
        <f>ROUND(C17*D17,2)</f>
        <v>0</v>
      </c>
    </row>
    <row r="18" spans="1:5" ht="67.5" x14ac:dyDescent="0.25">
      <c r="A18" s="2" t="s">
        <v>12</v>
      </c>
      <c r="B18" s="60" t="s">
        <v>50</v>
      </c>
      <c r="C18" s="59">
        <v>3</v>
      </c>
      <c r="D18" s="3"/>
      <c r="E18" s="4">
        <f>ROUND(C18*D18,2)</f>
        <v>0</v>
      </c>
    </row>
    <row r="19" spans="1:5" ht="67.5" x14ac:dyDescent="0.25">
      <c r="A19" s="2" t="s">
        <v>13</v>
      </c>
      <c r="B19" s="60" t="s">
        <v>51</v>
      </c>
      <c r="C19" s="59">
        <v>2</v>
      </c>
      <c r="D19" s="3"/>
      <c r="E19" s="4">
        <f t="shared" ref="E19:E21" si="0">ROUND(C19*D19,2)</f>
        <v>0</v>
      </c>
    </row>
    <row r="20" spans="1:5" ht="67.5" x14ac:dyDescent="0.25">
      <c r="A20" s="2" t="s">
        <v>14</v>
      </c>
      <c r="B20" s="60" t="s">
        <v>52</v>
      </c>
      <c r="C20" s="59">
        <v>3</v>
      </c>
      <c r="D20" s="3"/>
      <c r="E20" s="4">
        <f t="shared" si="0"/>
        <v>0</v>
      </c>
    </row>
    <row r="21" spans="1:5" ht="67.5" x14ac:dyDescent="0.25">
      <c r="A21" s="2" t="s">
        <v>15</v>
      </c>
      <c r="B21" s="60" t="s">
        <v>53</v>
      </c>
      <c r="C21" s="59">
        <v>4</v>
      </c>
      <c r="D21" s="3"/>
      <c r="E21" s="4">
        <f t="shared" si="0"/>
        <v>0</v>
      </c>
    </row>
    <row r="22" spans="1:5" x14ac:dyDescent="0.25">
      <c r="A22" s="36"/>
      <c r="B22" s="61" t="s">
        <v>95</v>
      </c>
      <c r="C22" s="62"/>
      <c r="D22" s="63"/>
      <c r="E22" s="37">
        <f>SUM(E9:E12,E14:E21)</f>
        <v>0</v>
      </c>
    </row>
    <row r="23" spans="1:5" ht="22.5" x14ac:dyDescent="0.25">
      <c r="A23" s="26" t="s">
        <v>54</v>
      </c>
      <c r="B23" s="29" t="s">
        <v>55</v>
      </c>
      <c r="C23" s="26"/>
      <c r="D23" s="26"/>
      <c r="E23" s="26"/>
    </row>
    <row r="24" spans="1:5" x14ac:dyDescent="0.25">
      <c r="A24" s="26"/>
      <c r="B24" s="26" t="s">
        <v>57</v>
      </c>
      <c r="C24" s="26"/>
      <c r="D24" s="26"/>
      <c r="E24" s="26"/>
    </row>
    <row r="25" spans="1:5" ht="67.5" x14ac:dyDescent="0.25">
      <c r="A25" s="2" t="s">
        <v>65</v>
      </c>
      <c r="B25" s="60" t="s">
        <v>58</v>
      </c>
      <c r="C25" s="59">
        <v>1</v>
      </c>
      <c r="D25" s="3"/>
      <c r="E25" s="4">
        <f>ROUND(C25*D25,2)</f>
        <v>0</v>
      </c>
    </row>
    <row r="26" spans="1:5" ht="67.5" x14ac:dyDescent="0.25">
      <c r="A26" s="2" t="s">
        <v>66</v>
      </c>
      <c r="B26" s="60" t="s">
        <v>59</v>
      </c>
      <c r="C26" s="59">
        <v>1</v>
      </c>
      <c r="D26" s="3"/>
      <c r="E26" s="4">
        <f t="shared" ref="E26:E31" si="1">ROUND(C26*D26,2)</f>
        <v>0</v>
      </c>
    </row>
    <row r="27" spans="1:5" ht="67.5" x14ac:dyDescent="0.25">
      <c r="A27" s="2" t="s">
        <v>67</v>
      </c>
      <c r="B27" s="60" t="s">
        <v>60</v>
      </c>
      <c r="C27" s="59">
        <v>2</v>
      </c>
      <c r="D27" s="3"/>
      <c r="E27" s="4">
        <f t="shared" si="1"/>
        <v>0</v>
      </c>
    </row>
    <row r="28" spans="1:5" ht="67.5" x14ac:dyDescent="0.25">
      <c r="A28" s="2" t="s">
        <v>68</v>
      </c>
      <c r="B28" s="60" t="s">
        <v>61</v>
      </c>
      <c r="C28" s="59">
        <v>4</v>
      </c>
      <c r="D28" s="3"/>
      <c r="E28" s="4">
        <f t="shared" si="1"/>
        <v>0</v>
      </c>
    </row>
    <row r="29" spans="1:5" ht="67.5" x14ac:dyDescent="0.25">
      <c r="A29" s="2" t="s">
        <v>69</v>
      </c>
      <c r="B29" s="60" t="s">
        <v>62</v>
      </c>
      <c r="C29" s="59">
        <v>2</v>
      </c>
      <c r="D29" s="3"/>
      <c r="E29" s="4">
        <f t="shared" si="1"/>
        <v>0</v>
      </c>
    </row>
    <row r="30" spans="1:5" ht="67.5" x14ac:dyDescent="0.25">
      <c r="A30" s="2" t="s">
        <v>70</v>
      </c>
      <c r="B30" s="60" t="s">
        <v>63</v>
      </c>
      <c r="C30" s="59">
        <v>1</v>
      </c>
      <c r="D30" s="3"/>
      <c r="E30" s="4">
        <f t="shared" si="1"/>
        <v>0</v>
      </c>
    </row>
    <row r="31" spans="1:5" ht="67.5" x14ac:dyDescent="0.25">
      <c r="A31" s="2" t="s">
        <v>71</v>
      </c>
      <c r="B31" s="60" t="s">
        <v>64</v>
      </c>
      <c r="C31" s="59">
        <v>1</v>
      </c>
      <c r="D31" s="3"/>
      <c r="E31" s="4">
        <f t="shared" si="1"/>
        <v>0</v>
      </c>
    </row>
    <row r="32" spans="1:5" ht="22.5" x14ac:dyDescent="0.25">
      <c r="A32" s="26"/>
      <c r="B32" s="29" t="s">
        <v>88</v>
      </c>
      <c r="C32" s="26"/>
      <c r="D32" s="26"/>
      <c r="E32" s="26"/>
    </row>
    <row r="33" spans="1:5" ht="56.25" x14ac:dyDescent="0.25">
      <c r="A33" s="2" t="s">
        <v>89</v>
      </c>
      <c r="B33" s="60" t="s">
        <v>90</v>
      </c>
      <c r="C33" s="59">
        <v>3</v>
      </c>
      <c r="D33" s="3"/>
      <c r="E33" s="4">
        <f>ROUND(C33*D33,2)</f>
        <v>0</v>
      </c>
    </row>
    <row r="34" spans="1:5" x14ac:dyDescent="0.25">
      <c r="A34" s="36"/>
      <c r="B34" s="61" t="s">
        <v>96</v>
      </c>
      <c r="C34" s="62"/>
      <c r="D34" s="63"/>
      <c r="E34" s="37">
        <f>SUM(E25:E33)</f>
        <v>0</v>
      </c>
    </row>
    <row r="35" spans="1:5" ht="22.5" x14ac:dyDescent="0.25">
      <c r="A35" s="26"/>
      <c r="B35" s="29" t="s">
        <v>78</v>
      </c>
      <c r="C35" s="26"/>
      <c r="D35" s="26"/>
      <c r="E35" s="26"/>
    </row>
    <row r="36" spans="1:5" ht="45" x14ac:dyDescent="0.25">
      <c r="A36" s="2" t="s">
        <v>81</v>
      </c>
      <c r="B36" s="60" t="s">
        <v>72</v>
      </c>
      <c r="C36" s="59">
        <v>11</v>
      </c>
      <c r="D36" s="3"/>
      <c r="E36" s="4">
        <f>ROUND(C36*D36,2)</f>
        <v>0</v>
      </c>
    </row>
    <row r="37" spans="1:5" ht="45" x14ac:dyDescent="0.25">
      <c r="A37" s="2" t="s">
        <v>82</v>
      </c>
      <c r="B37" s="60" t="s">
        <v>73</v>
      </c>
      <c r="C37" s="59">
        <v>11</v>
      </c>
      <c r="D37" s="3"/>
      <c r="E37" s="4">
        <f t="shared" ref="E37:E41" si="2">ROUND(C37*D37,2)</f>
        <v>0</v>
      </c>
    </row>
    <row r="38" spans="1:5" ht="45" x14ac:dyDescent="0.25">
      <c r="A38" s="2" t="s">
        <v>83</v>
      </c>
      <c r="B38" s="60" t="s">
        <v>74</v>
      </c>
      <c r="C38" s="59">
        <v>1</v>
      </c>
      <c r="D38" s="3"/>
      <c r="E38" s="4">
        <f t="shared" si="2"/>
        <v>0</v>
      </c>
    </row>
    <row r="39" spans="1:5" ht="45" x14ac:dyDescent="0.25">
      <c r="A39" s="2" t="s">
        <v>84</v>
      </c>
      <c r="B39" s="60" t="s">
        <v>75</v>
      </c>
      <c r="C39" s="59">
        <v>1</v>
      </c>
      <c r="D39" s="3"/>
      <c r="E39" s="4">
        <f t="shared" si="2"/>
        <v>0</v>
      </c>
    </row>
    <row r="40" spans="1:5" ht="45" x14ac:dyDescent="0.25">
      <c r="A40" s="2" t="s">
        <v>85</v>
      </c>
      <c r="B40" s="60" t="s">
        <v>76</v>
      </c>
      <c r="C40" s="59">
        <v>1</v>
      </c>
      <c r="D40" s="3"/>
      <c r="E40" s="4">
        <f t="shared" si="2"/>
        <v>0</v>
      </c>
    </row>
    <row r="41" spans="1:5" ht="45" x14ac:dyDescent="0.25">
      <c r="A41" s="2" t="s">
        <v>86</v>
      </c>
      <c r="B41" s="60" t="s">
        <v>77</v>
      </c>
      <c r="C41" s="59">
        <v>1</v>
      </c>
      <c r="D41" s="3"/>
      <c r="E41" s="4">
        <f t="shared" si="2"/>
        <v>0</v>
      </c>
    </row>
    <row r="42" spans="1:5" x14ac:dyDescent="0.25">
      <c r="A42" s="36"/>
      <c r="B42" s="61" t="s">
        <v>97</v>
      </c>
      <c r="C42" s="62"/>
      <c r="D42" s="63"/>
      <c r="E42" s="37">
        <f>SUM(E36:E41)</f>
        <v>0</v>
      </c>
    </row>
    <row r="43" spans="1:5" ht="22.5" x14ac:dyDescent="0.25">
      <c r="A43" s="26"/>
      <c r="B43" s="29" t="s">
        <v>79</v>
      </c>
      <c r="C43" s="26"/>
      <c r="D43" s="26"/>
      <c r="E43" s="26"/>
    </row>
    <row r="44" spans="1:5" ht="45" x14ac:dyDescent="0.25">
      <c r="A44" s="2" t="s">
        <v>87</v>
      </c>
      <c r="B44" s="60" t="s">
        <v>80</v>
      </c>
      <c r="C44" s="59">
        <v>2</v>
      </c>
      <c r="D44" s="3"/>
      <c r="E44" s="4">
        <f>ROUND(C44*D44,2)</f>
        <v>0</v>
      </c>
    </row>
    <row r="45" spans="1:5" x14ac:dyDescent="0.25">
      <c r="A45" s="36"/>
      <c r="B45" s="61" t="s">
        <v>98</v>
      </c>
      <c r="C45" s="62"/>
      <c r="D45" s="63"/>
      <c r="E45" s="37">
        <f>E44</f>
        <v>0</v>
      </c>
    </row>
    <row r="46" spans="1:5" ht="15" customHeight="1" x14ac:dyDescent="0.25">
      <c r="A46" s="64" t="s">
        <v>3</v>
      </c>
      <c r="B46" s="65"/>
      <c r="C46" s="65"/>
      <c r="D46" s="66"/>
      <c r="E46" s="5">
        <f>SUM(E22+E34+E42+E45)</f>
        <v>0</v>
      </c>
    </row>
    <row r="47" spans="1:5" ht="15" customHeight="1" x14ac:dyDescent="0.25">
      <c r="A47" s="67"/>
      <c r="B47" s="67"/>
      <c r="C47" s="67"/>
      <c r="D47" s="67"/>
      <c r="E47" s="32"/>
    </row>
    <row r="48" spans="1:5" ht="15" customHeight="1" x14ac:dyDescent="0.25">
      <c r="A48" s="67"/>
      <c r="B48" s="67"/>
      <c r="C48" s="67"/>
      <c r="D48" s="67"/>
      <c r="E48" s="32"/>
    </row>
    <row r="49" spans="1:6" ht="15" customHeight="1" x14ac:dyDescent="0.25">
      <c r="A49" s="67"/>
      <c r="B49" s="67"/>
      <c r="C49" s="67"/>
      <c r="D49" s="67"/>
      <c r="E49" s="32"/>
    </row>
    <row r="50" spans="1:6" ht="15" customHeight="1" x14ac:dyDescent="0.25">
      <c r="A50" s="67"/>
      <c r="B50" s="67"/>
      <c r="C50" s="67"/>
      <c r="D50" s="67"/>
      <c r="E50" s="32"/>
    </row>
    <row r="51" spans="1:6" ht="15" customHeight="1" x14ac:dyDescent="0.25">
      <c r="A51" s="67"/>
      <c r="B51" s="67"/>
      <c r="C51" s="67"/>
      <c r="D51" s="67"/>
      <c r="E51" s="32"/>
    </row>
    <row r="52" spans="1:6" ht="15" customHeight="1" x14ac:dyDescent="0.25">
      <c r="A52" s="67"/>
      <c r="B52" s="67"/>
      <c r="C52" s="67"/>
      <c r="D52" s="67"/>
      <c r="E52" s="32"/>
    </row>
    <row r="53" spans="1:6" ht="15" customHeight="1" x14ac:dyDescent="0.25">
      <c r="A53" s="9" t="s">
        <v>91</v>
      </c>
      <c r="B53" s="31"/>
      <c r="C53" s="68"/>
      <c r="D53" s="68"/>
    </row>
    <row r="54" spans="1:6" ht="15" customHeight="1" x14ac:dyDescent="0.25">
      <c r="A54" s="9"/>
      <c r="B54" s="68"/>
      <c r="C54" s="68"/>
      <c r="D54" s="68"/>
    </row>
    <row r="55" spans="1:6" ht="26.25" customHeight="1" x14ac:dyDescent="0.25"/>
    <row r="56" spans="1:6" ht="41.25" customHeight="1" x14ac:dyDescent="0.25">
      <c r="A56" s="48" t="s">
        <v>20</v>
      </c>
      <c r="B56" s="48"/>
      <c r="C56" s="48"/>
      <c r="D56" s="48"/>
      <c r="E56" s="48"/>
      <c r="F56" s="8"/>
    </row>
    <row r="59" spans="1:6" x14ac:dyDescent="0.25">
      <c r="C59" s="30"/>
    </row>
  </sheetData>
  <sheetProtection algorithmName="SHA-512" hashValue="ipLG5G54nkS90RUxtMJglqZyIdWjty+4C4itaorfW14CxXHh0CJC6Z2TdNO6auFPXxrWWHm+jz3A7fYqq2CgpA==" saltValue="0ZOcG8//ttXzaAzRJoZ9rQ==" spinCount="100000" sheet="1" objects="1" scenarios="1" selectLockedCells="1" autoFilter="0"/>
  <autoFilter ref="A6:E6" xr:uid="{9D2CAB8B-D37F-4A11-BF80-305871505FF4}"/>
  <mergeCells count="4">
    <mergeCell ref="A56:E56"/>
    <mergeCell ref="A46:D46"/>
    <mergeCell ref="A1:E1"/>
    <mergeCell ref="A2:E2"/>
  </mergeCells>
  <printOptions horizontalCentered="1"/>
  <pageMargins left="0.70866141732283472" right="0.70866141732283472" top="0.74803149606299213" bottom="0.74803149606299213" header="0.31496062992125984" footer="0.31496062992125984"/>
  <pageSetup paperSize="9" scale="80" orientation="portrait" r:id="rId1"/>
  <headerFooter>
    <oddFooter>&amp;R&amp;P / &amp;N</oddFooter>
  </headerFooter>
  <ignoredErrors>
    <ignoredError sqref="A7 A2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2022-11-17T12:41:28Z</dcterms:modified>
</cp:coreProperties>
</file>