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8384_AT-DFpasarelasLCE\"/>
    </mc:Choice>
  </mc:AlternateContent>
  <xr:revisionPtr revIDLastSave="0" documentId="13_ncr:1_{1000E148-ED69-40E4-9169-88C0FFB7D051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I'!$A$3:$J$54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2" l="1"/>
  <c r="F38" i="12"/>
  <c r="F37" i="12"/>
  <c r="F36" i="12"/>
  <c r="F39" i="12"/>
  <c r="B26" i="12"/>
  <c r="G42" i="12"/>
  <c r="F40" i="12" l="1"/>
  <c r="F41" i="12" l="1"/>
</calcChain>
</file>

<file path=xl/sharedStrings.xml><?xml version="1.0" encoding="utf-8"?>
<sst xmlns="http://schemas.openxmlformats.org/spreadsheetml/2006/main" count="37" uniqueCount="37">
  <si>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</si>
  <si>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</si>
  <si>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</si>
  <si>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</si>
  <si>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</si>
  <si>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</si>
  <si>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</si>
  <si>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</si>
  <si>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</si>
  <si>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</si>
  <si>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</si>
  <si>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</si>
  <si>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</si>
  <si>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</si>
  <si>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</si>
  <si>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</si>
  <si>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</si>
  <si>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</si>
  <si>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</si>
  <si>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</si>
  <si>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</si>
  <si>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se obtienen automáticamente por reparto de porcentajes indicados.</t>
  </si>
  <si>
    <t>importe</t>
  </si>
  <si>
    <t>TOTAL OFERTA:</t>
  </si>
  <si>
    <t>Expediente n.º S/08384/2022</t>
  </si>
  <si>
    <t>1_Informe toma de datos con ensayos de validez estructural.</t>
  </si>
  <si>
    <t>2_Proyecto de ejecución visado para sustitución de pasarelas de mantenimiento en Edificio A de Torrespaña.</t>
  </si>
  <si>
    <t>3_Proyecto de diseño de actuaciones en el resto de pasarelas</t>
  </si>
  <si>
    <t>4_Supervisión de obra durante los trabajos de adecuación de las pasarelas de mantenimiento de los edificios en Prado del Rey y Torrespaña. Consiste en actuaciones de suplementación de barandillas, incorporación de rodapié y en casos puntuales instalación de línea de vida, así como la sustitución integral de las pasarelas del edificio A de Torrespaña.</t>
  </si>
  <si>
    <t>5_Certificado de final de obra de las nuevas pasarelas edificio A de Torrespaña.</t>
  </si>
  <si>
    <t>6_Certificados de buena ejecución del resto de actuaciones.</t>
  </si>
  <si>
    <t>7_Informe Técnico con la determinación de la capacidad portante de todas las pasarelas.</t>
  </si>
  <si>
    <t>NOTA IMPORTANTE: 
ESTE ANEXO I  SE PRESENTARA FIRMADO EN FORMATO PDF</t>
  </si>
  <si>
    <t>Fdo:</t>
  </si>
  <si>
    <r>
      <t xml:space="preserve">en apartado B </t>
    </r>
    <r>
      <rPr>
        <sz val="11"/>
        <color rgb="FFFF0000"/>
        <rFont val="Calibri"/>
        <family val="2"/>
        <scheme val="minor"/>
      </rPr>
      <t>solo se cumplimentará el importe total de la oferta</t>
    </r>
    <r>
      <rPr>
        <sz val="11"/>
        <rFont val="Calibri"/>
        <family val="2"/>
        <scheme val="minor"/>
      </rPr>
      <t>, los valores de ítems 1 a 7</t>
    </r>
  </si>
  <si>
    <t>“A.T. Proyecto y Dirección Facultativa adecuación</t>
  </si>
  <si>
    <t>pasarelas de mantenimiento TORRE y PRADO"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</si>
</sst>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164" fontId="0" fillId="0" borderId="0" xfId="0" applyNumberFormat="1" applyProtection="1"/>
    <xf numFmtId="0" fontId="0" fillId="2" borderId="0" xfId="0" applyFill="1" applyAlignment="1" applyProtection="1">
      <alignment vertical="top" shrinkToFit="1"/>
      <protection locked="0"/>
    </xf>
    <xf numFmtId="10" fontId="0" fillId="0" borderId="0" xfId="0" applyNumberFormat="1" applyProtection="1"/>
    <xf numFmtId="0" fontId="13" fillId="0" borderId="0" xfId="0" applyFon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7" xfId="0" applyNumberFormat="1" applyFont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8" fillId="2" borderId="6" xfId="0" applyNumberFormat="1" applyFont="1" applyFill="1" applyBorder="1" applyAlignment="1" applyProtection="1">
      <alignment horizontal="right" vertical="center" inden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14" fillId="0" borderId="0" xfId="0" applyFont="1" applyProtection="1"/>
    <xf numFmtId="0" fontId="15" fillId="0" borderId="0" xfId="0" applyFont="1" applyProtection="1"/>
    <xf numFmtId="0" fontId="11" fillId="3" borderId="1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10" fontId="12" fillId="0" borderId="4" xfId="0" applyNumberFormat="1" applyFont="1" applyBorder="1" applyAlignment="1" applyProtection="1">
      <alignment horizontal="right" vertical="center" indent="1"/>
    </xf>
    <xf numFmtId="0" fontId="14" fillId="0" borderId="0" xfId="0" applyFont="1" applyAlignment="1" applyProtection="1">
      <alignment horizontal="right"/>
    </xf>
    <xf numFmtId="0" fontId="0" fillId="0" borderId="8" xfId="0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57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13.140625" style="3" bestFit="1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31" t="s">
        <v>32</v>
      </c>
      <c r="B2" s="31"/>
      <c r="C2" s="31"/>
      <c r="D2" s="31"/>
      <c r="E2" s="31"/>
      <c r="F2" s="31"/>
      <c r="G2" s="31"/>
      <c r="H2" s="31"/>
      <c r="I2" s="31"/>
    </row>
    <row r="5" spans="1:9" x14ac:dyDescent="0.25">
      <c r="D5" s="5"/>
      <c r="E5" s="5"/>
      <c r="F5" s="2"/>
      <c r="G5" s="2"/>
      <c r="H5" s="2"/>
      <c r="I5" s="49" t="s">
        <v>35</v>
      </c>
    </row>
    <row r="6" spans="1:9" x14ac:dyDescent="0.25">
      <c r="D6" s="5"/>
      <c r="E6" s="5"/>
      <c r="F6" s="2"/>
      <c r="G6" s="2"/>
      <c r="H6" s="2"/>
      <c r="I6" s="49" t="s">
        <v>36</v>
      </c>
    </row>
    <row r="7" spans="1:9" x14ac:dyDescent="0.25">
      <c r="D7" s="5"/>
      <c r="E7" s="5"/>
      <c r="F7" s="2"/>
      <c r="G7" s="2"/>
      <c r="H7" s="2"/>
      <c r="I7" s="49" t="s">
        <v>24</v>
      </c>
    </row>
    <row r="8" spans="1:9" ht="24.95" customHeight="1" x14ac:dyDescent="0.25"/>
    <row r="9" spans="1:9" ht="18.75" x14ac:dyDescent="0.3">
      <c r="A9" s="35" t="s">
        <v>0</v>
      </c>
      <c r="B9" s="35"/>
      <c r="C9" s="35"/>
      <c r="D9" s="35"/>
      <c r="E9" s="35"/>
      <c r="F9" s="35"/>
      <c r="G9" s="35"/>
      <c r="H9" s="35"/>
      <c r="I9" s="3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6"/>
      <c r="C12" s="36"/>
      <c r="D12" s="36"/>
      <c r="E12" s="36"/>
      <c r="F12" s="1"/>
      <c r="G12" s="25" t="s">
        <v>16</v>
      </c>
      <c r="I12" s="23"/>
    </row>
    <row r="13" spans="1:9" x14ac:dyDescent="0.25">
      <c r="A13" s="37" t="s">
        <v>2</v>
      </c>
      <c r="B13" s="37"/>
      <c r="C13" s="37"/>
      <c r="D13" s="37"/>
      <c r="E13" s="37"/>
      <c r="F13" s="37"/>
      <c r="G13" s="37"/>
      <c r="H13" s="37"/>
      <c r="I13" s="6"/>
    </row>
    <row r="14" spans="1:9" x14ac:dyDescent="0.25">
      <c r="A14" s="24"/>
      <c r="B14" s="24"/>
      <c r="C14" s="24"/>
      <c r="D14" s="24"/>
      <c r="E14" s="24"/>
      <c r="F14" s="24"/>
      <c r="G14" s="24"/>
      <c r="H14" s="24"/>
      <c r="I14" s="6"/>
    </row>
    <row r="15" spans="1:9" ht="30" customHeight="1" x14ac:dyDescent="0.25">
      <c r="A15" s="1" t="s">
        <v>17</v>
      </c>
      <c r="B15" s="1"/>
      <c r="C15" s="13"/>
      <c r="D15" s="39" t="s">
        <v>9</v>
      </c>
      <c r="E15" s="39"/>
      <c r="F15" s="38"/>
      <c r="G15" s="38"/>
      <c r="H15" s="38"/>
      <c r="I15" s="38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23"/>
      <c r="C18" s="1" t="s">
        <v>4</v>
      </c>
      <c r="D18" s="41"/>
      <c r="E18" s="41"/>
      <c r="F18" s="41"/>
      <c r="G18" s="41"/>
      <c r="H18" s="41"/>
      <c r="I18" s="41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32" t="s">
        <v>13</v>
      </c>
      <c r="B22" s="32"/>
      <c r="C22" s="32"/>
      <c r="D22" s="32"/>
      <c r="E22" s="32"/>
      <c r="F22" s="32"/>
      <c r="G22" s="32"/>
      <c r="H22" s="32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33">
        <f>+IF(F42&lt;1,"error, falta importe TOTAL OFERTA",IF(F42&gt;26000,"error, máximo a ofertar 26.000,00 €",+F42))</f>
        <v>26000</v>
      </c>
      <c r="C26" s="34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0" t="s">
        <v>18</v>
      </c>
      <c r="B28" s="40"/>
      <c r="C28" s="40"/>
      <c r="D28" s="40"/>
      <c r="E28" s="40"/>
      <c r="F28" s="40"/>
      <c r="G28" s="40"/>
      <c r="H28" s="40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32" t="s">
        <v>19</v>
      </c>
      <c r="B30" s="32"/>
      <c r="C30" s="32"/>
      <c r="D30" s="32"/>
      <c r="E30" s="32"/>
      <c r="F30" s="32"/>
      <c r="G30" s="32"/>
      <c r="H30" s="32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B34" s="28" t="s">
        <v>14</v>
      </c>
      <c r="C34" s="29"/>
      <c r="D34" s="29"/>
      <c r="E34" s="30"/>
      <c r="F34" s="16" t="s">
        <v>22</v>
      </c>
      <c r="G34" s="16" t="s">
        <v>15</v>
      </c>
    </row>
    <row r="35" spans="1:9" ht="20.100000000000001" customHeight="1" thickBot="1" x14ac:dyDescent="0.3">
      <c r="B35" s="44" t="s">
        <v>25</v>
      </c>
      <c r="C35" s="45"/>
      <c r="D35" s="45"/>
      <c r="E35" s="45"/>
      <c r="F35" s="17">
        <f>+ROUNDDOWN($F$42*G35,0)</f>
        <v>2100</v>
      </c>
      <c r="G35" s="18">
        <v>8.0799999999999997E-2</v>
      </c>
      <c r="I35" s="14"/>
    </row>
    <row r="36" spans="1:9" ht="35.1" customHeight="1" thickBot="1" x14ac:dyDescent="0.3">
      <c r="B36" s="44" t="s">
        <v>26</v>
      </c>
      <c r="C36" s="45"/>
      <c r="D36" s="45"/>
      <c r="E36" s="45"/>
      <c r="F36" s="17">
        <f>+ROUNDUP($F$42*G36,0)</f>
        <v>8500</v>
      </c>
      <c r="G36" s="18">
        <v>0.32690000000000002</v>
      </c>
      <c r="I36" s="14"/>
    </row>
    <row r="37" spans="1:9" ht="20.100000000000001" customHeight="1" thickBot="1" x14ac:dyDescent="0.3">
      <c r="B37" s="44" t="s">
        <v>27</v>
      </c>
      <c r="C37" s="45"/>
      <c r="D37" s="45"/>
      <c r="E37" s="45"/>
      <c r="F37" s="17">
        <f>+ROUNDUP($F$42*G37,0)</f>
        <v>3300</v>
      </c>
      <c r="G37" s="18">
        <v>0.12690000000000001</v>
      </c>
      <c r="I37" s="14"/>
    </row>
    <row r="38" spans="1:9" ht="75" customHeight="1" thickBot="1" x14ac:dyDescent="0.3">
      <c r="B38" s="44" t="s">
        <v>28</v>
      </c>
      <c r="C38" s="45"/>
      <c r="D38" s="45"/>
      <c r="E38" s="45"/>
      <c r="F38" s="17">
        <f>+ROUNDUP($F$42*G38,0)</f>
        <v>7600</v>
      </c>
      <c r="G38" s="18">
        <v>0.2923</v>
      </c>
      <c r="I38" s="14"/>
    </row>
    <row r="39" spans="1:9" ht="35.1" customHeight="1" thickBot="1" x14ac:dyDescent="0.3">
      <c r="B39" s="44" t="s">
        <v>29</v>
      </c>
      <c r="C39" s="45"/>
      <c r="D39" s="45"/>
      <c r="E39" s="45"/>
      <c r="F39" s="17">
        <f>+ROUNDDOWN($F$42*G39,0)</f>
        <v>800</v>
      </c>
      <c r="G39" s="20">
        <v>3.0800000000000001E-2</v>
      </c>
      <c r="H39" s="14"/>
      <c r="I39" s="14"/>
    </row>
    <row r="40" spans="1:9" ht="20.100000000000001" customHeight="1" thickBot="1" x14ac:dyDescent="0.3">
      <c r="B40" s="44" t="s">
        <v>30</v>
      </c>
      <c r="C40" s="45"/>
      <c r="D40" s="45"/>
      <c r="E40" s="45"/>
      <c r="F40" s="17">
        <f>+ROUNDDOWN($F$42*G40,0)</f>
        <v>600</v>
      </c>
      <c r="G40" s="46">
        <v>2.3099999999999999E-2</v>
      </c>
      <c r="I40" s="14"/>
    </row>
    <row r="41" spans="1:9" ht="35.1" customHeight="1" thickBot="1" x14ac:dyDescent="0.3">
      <c r="B41" s="44" t="s">
        <v>31</v>
      </c>
      <c r="C41" s="45"/>
      <c r="D41" s="45"/>
      <c r="E41" s="45"/>
      <c r="F41" s="19">
        <f>+F42-SUM(F35:F40)</f>
        <v>3100</v>
      </c>
      <c r="G41" s="18">
        <v>0.1192</v>
      </c>
      <c r="H41" s="14"/>
      <c r="I41" s="14"/>
    </row>
    <row r="42" spans="1:9" ht="20.100000000000001" customHeight="1" thickBot="1" x14ac:dyDescent="0.3">
      <c r="B42" s="42" t="s">
        <v>23</v>
      </c>
      <c r="C42" s="43"/>
      <c r="D42" s="43"/>
      <c r="E42" s="43"/>
      <c r="F42" s="22">
        <v>26000</v>
      </c>
      <c r="G42" s="21">
        <f>+SUM(G35:G41)</f>
        <v>1</v>
      </c>
    </row>
    <row r="43" spans="1:9" x14ac:dyDescent="0.25">
      <c r="B43" s="27"/>
    </row>
    <row r="44" spans="1:9" x14ac:dyDescent="0.25">
      <c r="B44" s="26"/>
      <c r="E44" s="12"/>
    </row>
    <row r="45" spans="1:9" x14ac:dyDescent="0.25">
      <c r="B45" s="47" t="s">
        <v>33</v>
      </c>
      <c r="C45" s="48"/>
      <c r="D45" s="48"/>
      <c r="E45" s="48"/>
      <c r="F45" s="48"/>
    </row>
    <row r="46" spans="1:9" x14ac:dyDescent="0.25">
      <c r="B46" s="26"/>
      <c r="E46" s="12"/>
    </row>
    <row r="47" spans="1:9" x14ac:dyDescent="0.25">
      <c r="B47" s="26"/>
      <c r="E47" s="12"/>
    </row>
    <row r="48" spans="1:9" x14ac:dyDescent="0.25">
      <c r="B48" s="26"/>
      <c r="E48" s="12"/>
    </row>
    <row r="49" spans="1:5" x14ac:dyDescent="0.25">
      <c r="B49" s="26"/>
      <c r="E49" s="12"/>
    </row>
    <row r="50" spans="1:5" x14ac:dyDescent="0.25">
      <c r="B50" s="26"/>
      <c r="E50" s="12"/>
    </row>
    <row r="51" spans="1:5" x14ac:dyDescent="0.25">
      <c r="B51" s="26"/>
      <c r="E51" s="12"/>
    </row>
    <row r="52" spans="1:5" x14ac:dyDescent="0.25">
      <c r="B52" s="26"/>
      <c r="E52" s="12"/>
    </row>
    <row r="53" spans="1:5" x14ac:dyDescent="0.25">
      <c r="B53" s="26"/>
      <c r="E53" s="12"/>
    </row>
    <row r="55" spans="1:5" x14ac:dyDescent="0.25">
      <c r="A55" s="15" t="s">
        <v>20</v>
      </c>
    </row>
    <row r="56" spans="1:5" x14ac:dyDescent="0.25">
      <c r="A56" s="15" t="s">
        <v>34</v>
      </c>
    </row>
    <row r="57" spans="1:5" x14ac:dyDescent="0.25">
      <c r="A57" s="15" t="s">
        <v>21</v>
      </c>
    </row>
  </sheetData>
  <sheetProtection algorithmName="SHA-512" hashValue="ZMmoPWF0g4ies9l4wO8CHVb+QtInAlsj8VFVhLFM2EvLjnR/unceRVFGJ0ukGDRnp92oB8OAi62QXenTZq4N8Q==" saltValue="Wz8BP4JNEaF71OMHUO1+Tg==" spinCount="100000" sheet="1" objects="1" scenarios="1" selectLockedCells="1"/>
  <mergeCells count="21">
    <mergeCell ref="C45:F45"/>
    <mergeCell ref="B41:E41"/>
    <mergeCell ref="B42:E42"/>
    <mergeCell ref="B38:E38"/>
    <mergeCell ref="B39:E39"/>
    <mergeCell ref="B40:E40"/>
    <mergeCell ref="B34:E34"/>
    <mergeCell ref="B35:E35"/>
    <mergeCell ref="B36:E36"/>
    <mergeCell ref="B37:E37"/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F3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2022-12-14T08:25:05Z</cp:lastPrinted>
  <dcterms:created xsi:type="dcterms:W3CDTF">2021-11-03T10:04:10Z</dcterms:created>
  <dcterms:modified xsi:type="dcterms:W3CDTF">2022-12-14T09:22:40Z</dcterms:modified>
</cp:coreProperties>
</file>