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3"/>
  <workbookPr/>
  <mc:AlternateContent xmlns:mc="http://schemas.openxmlformats.org/markup-compatibility/2006">
    <mc:Choice Requires="x15">
      <x15ac:absPath xmlns:x15ac="http://schemas.microsoft.com/office/spreadsheetml/2010/11/ac" url="D:\COMPRAS\GECO\___22exp\8707_EstacRecargaVEHprey_JAGM\"/>
    </mc:Choice>
  </mc:AlternateContent>
  <xr:revisionPtr revIDLastSave="0" documentId="13_ncr:1_{914221ED-8F72-4C41-9849-1CBE969A1D9E}" xr6:coauthVersionLast="36" xr6:coauthVersionMax="36" xr10:uidLastSave="{00000000-0000-0000-0000-000000000000}"/>
  <bookViews>
    <workbookView xWindow="0" yWindow="0" windowWidth="2370" windowHeight="105" xr2:uid="{00000000-000D-0000-FFFF-FFFF00000000}"/>
  </bookViews>
  <sheets>
    <sheet name="Anexo I pag 1 oferta" sheetId="7" r:id="rId1"/>
    <sheet name="Anexo I Tabla Desglose Precio" sheetId="6" r:id="rId2"/>
  </sheets>
  <definedNames>
    <definedName name="_xlnm._FilterDatabase" localSheetId="1" hidden="1">'Anexo I Tabla Desglose Precio'!$A$7:$G$155</definedName>
    <definedName name="_xlnm.Print_Area" localSheetId="1">'Anexo I Tabla Desglose Precio'!$A$8:$G$162</definedName>
    <definedName name="_xlnm.Print_Titles" localSheetId="1">'Anexo I Tabla Desglose Precio'!$5:$7</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9" i="6" l="1"/>
  <c r="G151" i="6" s="1"/>
  <c r="G145" i="6"/>
  <c r="G147" i="6" s="1"/>
  <c r="G141" i="6"/>
  <c r="G143" i="6" s="1"/>
  <c r="G137" i="6"/>
  <c r="G135" i="6"/>
  <c r="G133" i="6"/>
  <c r="G131" i="6"/>
  <c r="G129" i="6"/>
  <c r="G127" i="6"/>
  <c r="G125" i="6"/>
  <c r="G123" i="6"/>
  <c r="G121" i="6"/>
  <c r="G119" i="6"/>
  <c r="G117" i="6"/>
  <c r="G115" i="6"/>
  <c r="G113" i="6"/>
  <c r="G111" i="6"/>
  <c r="G109" i="6"/>
  <c r="G107" i="6"/>
  <c r="G105" i="6"/>
  <c r="G103" i="6"/>
  <c r="G101" i="6"/>
  <c r="G99" i="6"/>
  <c r="G97" i="6"/>
  <c r="G95" i="6"/>
  <c r="G93" i="6"/>
  <c r="G91" i="6"/>
  <c r="G89" i="6"/>
  <c r="G87" i="6"/>
  <c r="G85" i="6"/>
  <c r="G83" i="6"/>
  <c r="G81" i="6"/>
  <c r="G79" i="6"/>
  <c r="G77" i="6"/>
  <c r="G75" i="6"/>
  <c r="G73" i="6"/>
  <c r="G71" i="6"/>
  <c r="G69" i="6"/>
  <c r="G67" i="6"/>
  <c r="G65" i="6"/>
  <c r="G63" i="6"/>
  <c r="G61" i="6"/>
  <c r="G59" i="6"/>
  <c r="G57" i="6"/>
  <c r="G55" i="6"/>
  <c r="G53" i="6"/>
  <c r="G51" i="6"/>
  <c r="G49" i="6"/>
  <c r="G47" i="6"/>
  <c r="G45" i="6"/>
  <c r="G43" i="6"/>
  <c r="G41" i="6"/>
  <c r="G39" i="6"/>
  <c r="G37" i="6"/>
  <c r="G35" i="6"/>
  <c r="G33" i="6"/>
  <c r="G31" i="6"/>
  <c r="G29" i="6"/>
  <c r="G27" i="6"/>
  <c r="G25" i="6"/>
  <c r="G23" i="6"/>
  <c r="G21" i="6"/>
  <c r="G19" i="6"/>
  <c r="G17" i="6"/>
  <c r="G15" i="6"/>
  <c r="G13" i="6"/>
  <c r="G11" i="6"/>
  <c r="G9" i="6"/>
  <c r="G139" i="6" l="1"/>
  <c r="G152" i="6" s="1"/>
  <c r="G155" i="6" s="1"/>
  <c r="B28" i="7" s="1"/>
</calcChain>
</file>

<file path=xl/sharedStrings.xml><?xml version="1.0" encoding="utf-8"?>
<sst xmlns="http://schemas.openxmlformats.org/spreadsheetml/2006/main" count="400" uniqueCount="259">
  <si>
    <t>Código</t>
  </si>
  <si>
    <t>Resumen</t>
  </si>
  <si>
    <t>ImpPres</t>
  </si>
  <si>
    <t>NatC</t>
  </si>
  <si>
    <t>Ud</t>
  </si>
  <si>
    <t>CanPres</t>
  </si>
  <si>
    <t>Pres</t>
  </si>
  <si>
    <t xml:space="preserve">01                </t>
  </si>
  <si>
    <t>Capítulo</t>
  </si>
  <si>
    <t/>
  </si>
  <si>
    <t>PROTECCIÓN 250A</t>
  </si>
  <si>
    <t>Partida</t>
  </si>
  <si>
    <t>UD</t>
  </si>
  <si>
    <t xml:space="preserve">Ud. Suministro e instalación de magnetotérmico de 250A 4P regulable 63-250, en caja moldeada con relé diferencial regulable, toroides y sus protecciones, marca Schneider o similar, serie NSX.  Incluso soportación, pequeño material, conexiones, y todo el material necesario para que la misma quede correctamente instalada y funcionando correctamente. 
</t>
  </si>
  <si>
    <t>PROTECCIÓN 160A</t>
  </si>
  <si>
    <t xml:space="preserve">Ud. Suministro e instalación de magnetotérmico de 160A 4P regulable 63-160, en caja moldeada con relé diferencial regulable, toroides y sus protecciones, marca Schneider o similar, serie NSX.  Incluso soportación, pequeño material, conexiones, y todo el material necesario para que la misma quede correctamente instalada y funcionando correctamente. 
</t>
  </si>
  <si>
    <t>RELE DIFERENCIAL</t>
  </si>
  <si>
    <t xml:space="preserve">Ud. suministro y montaje de relé diferencial digital clase A superinmunizado trifásico para circuito de protección  en CGBT con sensibilidad ajustable entre 0,03A y 3A y tiempo de disparo entre 0,03s y 10s, incluyendo transformador toroidal externo de marca circutor, schneider o similar. Incluidos los transformadores eficientes monofásicos con triple escala.Comunicable bajo modbus RS-485. Con su alimentación eléctrica, protección y fusibles. Soportación en cuadro.  Incluso integración, cableado, pequeño material, conexiones, y todo el material necesario para que el equipo quede instalando y funcionando correctamente. 
</t>
  </si>
  <si>
    <t>CONTADOR DE ENERGÍA</t>
  </si>
  <si>
    <t xml:space="preserve">Ud. suministro y montaje de contador de energía trifásico para circuito de protección  en CGBT con nexión a través de transformador externo tipo EDMk de marca circutor o similar. Incluidos los transformadores eficientes monofásicos con triple escala.Comunicable bajo modbus TCP. Con su alimentación eléctrica, protección, soportación.  Incluso integración, cableado, pequeño material, conexiones, y todo el material necesario para que el equipo quede instalando y funcionando correctamente. 
</t>
  </si>
  <si>
    <t>INTERRUPTOR GENERAL 160A</t>
  </si>
  <si>
    <t xml:space="preserve">Ud. Interruptor corte en carga de 160A marca Schneider o similar, modelo INS160 4P.  Incluso soportación, pequeño material, conexiones, y todo el material necesario para que la misma quede correctamente instalada y funcionando correctamente. 
</t>
  </si>
  <si>
    <t>INTERRUPTOR GENERAL 250A</t>
  </si>
  <si>
    <t xml:space="preserve">Ud. Interruptor corte en carga de 250A marca Schneider o similar, modelo INS250 4P.  Incluso soportación, pequeño material, conexiones, y todo el material necesario para que la misma quede correctamente instalada y funcionando correctamente. 
</t>
  </si>
  <si>
    <t>INTERRUPTOR GENERAL 400A</t>
  </si>
  <si>
    <t xml:space="preserve">Ud. Interruptor corte en carga de 400A marca Schneider o similar, modelo INS400 4P.  Incluso soportación, pequeño material, conexiones, y todo el material necesario para que la misma quede correctamente instalada y funcionando correctamente. 
</t>
  </si>
  <si>
    <t>INTERRUPTOR GENERAL 630A</t>
  </si>
  <si>
    <t xml:space="preserve">Ud. Interruptor corte en carga de 630A marca Schneider o similar, modelo INS630 4P.  Incluso soportación, pequeño material, conexiones, y todo el material necesario para que la misma quede correctamente instalada y funcionando correctamente. 
</t>
  </si>
  <si>
    <t>PROTECCIÓN MAGNETOTÉRMICA 80A</t>
  </si>
  <si>
    <t xml:space="preserve">Ud. suministro y montaje de magnetotérmico de marca schneider o similar, 80A 4P Curva C 15kA. Incluido taladros, soportación, tornillería, integración, cableado, pequeño material, conexiones, y todo el material necesario para que el equipo quede instalando y funcionando correctamente. 
</t>
  </si>
  <si>
    <t>PROTECCIÓN DIFERENCIAL 300mA  Clase A</t>
  </si>
  <si>
    <t xml:space="preserve">Ud. suministro y montaje de diferencial de marca schneider o similar, 300mA clase A, 4P. Incluido taladros, soportación, tornillería, integración, cableado, pequeño material, conexiones, y todo el material necesario para que el equipo quede instalando y funcionando correctamente. 
</t>
  </si>
  <si>
    <t>VIGI 63A 30mA  Clase A</t>
  </si>
  <si>
    <t xml:space="preserve">Ud. suministro y montaje de magnetotérmico y diferencial tipo Vigi de marca schneider o similar, 63A 30mA clase A, 4P. Incluido taladros, soportación, tornillería, integración, cableado, pequeño material, conexiones, y todo el material necesario para que el equipo quede instalando y funcionando correctamente. 
</t>
  </si>
  <si>
    <t>VIGI 32A 30mA  Clase A</t>
  </si>
  <si>
    <t xml:space="preserve">Ud. suministro y montaje de magnetotérmico y diferencial tipo Vigi de marca schneider o similar, 32A 30mA clase A, 4P. Incluido taladros, soportación, tornillería, integración, cableado, pequeño material, conexiones, y todo el material necesario para que el equipo quede instalando y funcionando correctamente. 
</t>
  </si>
  <si>
    <t>VIGI 16A 30mA MONOFÁSICO</t>
  </si>
  <si>
    <t xml:space="preserve">Ud. suministro y montaje de magnetotérmico y diferencial tipo Vigi de marca schneider o similar, 16A 30mA clase A, monofásico. Incluido taladros, soportación, tornillería, integración, cableado, pequeño material, conexiones, y todo el material necesario para que el equipo quede instalando y funcionando correctamente. 
</t>
  </si>
  <si>
    <t>VIGI 64A 30mA MONOFÁSICO</t>
  </si>
  <si>
    <t xml:space="preserve">Ud. suministro y montaje de magnetotérmico y diferencial tipo Vigi de marca schneider o similar, 63A 30mA clase A, monofásico. Incluido taladros, soportación, tornillería, integración, cableado, pequeño material, conexiones, y todo el material necesario para que el equipo quede instalando y funcionando correctamente. 
</t>
  </si>
  <si>
    <t>PROTECTOR SOBRETENSIONES TRI</t>
  </si>
  <si>
    <t xml:space="preserve">Ud. Suministro e instalación de  protector sobretensiones permanentes y transitorias CIRPROTEC V-CHECK 4RPT 40 KA + protección magnetotérmica 4X63 A. Incluido taladros, soportación, tornillería, integración, cableado, pequeño material, conexiones, y todo el material necesario para que el equipo quede instalando y funcionando correctamente. 
</t>
  </si>
  <si>
    <t>PROTECTOR SOBRETENSIONES MONO</t>
  </si>
  <si>
    <t xml:space="preserve">Ud. Suministro e instalación de  protector sobretensiones permanentes y transitorias CIRPROTEC V-CHECK CS2-15/230 DPS, tipo 2/clase II, 2 polos (1P+N), (L-N-PE), 15kA(8/20), 230/400V, configuracion de red TT, 2 módulos, monobloc protección magnetotérmica 2X63 A. Incluido taladros, soportación, tornillería, integración, cableado, pequeño material, conexiones, y todo el material necesario para que el equipo quede instalando y funcionando correctamente. 
</t>
  </si>
  <si>
    <t>CUADRO CONTROL Y COMUNICACIONES</t>
  </si>
  <si>
    <t xml:space="preserve">Ud. Suministro y montaje de cuadro eléctrico de control tipo armario de la marca Himel o similar, IP67 con ventilación, para alojar el switch y equipos de gestión del presente expediente. Con un 30% de capacidad para posibles ampliaciones. Incluso pintado en color RAL a elegir por la dirección técnica texturizado. Con cerradura por llave. Incluso elementos montados y con cableado interno de alimentación eléctrica de elementos interiores al cuadro. Trafo 220/24V para alimentación de elementos auxiliares, si fuera necesario. Enchufes tipo Schuko necesarios con protección magnetotérmica independiente. Incluso pequeño material (fusibles, bornas, etc.) para fijación y protección de los elementos. Modelo TIPO-01/ST. Incluso mano de obra y pruebas de taller. Material auxiliar y accesorios.
Todas las protecciones de elementos se realizarán mediante automáticos magnetotérmicos de la intensidad adecuada, no permitiendose bases portafusibles en ningún caso. Incluso señalización de riesgo eléctrico. Durante el montaje del equipo la dirección técnica inspeccionará el desarrollo del mismo.
</t>
  </si>
  <si>
    <t>RACK COMUNICACIONES</t>
  </si>
  <si>
    <t xml:space="preserve">Ud. Suministro e instalación de armario rack 19" de 8 unidades de altura. Para colocación en pared. Incluido desmontaje de cuadro de comunicaciones existente, Incluido regleta de alimentación enrracable, pasahilos, tornillería, alimentación eléctrica y conexión de switch existente.
</t>
  </si>
  <si>
    <t>CUADRO ALIMENTACIÓN SECUNDARIO SSEE</t>
  </si>
  <si>
    <t xml:space="preserve">Ud. Suministro e instalación de cuadro de alimentación secundario. Este cuadro tendrá dos acometidas desde el CGBT, en cuerpos separados, acometida para VE y otra para usos varios.
Cuadro de distribución de energía montado en un conjunto de armarios SIEMENS, SCHNEIDER o ABB, totalmente metálicos. Construido en chapa de acero, grado de protección IP67 con ventilación,pintado en color RAL 7035 texturizado, con puerta transparente en cristal de seguridad, para el montaje de la aparamenta bajo pruebas tipo según IEC 60439-1, todo ello ensamblado en chasis desmontable, con revestimento electrostático de polvo epoxi poliéster de tipo acrílico con un espesor medio de 50µ cumpliendo UNE EN 60439-1, con cerradura por llave.  
Antes de solicitar la fabricación y montaje del cuadro se tendrán que realizar las mediciones y comprobar los circuitos y las reservas a instalar, incluyendose en el listado no exhaustivo los elementos a instalar en el cuadro: carriles, placa, tapas, bloques de conexiones, cofret, linergy, soportes, peines, conexionado de tierra,....
Incluido el 30% de espacio para aparamenta de reserva. Incluido taladros, soportación, tornillería, integración, cableado, pequeño material, conexiones, y todo el material necesario para que el equipo quede instalado y funcionando correctamente. 
Se incluye en esta partida los trabajos y pequeño material en CGBT correspondiente.
Dicho cuadro irá montado en bancada de obra en la acera con acceso desde el suelo.
Este conjunto deberá disponer de ventilación forzada con termostato regulable, al realizarse su montaje a intemperie.
</t>
  </si>
  <si>
    <t>AMPLIACIÓN CGBT/SECUNDARIO UUMM</t>
  </si>
  <si>
    <t xml:space="preserve">Ud. Suministro e instalación de armario completo en acero cincado 2000x1000x500mm con puertas transparentes montado en bastidor de 5 cm, con acceso abatible en su parte inferior. 
Complementará dos módulos existentes. Incluyendo montaje de cuadro e interconexionado de las barras de distribución de cobre de 60X15 a las existentes en los módulos contiguos. Conexionando al embarrado los 3 nuevos automaticos de caja moldeada de 160 y
250 amperios, así como sus protecciones diferenciales y sus prolongadores rotativos de 500mm para su mando exterior.
La protección de 250A dará alimentación a 3 protecciones VIGI de 80A. Y cada una de estas a 3 protecciones monofásicas de 63A. Esta protección de cabecera dispondrá de analizador de red, con su protección eléctrica incluida en esta partida.
Antes de solicitar la fabricación y montaje del cuadro se tendrán que realizar las mediciones y comprobar los circuitos y las reservas a instalar, incluyendose en el listado no exhaustivo los elementos a instalar en el cuadro. Incluido carriles, placa, tapas, bloques de conexiones, cofret, linergy, soportes, peines, conexionado de tierra,....
Incluido el 30% de espacio para aparamenta de reserva. Incluido taladros, soportación en suelo y pared, tornillería, integración, cableado, embornado, pequeño material, conexiones, y todo el material necesario para que el equipo quede instalado y funcionando correctamente.
Se incluye en esta partida los trabajos y pequeño material en CGBT correspondiente. 
</t>
  </si>
  <si>
    <t>CUADRO ALIMENTACIÓN SECUNDARIO TVE</t>
  </si>
  <si>
    <t xml:space="preserve">Ud. Suministro e instalación de cuadro de distribución de energía montado en un conjunto de armarios SIEMENS, SCHNEIDER o ABB, totalmente metálicos. Construido en chapa de acero, grado de protección IP67 con ventilación,pintado en color RAL 7035 texturizado, con puerta transparente en cristal de seguridad, para el montaje de la aparamenta bajo pruebas tipo según IEC 60439-1, todo ello ensamblado en chasis desmontable, con revestimento electrostático de polvo epoxi poliéster de tipo acrílico con un espesor medio de 50µ cumpliendo UNE EN 60439-1, con cerradura por llave.  
La protección de 160A dará alimentación a 2 protecciones VIGI de 80A. Y cada una de estas a 3 protecciones monofásicas de 63A. Esta protección de cabecera dispondrá de analizador de red, con su protección eléctrica incluida en esta partida.
Antes de solicitar la fabricación y montaje del cuadro se tendrán que realizar las mediciones y comprobar los circuitos y las reservas a instalar, incluyendose en el listado no exhaustivo los elementos a instalar en el cuadro: carriles, placa, tapas, bloques de conexiones, cofret, linergy, soportes, peines, conexionado de tierra,....
Incluido el 30% de espacio para aparamenta de reserva. Incluido taladros, soportación, tornillería, integración, cableado, pequeño material, conexiones, y todo el material necesario para que el equipo quede instalado y funcionando correctamente. 
Dicho cuadro irá montado en bancada de obra en la acera de aparcamiento con acceso desde el suelo.
Se incluye en esta partida los trabajos y pequeño material en CGBT correspondiente.
Este conjunto deberá disponer de ventilación forzada con termostato regulable, al realizarse su montaje a intemperie.
</t>
  </si>
  <si>
    <t>RETIRADA CUADROS ELÉCTRICOS</t>
  </si>
  <si>
    <t xml:space="preserve">Ud. Retirada de 3 cuadros eléctricos y sus acometidas, desembornándolas de sus  protecciones en CGBT de SSEE de TVE. Entregando aparamenta y líneas a RTVE. Los cuadros se llevarán a punto limpio.   
</t>
  </si>
  <si>
    <t>CABLE 16mm2</t>
  </si>
  <si>
    <t>ML</t>
  </si>
  <si>
    <t xml:space="preserve">Ml. suministro, montaje y conexionado de cable marca Prysmian o similar 16mm2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</si>
  <si>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25mm2</t>
  </si>
  <si>
    <t xml:space="preserve">Ml. suministro, montaje y conexionado de cable marca Prysmian o similar 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</si>
  <si>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35mm2</t>
  </si>
  <si>
    <t xml:space="preserve">Ml. suministro, montaje y conexionado de cable marca Prysmian o similar 35mm2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</si>
  <si>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50mm2</t>
  </si>
  <si>
    <t xml:space="preserve">Ml. suministro, montaje y conexionado de cable marca Prysmian o similar 50mm2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</si>
  <si>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95mm2</t>
  </si>
  <si>
    <t xml:space="preserve">Ml. suministro, montaje y conexionado de cable marca Prysmian o similar 95mm2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</si>
  <si>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150mm2</t>
  </si>
  <si>
    <t xml:space="preserve">Ml. suministro, montaje y conexionado de cable marca Prysmian o similar 150mm2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</si>
  <si>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185mm2</t>
  </si>
  <si>
    <t xml:space="preserve">Ml. suministro, montaje y conexionado de cable marca Prysmian o similar 185mm2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</si>
  <si>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CIRCUITO MONOFÁSICO 3X2,5mm2</t>
  </si>
  <si>
    <t xml:space="preserve">Ml. suministro, montaje y conexionado de circuito monofásico marca Prysmian o similar de 3x2,5mm2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</si>
  <si>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CIRCUITO MONOFÁSICO 3X16mm2</t>
  </si>
  <si>
    <t xml:space="preserve">Ml. suministro, montaje y conexionado de circuito trifásico marca Prysmian o similar de 3x16mm2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</si>
  <si>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CAJA DERIVACIÓN ESTANCA PVC 150X110X55</t>
  </si>
  <si>
    <t xml:space="preserve">Ud. Caja de derivación estanca en PVC de 150x110x55 aprox. Grado de protección IP55. Resistencia al impacto IK08. Estabilidad dimensional: -25ºC+85ºC. Hilo incandescente 650ºC. Normas EN 60670-22. Material libre de halógenos. Incluido taladros, soportación, tornillería, integración, cableado, pequeño material, conexiones, y todo el material necesario para que el equipo quede instalando y funcionando correctamente. 
</t>
  </si>
  <si>
    <t>BANDEJA METÁLICA PERFORADA 60X200</t>
  </si>
  <si>
    <t xml:space="preserve">Ml. Suministro y montaje de m.l. de Bandeja de rejilla metalica REJIBAND, marca PEMSA o similar, Marcado N de AENOR, nº certificado 030/002090. Borde de seguridad redondeado. Continuidad eléctrica garantizada. Resistencia a la corrosión Clase 3. &gt;190 horas en Cámara de niebla salina. Dimensiones 60x200, ref. 60212200. Incluso parte proporcional de soportes Omega, varillas, reforzados, originales de REJIBAND, y otros accesorios necesarios. Todo ello acorde con la norma UNE-EN-61537. Incluido separadores, tornillería de uniones y cambios de formas y niveles. Medida la longitud realmente ejecutada.
</t>
  </si>
  <si>
    <t>BANDEJA METÁLICA PERFORADA 60X300</t>
  </si>
  <si>
    <t xml:space="preserve">Ml. Suministro y montaje de m.l. de Bandeja de rejilla metalica REJIBAND, marca PEMSA o similar, Marcado N de AENOR, nº certificado 030/002090. Borde de seguridad redondeado. Continuidad eléctrica garantizada. Resistencia a la corrosión Clase 3. &gt;190 horas en Cámara de niebla salina. Dimensiones 60x300, ref. 60212300. Incluso parte proporcional de soportes Omega, varillas, reforzados, originales de REJIBAND, y otros accesorios necesarios. Todo ello acorde con la norma UNE-EN-61537. Incluido separadores, tornillería de uniones y cambios de formas y niveles. Medida la longitud realmente ejecutada.
</t>
  </si>
  <si>
    <t>BANDEJA METÁLICA PERFORADA 60X400</t>
  </si>
  <si>
    <t xml:space="preserve">Ml. Suministro y montaje de m.l. de Bandeja de rejilla metalica REJIBAND, marca PEMSA o similar, Marcado N de AENOR, nº certificado 030/002090. Borde de seguridad redondeado. Continuidad eléctrica garantizada. Resistencia a la corrosión Clase 3. &gt;190 horas en Cámara de niebla salina. Dimensiones 60x400, ref. 60212400. Incluso parte proporcional de soportes Omega, varillas, reforzados, originales de REJIBAND, y otros accesorios necesarios. Todo ello acorde con la norma UNE-EN-61537. Incluido separadores, tornillería de uniones y cambios de formas y niveles. Medida la longitud realmente ejecutada.
</t>
  </si>
  <si>
    <t>BANDEJA METÁLICA CON TAPA EXTERIOR</t>
  </si>
  <si>
    <t xml:space="preserve">Ml. Suministro y montaje de m.l. de Bandeja de chapa con tapa incluida, de base embutida y perforada para cargas medias y ligeras, con Sistema Click de Unión rápida REJIBAND SX, marca PEMSA o similar, dimensiones 60X200 GC, ref. 75522200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
</t>
  </si>
  <si>
    <t>BANDEJA METÁLICA REFORZADA C/TAPA 85X300</t>
  </si>
  <si>
    <t xml:space="preserve">Ml. Suministro y montaje de m.l. de bandeja de chapa, con tapa, de base perforada ciega de espesores superiores a 1,5 mm. diseñada para soportar cargas elevadas REJIBAND RX, marca PEMSA o similar, dimensiones 85x300 GC, ref. 76133300 con borde de seguridad, certificado de ensayo de resistencia al fuego M0, según UNE 23727-90, fabricado segun 73/23/CEE, y acabado anticorrosión bicromatada electrolitico según UNE-EN 12329. Incluso parte proporcional de soportes Omega a adaptar al quitamiedos existente, originales de REJIBAND, y otros accesorios necesarios. Todo ello acorde con la norma UNE-EN-61537.  Incluido separadores, tapas, tornillería de uniones y cambios de formas y niveles. Medida la longitud realmente ejecutada.
</t>
  </si>
  <si>
    <t>CANAL METÁLICO CIEGO C/TAPA</t>
  </si>
  <si>
    <t xml:space="preserve">Ml. Suministro y montaje de m.l. de canal de chapa ciega con tapa incluida, estanca para cargas medias y ligeras, con Sistema Click de Unión rápida REJIBAND INDUCANAL, marca PEMSA o similar, dimensiones 1000X300 GC, ref. 75434300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
</t>
  </si>
  <si>
    <t>TUBO RÍGIDO M25 HZ</t>
  </si>
  <si>
    <t xml:space="preserve">Ml. Tubo rígido acero cincado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</si>
  <si>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RÍGIDO M50 HZ</t>
  </si>
  <si>
    <t xml:space="preserve">Ml. Tubo rígido acero cincado tipo Sendzimir Z275 M50.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</si>
  <si>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PVC M25</t>
  </si>
  <si>
    <t xml:space="preserve">Ml. Tubo rígido PVC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</si>
  <si>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PVC M50</t>
  </si>
  <si>
    <t xml:space="preserve">Ml. Tubo rígido PVC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</si>
  <si>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CALADO DE MUROS</t>
  </si>
  <si>
    <t xml:space="preserve">Ud. apertura de hueco en muro de hormigón de 300 mm de espesor con un diámetro de 300mm. 
</t>
  </si>
  <si>
    <t>TUBO PVC FLEXIBLE 32</t>
  </si>
  <si>
    <t xml:space="preserve">Ml. Simunistro y montaje de tubo corrugado libre de halógenos, de 32 mm de diámetro, no propagador de la llama, con una resistencia de compresión de 320N. UNE-EN 61386-22. Incluido taladros, soportación, tornillería, integración, cableado, pequeño material, conexiones, y todo el material necesario para que el equipo quede instalado y funcionando correctamente. Medida la longitud realmente ejecutada.
</t>
  </si>
  <si>
    <t>TUBO PVC FLEXIBLE 50</t>
  </si>
  <si>
    <t xml:space="preserve">Ml. Simunistro y montaje de tubo corrugado libre de halógenos, de 50 mm de diámetro, no propagador de la llama, con una resistencia de compresión de 320N. UNE-EN 61386-22. Incluido taladros, soportación, tornillería, integración, cableado, pequeño material, conexiones, y todo el material necesario para que el equipo quede instalado y funcionando correctamente. Medida la longitud realmente ejecutada.
</t>
  </si>
  <si>
    <t>TUBO PVC FLEXIBLE 63</t>
  </si>
  <si>
    <t xml:space="preserve">Ml. Simunistro y montaje de tubo subterráneo de doble capa de polietileno, de 63 mm de diámetro, con una resistencia de compresión de 450N. resistencia impacto 20J. Resistencia impacto 15J. UNE-EN 50086-2-4. Incluido taladros, soportación, tornillería, integración, cableado, pequeño material, conexiones, y todo el material necesario para que el equipo quede instalado y funcionando correctamente. Medida la longitud realmente ejecutada.
</t>
  </si>
  <si>
    <t>TUBO PVC FLEXIBLE 120</t>
  </si>
  <si>
    <t xml:space="preserve">Ml. Simunistro y montaje de tubo subterráneo de doble capa de polietileno, de 120 mm de diámetro, con una resistencia de compresión de 450N. resistencia impacto 28J. Resistencia impacto 15J. UNE-EN 50086-2-4. Incluido taladros, soportación, tornillería, integración, cableado, pequeño material, conexiones, y todo el material necesario para que el equipo quede instalado y funcionando correctamente. Medida la longitud realmente ejecutada.
</t>
  </si>
  <si>
    <t>ARQUETA CON TAPA</t>
  </si>
  <si>
    <t xml:space="preserve">Ud. Suministro y montaje de arqueta pefabricada de hormigón con tapa de fundición 500x500x500. UNE EN 124-1995. Medida la longitud realmente ejecutada.
</t>
  </si>
  <si>
    <t>LATIGUILLOS TIERRAS 6mm2</t>
  </si>
  <si>
    <t xml:space="preserve">Ml. suministro, montaje y conexionado de conductor de protección marca Prysmian o similar de 6 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t>
  </si>
  <si>
    <t>CONDUCTOR DESNUDO 35mm2</t>
  </si>
  <si>
    <t xml:space="preserve">Ml. suministro, montaje y conexionado DE conductor de cobre desnudo de 35 mm2 trenzado de clase 2 marca Prysmian o similar, fabricado en conformidad con las normas BS EN 13602 y BS EN 60228.  Incluido taladros, soportación, tornillería, integración, cableado, pequeño material, conexiones, y todo el material necesario para que el equipo quede instalando y funcionando correctamente. Medida la longitud realmente ejecutada.
</t>
  </si>
  <si>
    <t>PICA DE TIERRA</t>
  </si>
  <si>
    <t xml:space="preserve">Ud. Suministro, montaje y conexionado de pica de 2 metros x 14,2 mm de diámetro, para la puesta a tierra de instalaciones eléctricas. Con alma de acero y recubrimiento de &gt;100 micras de cobre. acabado liso. UNE 202006. Incluido taladros, soportación, tornillería, integración, cableado, pequeño material, conexiones, y todo el material necesario para que el equipo quede instalando y funcionando correctamente. Medida la unidad realmente ejecutada.
</t>
  </si>
  <si>
    <t>CABLEADO UTP</t>
  </si>
  <si>
    <t xml:space="preserve">Ml. Suministro e instalación de cableado estructurado, cable 4 pares 3091 UTP GigaSPEED X10D, categoría 6A. Cableado punto a punto entre zonas indicadas.Los cables serán con cubierta LSZH no propagador de la llama, cero halógenos y baja emisión de humo, conforme a la norma UNE-EN 50288-6-1, para red principal, red de dispersión y red interior. Totalmente instalado y conexionado, según RD 436/2011. Sistema de Cableado Estructurado serán de la nueva Clase EA/Categoría 6A (estándar ANSI/TIA-568-B.2-10 y Enmienda 1 de la Norma ISO/IEC 11801) aprobada en Febrero de 2008). Es preciso asegurar el cumplimiento de la Categoría/Clase elegida con total certidumbre. Los equipos de test tienen un rango de exactitud, recogido en los estándares, en el que pueden dar un “Falso Positivo” o “Falso Negativo”. Véanse los requisitos, procedimientos de test y fórmulas en ANSI/TIA/EIA-568-B.2 o consultar con un fabricante de equipos de test. Para evitar obtener mediciones en el rango de incertidumbre, que pueden resultar incorrectas en varios dBs, es preciso disponer de canales de cableado con prestaciones superiores a lo recogido en el estándar, cuyas mediciones estén fuera del mencionado rango de incertidumbre. El sistema debe satisfacer o superar los valores de prestaciones del canal abajo indicados para los casos de canal de 4 conexiones (100 metros de canal con 4 conexiones, con latiguillos y punto de consolidación). No se admitirán prestaciones que no figuren en la documentación oficial del fabricante (páginas web, catálogos, especificaciones de prestaciones impresas, etc.). Incluso p.p de cajas de registro, de derivación, rosetas, latiguillos, paneles de distribución en racks, conectores y pequeño material y accesorios. Todos los cables estarán etiquetados en ambos extremos y se entregarán certificados. Medida la unidad real.
</t>
  </si>
  <si>
    <t>PUNTO RECARGA DOBLE CA</t>
  </si>
  <si>
    <t xml:space="preserve">Ud. suministro y montaje de punto de recarga para montaje de suelo en exterior doble 2x7,4kW 2x32A monofásico 230V. marca Circutor o similar modelo URBAN M22-C2. Con 2 bases tipo 2. Compatibles  con modos de carga 1, 2 y 3. Protección magnetotérmica y protección diferencial independiente por toma, Medida de energía integrada MID, Lector RFID para identificación y activación recarga - ISO 14443 A/B, Almacenamiento de datos, Comunicación modem 4G incluido. Protocolo comunicaciones OCPP y XML, envolvente de aluminio IP54 - IK10. Incluido taladros, plantilla,  base metálica de al menos 10cm de alto con la misma forma de la base, soporte a suelo mediante tacos químicos y tornillería, integración, cableado, pequeño material, conexiones y vinilado de una cara. Se realizará puesta en marcha del equipo por parte del servicio técnico y con el gestor de carga actual de RTVE (Efimob), además de todo el material necesario para que el equipo quede instalado y funcionando correctamente. 
</t>
  </si>
  <si>
    <t>TRAMITACIÓN Y TASAS</t>
  </si>
  <si>
    <t xml:space="preserve">Ud. Preparación documentación de la instalación, pago de tasas a Industria y OCA  entregando la documentación sellada a RTVE.
Incluyendo la tramitación de las licencias y permisos municipales, inspecciones y las gestiones administrativas asociadas al objeto del expediente que resulten necesarias para la obtención de permisos y legalización de la instalación. Así como la tramitación de los incentivos, solicitados por el promotor, para la implantación de Infraestructura de recarga del plan MOVES en vigor.
</t>
  </si>
  <si>
    <t>PROYECTO ELÉCTRICO</t>
  </si>
  <si>
    <t xml:space="preserve">Ud. Realización de Anteproyecto valorado anterior a la firma del acta de replanteo con precios de adjudicación. Proyecto eléctrico visado, dirección de obra, y requerimientos necesarios para la legalización de la instalación.
</t>
  </si>
  <si>
    <t>PROTECCIONES</t>
  </si>
  <si>
    <t xml:space="preserve">Ud. Bolardo de protección y delimitación fabricada en acero galvanizado de 3 mm. de espesor y 1 metro de alto. Acabado en color amarillo con bandas negras. Incluido anclaje directo mediante tornillería y soportación a suelo con tacos químicos.
</t>
  </si>
  <si>
    <t>PINTURA DE PLAZAS</t>
  </si>
  <si>
    <t xml:space="preserve">Ud. Pintura de plazas para puntos de recarga. Consistente en:
1. Limpiado y aspirado del soporte.
2.- Lijado o diamantado del soporte o mediante vertido de agua fuerte para abrir el poro. Aspirado de nuevo.
3.- Aplicacion de 1 mano de inprimacion de epoxi de 300g/m2.
Vertido en forma de sembrado de arena micro gramo de 0,4 para conseguir una superficie antideslizante.
4.- Aplicación de 1 mano de pintura epoxi verde(RAL6024) de 200g/m2.
5.- Pintado de líneas de 10cm. de ancho y de símbolo de coche eléctrico mediante encintado y plantilla de 1 metro con pintura epoxi de señalización de color blanco.
</t>
  </si>
  <si>
    <t>SEÑALES INDICADORAS</t>
  </si>
  <si>
    <t xml:space="preserve">Ud. Señal de tráfico informativa rectangular de puntos de recarga de vehículos eléctricos de acero de 55X35 CMS. APROX. con 1 mm de espesor y lacado al horno. Con la posibilidad de personalizar un texto o flecha de dirección y/o distancia.
</t>
  </si>
  <si>
    <t>TOPE DE GOMA PARA RUEDAS</t>
  </si>
  <si>
    <t xml:space="preserve">Ud. Suministro e instalación de tope de Goma para Ruedas de Coche para Aparcamiento en Garaje o Parking. 55cm. Protector de plaza de parking, aparcamiento, garaje, zonas de circulación, etc. Delimita el final de un aparcamiento, haciendo de tope con las ruedas del coche.
Fabricado en goma maciza negra de primera calidad con reflectores amarillos visibles en condiciones de poca luz. Medidas: 600 mm (largo) x 150 mm (ancho) x 115 mm (alto). Incluido tornillería y tacos químicos.
</t>
  </si>
  <si>
    <t>POSTE GALVANIZADO</t>
  </si>
  <si>
    <t xml:space="preserve">Ud. POSTE DE ACERO GALVANIZADO RECTANGULAR PARA SEÑALES DE TRAFICO. SOPORTE ESTANDAR PARA LA CORRECTA INSTALACIÓN Y ANCLAJE DE SEÑALES DE TRÁFICO, TANTO EN VIA PÚBLICA COMO EN CARRETERA. PREPARADOS CON LOS TALADROS NECESARIOS PARA INSTALAR LAS SEÑALES DE TRÁFICO HOMOLOGADAS.  INCLUIDOS LOS TORNILLOS NECESARIOS Y ELEMENTOS DE ANCLAJE. 
POSTE RECTANGULAR DE 80x40x2 mm. LA ALTURA DEL POSTE SERÁ DE 3 METROS, EMPOTRANDO 30 CM.
TAPA SUPERIOR DE ACERO O DE PLÁSTICO PARA EVITAR LA CORROSIÓN Y ENTRADA DE SUCIEDAD.
</t>
  </si>
  <si>
    <t>CANALIZACIÓN EN ZANJA JARDÍN</t>
  </si>
  <si>
    <t xml:space="preserve">Ml. apertura y cierre de jardín con zanja de 400x500 con reposición, colocación de arquetas, tubos, completamente terminado. 
</t>
  </si>
  <si>
    <t>CANALIZACIÓN EN ZANJA  ACERA</t>
  </si>
  <si>
    <t xml:space="preserve">Ud. apertura y cierre de zanja con retirada de pavimento con preparación para reposición, incluido material, completamente terminado.
</t>
  </si>
  <si>
    <t>CANALIZACIÓN EN ZANJA  ASFALTO</t>
  </si>
  <si>
    <t xml:space="preserve">Ud. apertura y cierre de asfalto con zanja de 400x500 con reposición de asfalto, colocación de tubos, completamente terminado. 
</t>
  </si>
  <si>
    <t>REPOSICIÓN SOLADO ACERA</t>
  </si>
  <si>
    <t>M2</t>
  </si>
  <si>
    <t xml:space="preserve">M2. Suministro e instalación de baldosa hidráulica de hormigón en cuatro pastillas para acera, de dimensiones 200x200x30 con todo el material necesario para quede correctamente acabado. 
</t>
  </si>
  <si>
    <t>AYUDAS ALBAÑILERÍA</t>
  </si>
  <si>
    <t xml:space="preserve">Ud. Ayudas de albañilería a las instalaciones de electricidad, cableado estructurado, incluyendo mano de obra de ejecución,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
</t>
  </si>
  <si>
    <t>Total 01</t>
  </si>
  <si>
    <t xml:space="preserve">02                </t>
  </si>
  <si>
    <t>SEGURIDAD Y SALUD</t>
  </si>
  <si>
    <t xml:space="preserve">Ud. Partida destinada a la gestión de la seguridad y salud de la realización de los trabajos, incluyendo: todos los equipos de protección individual (casco, guante, mascarilla antipolvo,faja de protección lumbar, cinturón portaherramientas,botas de seguridad ); protecciones colectivas (carteles de señalización de riesgos, chaleco de obra),  y botiquín; todo aquel material en materia de seguridad y salud que sea necesario para la buena realización de los trabajos que se van a desarrollar.
</t>
  </si>
  <si>
    <t>Total 02</t>
  </si>
  <si>
    <t xml:space="preserve">03                </t>
  </si>
  <si>
    <t>GESTIÓN DE RESIDUOS</t>
  </si>
  <si>
    <t xml:space="preserve">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t>
  </si>
  <si>
    <t>Total 03</t>
  </si>
  <si>
    <t xml:space="preserve">04                </t>
  </si>
  <si>
    <t>CONTROL DE CALIDAD</t>
  </si>
  <si>
    <t xml:space="preserve">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 
</t>
  </si>
  <si>
    <t>Total 04</t>
  </si>
  <si>
    <t>AMPLIACIÓN PUNTOS RECARGA PRADO DEL REY</t>
  </si>
  <si>
    <t xml:space="preserve">01_01             </t>
  </si>
  <si>
    <t xml:space="preserve">01_02             </t>
  </si>
  <si>
    <t xml:space="preserve">01_03             </t>
  </si>
  <si>
    <t xml:space="preserve">01_04             </t>
  </si>
  <si>
    <t xml:space="preserve">01_05             </t>
  </si>
  <si>
    <t xml:space="preserve">01_06             </t>
  </si>
  <si>
    <t xml:space="preserve">01_07             </t>
  </si>
  <si>
    <t xml:space="preserve">01_08             </t>
  </si>
  <si>
    <t xml:space="preserve">01_09             </t>
  </si>
  <si>
    <t xml:space="preserve">01_10             </t>
  </si>
  <si>
    <t xml:space="preserve">01_11             </t>
  </si>
  <si>
    <t xml:space="preserve">01_12             </t>
  </si>
  <si>
    <t xml:space="preserve">01_13             </t>
  </si>
  <si>
    <t xml:space="preserve">01_14             </t>
  </si>
  <si>
    <t xml:space="preserve">01_15             </t>
  </si>
  <si>
    <t xml:space="preserve">01_16             </t>
  </si>
  <si>
    <t xml:space="preserve">01_17             </t>
  </si>
  <si>
    <t xml:space="preserve">01_18             </t>
  </si>
  <si>
    <t xml:space="preserve">01_19             </t>
  </si>
  <si>
    <t xml:space="preserve">01_20             </t>
  </si>
  <si>
    <t xml:space="preserve">01_21             </t>
  </si>
  <si>
    <t xml:space="preserve">01_22             </t>
  </si>
  <si>
    <t xml:space="preserve">01_23             </t>
  </si>
  <si>
    <t xml:space="preserve">01_24             </t>
  </si>
  <si>
    <t xml:space="preserve">01_25             </t>
  </si>
  <si>
    <t xml:space="preserve">01_26             </t>
  </si>
  <si>
    <t xml:space="preserve">01_27             </t>
  </si>
  <si>
    <t xml:space="preserve">01_28             </t>
  </si>
  <si>
    <t xml:space="preserve">01_29             </t>
  </si>
  <si>
    <t xml:space="preserve">01_30             </t>
  </si>
  <si>
    <t xml:space="preserve">01_31             </t>
  </si>
  <si>
    <t xml:space="preserve">01_32             </t>
  </si>
  <si>
    <t xml:space="preserve">01_33             </t>
  </si>
  <si>
    <t xml:space="preserve">01_34             </t>
  </si>
  <si>
    <t xml:space="preserve">01_35             </t>
  </si>
  <si>
    <t xml:space="preserve">01_36             </t>
  </si>
  <si>
    <t xml:space="preserve">01_37             </t>
  </si>
  <si>
    <t xml:space="preserve">01_38             </t>
  </si>
  <si>
    <t xml:space="preserve">01_39             </t>
  </si>
  <si>
    <t xml:space="preserve">01_40             </t>
  </si>
  <si>
    <t xml:space="preserve">01_41             </t>
  </si>
  <si>
    <t xml:space="preserve">01_42             </t>
  </si>
  <si>
    <t xml:space="preserve">01_43             </t>
  </si>
  <si>
    <t xml:space="preserve">01_44             </t>
  </si>
  <si>
    <t xml:space="preserve">01_45             </t>
  </si>
  <si>
    <t xml:space="preserve">01_46             </t>
  </si>
  <si>
    <t xml:space="preserve">01_47             </t>
  </si>
  <si>
    <t xml:space="preserve">01_48             </t>
  </si>
  <si>
    <t xml:space="preserve">01_49             </t>
  </si>
  <si>
    <t xml:space="preserve">01_50             </t>
  </si>
  <si>
    <t xml:space="preserve">01_51             </t>
  </si>
  <si>
    <t xml:space="preserve">01_52             </t>
  </si>
  <si>
    <t xml:space="preserve">01_53             </t>
  </si>
  <si>
    <t xml:space="preserve">01_54             </t>
  </si>
  <si>
    <t xml:space="preserve">01_55             </t>
  </si>
  <si>
    <t xml:space="preserve">01_56             </t>
  </si>
  <si>
    <t xml:space="preserve">01_57             </t>
  </si>
  <si>
    <t xml:space="preserve">01_58             </t>
  </si>
  <si>
    <t xml:space="preserve">01_59            </t>
  </si>
  <si>
    <t xml:space="preserve">01_60             </t>
  </si>
  <si>
    <t xml:space="preserve">01_61             </t>
  </si>
  <si>
    <t xml:space="preserve">01_62            </t>
  </si>
  <si>
    <t xml:space="preserve">01_63             </t>
  </si>
  <si>
    <t xml:space="preserve">01_64            </t>
  </si>
  <si>
    <t xml:space="preserve">01_65            </t>
  </si>
  <si>
    <t xml:space="preserve">02_01             </t>
  </si>
  <si>
    <t xml:space="preserve">03_01             </t>
  </si>
  <si>
    <t xml:space="preserve">04_01             </t>
  </si>
  <si>
    <t>PRESUPUESTO EJECUCION MATERIAL</t>
  </si>
  <si>
    <t xml:space="preserve">XX % </t>
  </si>
  <si>
    <t xml:space="preserve"> XX % </t>
  </si>
  <si>
    <t>PRESUPUESTO EJECUCION CONTRATA - IMPORTE OFERTA</t>
  </si>
  <si>
    <r>
      <t xml:space="preserve">NOTA IMPORTANTE: 
</t>
    </r>
    <r>
      <rPr>
        <sz val="10"/>
        <color theme="1"/>
        <rFont val="Calibri"/>
        <family val="2"/>
      </rPr>
      <t xml:space="preserve">Este fichero de mediciones en Excel </t>
    </r>
    <r>
      <rPr>
        <sz val="10"/>
        <color rgb="FFFF0000"/>
        <rFont val="Calibri"/>
        <family val="2"/>
      </rPr>
      <t>(ÚNICO FORMATO DISPONIBLE</t>
    </r>
    <r>
      <rPr>
        <sz val="10"/>
        <color theme="1"/>
        <rFont val="Calibri"/>
        <family val="2"/>
      </rPr>
      <t xml:space="preserve">) se facilita como ayuda para la preparación de la oferta económica.  Debe considerarse que, en todo caso, el </t>
    </r>
    <r>
      <rPr>
        <sz val="10"/>
        <color rgb="FFFF0000"/>
        <rFont val="Calibri"/>
        <family val="2"/>
      </rPr>
      <t>ÚNICO CONTENIDO TÉCNICO VINCULANTE ES EL DEFINIDO EN EL PLIEGO DE CONDICIONES TÉCNICAS</t>
    </r>
    <r>
      <rPr>
        <sz val="10"/>
        <color theme="1"/>
        <rFont val="Calibri"/>
        <family val="2"/>
      </rPr>
      <t xml:space="preserve"> y el licitador debe verificar que los capítulos y contenidos de la oferta presentada correspondan exactamente con las mediciones del Proyecto</t>
    </r>
  </si>
  <si>
    <t>ESTA TABLA DE DESGLOSE DE MEDICIONES DE OFERTA SE PRESENTARA FIRMADA EN FORMATO PDF</t>
  </si>
  <si>
    <t>S-08707-2022 - Ampliación estaciones de recarga vehículos eléctricos e híbridos enchufables en PRADO DEL REY</t>
  </si>
  <si>
    <t>Fdo:</t>
  </si>
  <si>
    <r>
      <t>Esta tabla se indica como</t>
    </r>
    <r>
      <rPr>
        <sz val="11"/>
        <color rgb="FFFF0000"/>
        <rFont val="Calibri"/>
        <family val="2"/>
        <scheme val="minor"/>
      </rPr>
      <t xml:space="preserve"> formato válido para la presentación de las ofertas</t>
    </r>
    <r>
      <rPr>
        <sz val="11"/>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11"/>
        <color rgb="FFFF0000"/>
        <rFont val="Calibri"/>
        <family val="2"/>
        <scheme val="minor"/>
      </rPr>
      <t>Las propuestas deberán presentarse exclusivamente con desglose de capítulos, partidas, subtotales y totales indicado y sin desglose descriptivo de cada partida.</t>
    </r>
  </si>
  <si>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</si>
  <si>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 % </t>
    </r>
    <r>
      <rPr>
        <b/>
        <sz val="8"/>
        <color rgb="FF000000"/>
        <rFont val="Calibri"/>
        <family val="2"/>
        <scheme val="minor"/>
      </rPr>
      <t>(*)</t>
    </r>
  </si>
  <si>
    <r>
      <t>Beneficio Industrial</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t>
    </r>
    <r>
      <rPr>
        <b/>
        <sz val="8"/>
        <color rgb="FF000000"/>
        <rFont val="Calibri"/>
        <family val="2"/>
        <scheme val="minor"/>
      </rPr>
      <t xml:space="preserve"> (*)</t>
    </r>
  </si>
  <si>
    <t>NOTA IMPORTANTE: 
ESTE ANEXO I  SE PRESENTARA EN FORMATO PDF
DEBERA ESTAR FIRMADO POR DECLARANTE(S)</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</si>
  <si>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</si>
  <si>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</si>
  <si>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</si>
  <si>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</si>
  <si>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</si>
  <si>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</si>
  <si>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</si>
  <si>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</si>
  <si>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</si>
  <si>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</si>
  <si>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</si>
  <si>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</si>
  <si>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</si>
  <si>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</si>
  <si>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</si>
  <si>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</si>
  <si>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</si>
  <si>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S/08707/2022</t>
  </si>
  <si>
    <t xml:space="preserve">“Ampliación estaciones de recarga vehículos eléctricos </t>
  </si>
  <si>
    <t>e híbridos enchufables en PRADO DEL REY”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</si>
</sst>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sz val="11"/>
      <color rgb="FFFF0000"/>
      <name val="Calibri"/>
      <family val="2"/>
      <scheme val="minor"/>
    </font>
    <font>
      <b/>
      <sz val="11"/>
      <color theme="1"/>
      <name val="Calibri"/>
      <family val="2"/>
      <scheme val="minor"/>
    </font>
    <font>
      <b/>
      <sz val="8"/>
      <color theme="1"/>
      <name val="Calibri"/>
      <family val="2"/>
    </font>
    <font>
      <b/>
      <sz val="8"/>
      <color rgb="FF000000"/>
      <name val="Calibri"/>
      <family val="2"/>
      <scheme val="minor"/>
    </font>
    <font>
      <b/>
      <sz val="8"/>
      <color rgb="FFFF0000"/>
      <name val="Calibri"/>
      <family val="2"/>
      <scheme val="minor"/>
    </font>
    <font>
      <b/>
      <sz val="10"/>
      <color theme="1"/>
      <name val="Calibri"/>
      <family val="2"/>
    </font>
    <font>
      <sz val="10"/>
      <color theme="1"/>
      <name val="Calibri"/>
      <family val="2"/>
    </font>
    <font>
      <sz val="10"/>
      <color rgb="FFFF0000"/>
      <name val="Calibri"/>
      <family val="2"/>
    </font>
    <font>
      <b/>
      <sz val="16"/>
      <color rgb="FFFF0000"/>
      <name val="Calibri"/>
      <family val="2"/>
      <scheme val="minor"/>
    </font>
    <font>
      <sz val="10"/>
      <color theme="1"/>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11"/>
      <color rgb="FFE36C0A"/>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rgb="FF99CCFF"/>
        <bgColor indexed="64"/>
      </patternFill>
    </fill>
    <fill>
      <patternFill patternType="solid">
        <fgColor rgb="FFFFFFCC"/>
        <bgColor indexed="64"/>
      </patternFill>
    </fill>
  </fills>
  <borders count="10">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2">
    <xf numFmtId="0" fontId="0" fillId="0" borderId="0" xfId="0"/>
    <xf numFmtId="0" fontId="9" fillId="0" borderId="6" xfId="0" applyFont="1" applyBorder="1" applyAlignment="1" applyProtection="1">
      <alignment vertical="top" wrapText="1"/>
    </xf>
    <xf numFmtId="49" fontId="8" fillId="0" borderId="6" xfId="0" applyNumberFormat="1" applyFont="1" applyBorder="1" applyAlignment="1" applyProtection="1">
      <alignment vertical="top" wrapText="1"/>
    </xf>
    <xf numFmtId="3" fontId="0" fillId="0" borderId="6" xfId="0" applyNumberFormat="1" applyFont="1" applyBorder="1" applyAlignment="1" applyProtection="1">
      <alignment vertical="top"/>
    </xf>
    <xf numFmtId="0" fontId="9" fillId="0" borderId="1" xfId="0" applyFont="1" applyBorder="1" applyAlignment="1" applyProtection="1">
      <alignment vertical="top" wrapText="1"/>
    </xf>
    <xf numFmtId="0" fontId="8" fillId="0" borderId="6" xfId="0" applyFont="1" applyBorder="1" applyProtection="1"/>
    <xf numFmtId="0" fontId="0" fillId="0" borderId="6" xfId="0" applyBorder="1" applyProtection="1"/>
    <xf numFmtId="0" fontId="10" fillId="5" borderId="2" xfId="0" applyNumberFormat="1" applyFont="1" applyFill="1" applyBorder="1" applyAlignment="1" applyProtection="1">
      <alignment horizontal="center" vertical="top"/>
      <protection locked="0"/>
    </xf>
    <xf numFmtId="0" fontId="10" fillId="5" borderId="4" xfId="0" applyFont="1" applyFill="1" applyBorder="1" applyAlignment="1" applyProtection="1">
      <alignment horizontal="center" vertical="top"/>
      <protection locked="0"/>
    </xf>
    <xf numFmtId="0" fontId="0" fillId="0" borderId="0" xfId="0" applyProtection="1"/>
    <xf numFmtId="0" fontId="11" fillId="0" borderId="0" xfId="0" applyFont="1" applyBorder="1" applyAlignment="1" applyProtection="1">
      <alignment vertical="top" wrapText="1"/>
    </xf>
    <xf numFmtId="0" fontId="14" fillId="0" borderId="0" xfId="0" applyFont="1" applyBorder="1" applyAlignment="1" applyProtection="1">
      <alignment horizontal="center" vertical="center" wrapText="1"/>
    </xf>
    <xf numFmtId="0" fontId="0" fillId="0" borderId="0" xfId="0" applyAlignment="1" applyProtection="1">
      <alignment vertical="top"/>
    </xf>
    <xf numFmtId="0" fontId="7" fillId="0" borderId="0" xfId="0" applyFont="1" applyAlignment="1" applyProtection="1">
      <alignment wrapText="1"/>
    </xf>
    <xf numFmtId="0" fontId="0" fillId="0" borderId="0" xfId="0" applyAlignment="1" applyProtection="1">
      <alignment horizontal="left" vertical="top" wrapText="1"/>
    </xf>
    <xf numFmtId="0" fontId="0" fillId="0" borderId="0" xfId="0" applyAlignment="1" applyProtection="1">
      <alignment horizontal="left"/>
    </xf>
    <xf numFmtId="0" fontId="15" fillId="0" borderId="0" xfId="0" applyFont="1" applyProtection="1"/>
    <xf numFmtId="0" fontId="3" fillId="0" borderId="0" xfId="0" applyFont="1" applyProtection="1"/>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17" fillId="0" borderId="0" xfId="0" applyFont="1" applyAlignment="1" applyProtection="1">
      <alignment horizontal="left" vertical="top"/>
    </xf>
    <xf numFmtId="0" fontId="0" fillId="0" borderId="0" xfId="0" applyFill="1" applyAlignment="1" applyProtection="1">
      <alignment vertical="top" shrinkToFit="1"/>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5" fillId="0" borderId="0" xfId="0" applyFont="1" applyAlignment="1" applyProtection="1"/>
    <xf numFmtId="0" fontId="7" fillId="0" borderId="0" xfId="0" applyFont="1" applyAlignment="1" applyProtection="1">
      <alignment vertical="top"/>
    </xf>
    <xf numFmtId="0" fontId="19"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vertical="top"/>
    </xf>
    <xf numFmtId="0" fontId="20" fillId="0" borderId="0" xfId="0" applyFont="1" applyAlignment="1" applyProtection="1">
      <alignment horizontal="right"/>
    </xf>
    <xf numFmtId="49" fontId="3" fillId="0" borderId="0" xfId="0" applyNumberFormat="1" applyFont="1" applyProtection="1"/>
    <xf numFmtId="49" fontId="4" fillId="0" borderId="0" xfId="0" applyNumberFormat="1" applyFont="1" applyAlignment="1" applyProtection="1">
      <alignment vertical="top"/>
    </xf>
    <xf numFmtId="0" fontId="4" fillId="0" borderId="0" xfId="0" applyFont="1" applyAlignment="1" applyProtection="1">
      <alignment vertical="top"/>
    </xf>
    <xf numFmtId="49" fontId="2" fillId="3" borderId="2" xfId="0" applyNumberFormat="1" applyFont="1" applyFill="1" applyBorder="1" applyAlignment="1" applyProtection="1">
      <alignment vertical="top"/>
    </xf>
    <xf numFmtId="49" fontId="2" fillId="4" borderId="1" xfId="0" applyNumberFormat="1" applyFont="1" applyFill="1" applyBorder="1" applyAlignment="1" applyProtection="1">
      <alignment vertical="top" wrapText="1"/>
    </xf>
    <xf numFmtId="3" fontId="2" fillId="4" borderId="2" xfId="0" applyNumberFormat="1" applyFont="1" applyFill="1" applyBorder="1" applyAlignment="1" applyProtection="1">
      <alignment vertical="top"/>
    </xf>
    <xf numFmtId="4" fontId="2" fillId="4" borderId="2" xfId="0" applyNumberFormat="1" applyFont="1" applyFill="1" applyBorder="1" applyAlignment="1" applyProtection="1">
      <alignment vertical="top"/>
    </xf>
    <xf numFmtId="49" fontId="1" fillId="0" borderId="2" xfId="0" applyNumberFormat="1" applyFont="1" applyBorder="1" applyAlignment="1" applyProtection="1">
      <alignment vertical="top"/>
    </xf>
    <xf numFmtId="49" fontId="1" fillId="0" borderId="1" xfId="0" applyNumberFormat="1" applyFont="1" applyBorder="1" applyAlignment="1" applyProtection="1">
      <alignment vertical="top" wrapText="1"/>
    </xf>
    <xf numFmtId="4" fontId="1" fillId="0" borderId="2" xfId="0" applyNumberFormat="1" applyFont="1" applyBorder="1" applyAlignment="1" applyProtection="1">
      <alignment vertical="top"/>
    </xf>
    <xf numFmtId="4" fontId="1" fillId="5" borderId="2" xfId="0" applyNumberFormat="1" applyFont="1" applyFill="1" applyBorder="1" applyAlignment="1" applyProtection="1">
      <alignment vertical="top"/>
    </xf>
    <xf numFmtId="0" fontId="1" fillId="0" borderId="3" xfId="0" applyFont="1" applyBorder="1" applyAlignment="1" applyProtection="1">
      <alignment vertical="top"/>
    </xf>
    <xf numFmtId="0" fontId="1" fillId="0" borderId="0" xfId="0" applyFont="1" applyAlignment="1" applyProtection="1">
      <alignment vertical="top" wrapText="1"/>
    </xf>
    <xf numFmtId="0" fontId="1" fillId="0" borderId="4" xfId="0" applyFont="1" applyBorder="1" applyAlignment="1" applyProtection="1">
      <alignment vertical="top"/>
    </xf>
    <xf numFmtId="49" fontId="2" fillId="0" borderId="6" xfId="0" applyNumberFormat="1" applyFont="1" applyBorder="1" applyAlignment="1" applyProtection="1">
      <alignment vertical="top" wrapText="1"/>
    </xf>
    <xf numFmtId="3" fontId="1" fillId="0" borderId="6" xfId="0" applyNumberFormat="1" applyFont="1" applyBorder="1" applyAlignment="1" applyProtection="1">
      <alignment vertical="top"/>
    </xf>
    <xf numFmtId="4" fontId="2" fillId="0" borderId="6" xfId="0" applyNumberFormat="1" applyFont="1" applyFill="1" applyBorder="1" applyAlignment="1" applyProtection="1">
      <alignment vertical="top"/>
    </xf>
    <xf numFmtId="4" fontId="2" fillId="2" borderId="4" xfId="0" applyNumberFormat="1" applyFont="1" applyFill="1" applyBorder="1" applyAlignment="1" applyProtection="1">
      <alignment vertical="top"/>
    </xf>
    <xf numFmtId="0" fontId="1" fillId="0" borderId="8" xfId="0" applyFont="1" applyBorder="1" applyAlignment="1" applyProtection="1">
      <alignment vertical="top"/>
    </xf>
    <xf numFmtId="0" fontId="1" fillId="0" borderId="6" xfId="0" applyFont="1" applyBorder="1" applyAlignment="1" applyProtection="1">
      <alignment vertical="top"/>
    </xf>
    <xf numFmtId="0" fontId="0" fillId="0" borderId="5" xfId="0" applyBorder="1" applyProtection="1"/>
    <xf numFmtId="0" fontId="0" fillId="0" borderId="1" xfId="0" applyBorder="1" applyProtection="1"/>
    <xf numFmtId="0" fontId="0" fillId="0" borderId="8" xfId="0" applyBorder="1" applyProtection="1"/>
    <xf numFmtId="4" fontId="7" fillId="5" borderId="4" xfId="0" applyNumberFormat="1" applyFont="1" applyFill="1" applyBorder="1" applyProtection="1"/>
    <xf numFmtId="4" fontId="1" fillId="5" borderId="2" xfId="0" applyNumberFormat="1" applyFont="1" applyFill="1" applyBorder="1" applyAlignment="1" applyProtection="1">
      <alignment vertical="top"/>
      <protection locked="0"/>
    </xf>
    <xf numFmtId="0" fontId="0" fillId="5" borderId="2" xfId="0" applyFill="1" applyBorder="1" applyProtection="1">
      <protection locked="0"/>
    </xf>
    <xf numFmtId="0" fontId="0" fillId="5" borderId="4" xfId="0" applyFill="1" applyBorder="1" applyProtection="1">
      <protection locked="0"/>
    </xf>
    <xf numFmtId="0" fontId="0" fillId="0" borderId="0" xfId="0" applyAlignment="1" applyProtection="1">
      <alignment wrapText="1"/>
    </xf>
    <xf numFmtId="49" fontId="5" fillId="0" borderId="4" xfId="0" applyNumberFormat="1" applyFont="1" applyBorder="1" applyAlignment="1" applyProtection="1">
      <alignment vertical="top"/>
    </xf>
    <xf numFmtId="49" fontId="5" fillId="0" borderId="6" xfId="0" applyNumberFormat="1" applyFont="1" applyBorder="1" applyAlignment="1" applyProtection="1">
      <alignment vertical="top" wrapText="1"/>
    </xf>
    <xf numFmtId="49" fontId="5" fillId="0" borderId="4" xfId="0" applyNumberFormat="1" applyFont="1" applyBorder="1" applyAlignment="1" applyProtection="1">
      <alignment horizontal="center" vertical="top"/>
    </xf>
    <xf numFmtId="0" fontId="0" fillId="0" borderId="0" xfId="0" applyAlignment="1" applyProtection="1">
      <alignment horizontal="center" vertical="top"/>
    </xf>
    <xf numFmtId="0" fontId="0" fillId="5" borderId="0" xfId="0" applyFill="1" applyAlignment="1" applyProtection="1">
      <alignment horizontal="left" shrinkToFit="1"/>
      <protection locked="0"/>
    </xf>
    <xf numFmtId="0" fontId="0" fillId="0" borderId="0" xfId="0" applyAlignment="1" applyProtection="1">
      <alignment horizontal="left" vertical="top" wrapText="1"/>
    </xf>
    <xf numFmtId="4" fontId="0" fillId="5" borderId="0" xfId="0" applyNumberFormat="1" applyFill="1" applyAlignment="1" applyProtection="1">
      <alignment horizontal="center" vertical="top" shrinkToFit="1"/>
    </xf>
    <xf numFmtId="0" fontId="0" fillId="5" borderId="0" xfId="0" applyFill="1" applyAlignment="1" applyProtection="1">
      <alignment horizontal="center" vertical="top" shrinkToFit="1"/>
    </xf>
    <xf numFmtId="0" fontId="0" fillId="0" borderId="7" xfId="0" applyBorder="1" applyAlignment="1" applyProtection="1">
      <alignment horizontal="left" shrinkToFit="1"/>
      <protection locked="0"/>
    </xf>
    <xf numFmtId="0" fontId="14" fillId="0" borderId="0" xfId="0" applyFont="1" applyAlignment="1" applyProtection="1">
      <alignment horizontal="center" vertical="top" wrapText="1"/>
    </xf>
    <xf numFmtId="0" fontId="16"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5" fillId="0" borderId="0" xfId="0" applyFont="1" applyAlignment="1" applyProtection="1">
      <alignment horizontal="left" wrapText="1"/>
    </xf>
    <xf numFmtId="0" fontId="0" fillId="0" borderId="7" xfId="0" applyFill="1" applyBorder="1" applyAlignment="1" applyProtection="1">
      <alignment horizontal="center" vertical="top"/>
      <protection locked="0"/>
    </xf>
    <xf numFmtId="0" fontId="11" fillId="0" borderId="8"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9"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14" fillId="0" borderId="6" xfId="0" applyFont="1" applyBorder="1" applyAlignment="1" applyProtection="1">
      <alignment horizontal="center" vertical="center" wrapText="1"/>
    </xf>
    <xf numFmtId="0" fontId="14" fillId="0" borderId="9"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xdr:row>
      <xdr:rowOff>0</xdr:rowOff>
    </xdr:from>
    <xdr:to>
      <xdr:col>1</xdr:col>
      <xdr:colOff>714375</xdr:colOff>
      <xdr:row>7</xdr:row>
      <xdr:rowOff>238125</xdr:rowOff>
    </xdr:to>
    <xdr:pic>
      <xdr:nvPicPr>
        <xdr:cNvPr id="2" name="Imagen 1">
          <a:extLst>
            <a:ext uri="{FF2B5EF4-FFF2-40B4-BE49-F238E27FC236}">
              <a16:creationId xmlns:a16="http://schemas.microsoft.com/office/drawing/2014/main" id="{BCCE1DD3-FD48-422F-8831-5BEAB2017A6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 y="1562100"/>
          <a:ext cx="1266824"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C04F3-3DEC-4C20-8E9B-7E1A8A509D85}">
  <dimension ref="A2:I46"/>
  <sheetViews>
    <sheetView tabSelected="1" workbookViewId="0">
      <pane ySplit="8" topLeftCell="A9" activePane="bottomLeft" state="frozen"/>
      <selection pane="bottomLeft" activeCell="E16" sqref="E16:I16"/>
    </sheetView>
  </sheetViews>
  <sheetFormatPr baseColWidth="10" defaultRowHeight="15" x14ac:dyDescent="0.25"/>
  <cols>
    <col min="1" max="1" width="8.28515625" style="9" customWidth="1"/>
    <col min="2" max="2" width="13.5703125" style="9" customWidth="1"/>
    <col min="3" max="3" width="17.85546875" style="9" customWidth="1"/>
    <col min="4" max="8" width="11.42578125" style="9"/>
    <col min="9" max="9" width="16.42578125" style="9" customWidth="1"/>
    <col min="10" max="10" width="1.7109375" style="9" customWidth="1"/>
    <col min="11" max="16384" width="11.42578125" style="9"/>
  </cols>
  <sheetData>
    <row r="2" spans="1:9" s="12" customFormat="1" ht="72" customHeight="1" x14ac:dyDescent="0.25">
      <c r="A2" s="70" t="s">
        <v>238</v>
      </c>
      <c r="B2" s="70"/>
      <c r="C2" s="70"/>
      <c r="D2" s="70"/>
      <c r="E2" s="70"/>
      <c r="F2" s="70"/>
      <c r="G2" s="70"/>
      <c r="H2" s="70"/>
      <c r="I2" s="70"/>
    </row>
    <row r="4" spans="1:9" ht="21" x14ac:dyDescent="0.25">
      <c r="A4" s="70"/>
      <c r="B4" s="70"/>
      <c r="C4" s="70"/>
      <c r="D4" s="70"/>
      <c r="E4" s="70"/>
      <c r="F4" s="70"/>
      <c r="G4" s="70"/>
      <c r="H4" s="70"/>
      <c r="I4" s="70"/>
    </row>
    <row r="5" spans="1:9" x14ac:dyDescent="0.25">
      <c r="I5" s="30" t="s">
        <v>257</v>
      </c>
    </row>
    <row r="6" spans="1:9" x14ac:dyDescent="0.25">
      <c r="D6" s="16"/>
      <c r="E6" s="16"/>
      <c r="F6" s="17"/>
      <c r="G6" s="17"/>
      <c r="H6" s="17"/>
      <c r="I6" s="31" t="s">
        <v>258</v>
      </c>
    </row>
    <row r="7" spans="1:9" x14ac:dyDescent="0.25">
      <c r="D7" s="16"/>
      <c r="E7" s="16"/>
      <c r="F7" s="17"/>
      <c r="G7" s="17"/>
      <c r="H7" s="17"/>
      <c r="I7" s="32" t="s">
        <v>256</v>
      </c>
    </row>
    <row r="8" spans="1:9" ht="24.95" customHeight="1" x14ac:dyDescent="0.25">
      <c r="D8" s="16"/>
      <c r="E8" s="16"/>
      <c r="F8" s="17"/>
      <c r="G8" s="17"/>
      <c r="H8" s="17"/>
    </row>
    <row r="10" spans="1:9" ht="15" customHeight="1" x14ac:dyDescent="0.3">
      <c r="A10" s="71" t="s">
        <v>239</v>
      </c>
      <c r="B10" s="71"/>
      <c r="C10" s="71"/>
      <c r="D10" s="71"/>
      <c r="E10" s="71"/>
      <c r="F10" s="71"/>
      <c r="G10" s="71"/>
      <c r="H10" s="71"/>
      <c r="I10" s="71"/>
    </row>
    <row r="11" spans="1:9" ht="15" customHeight="1" x14ac:dyDescent="0.25"/>
    <row r="13" spans="1:9" x14ac:dyDescent="0.25">
      <c r="A13" s="12" t="s">
        <v>240</v>
      </c>
      <c r="B13" s="72"/>
      <c r="C13" s="72"/>
      <c r="D13" s="72"/>
      <c r="E13" s="72"/>
      <c r="F13" s="12" t="s">
        <v>241</v>
      </c>
      <c r="G13" s="12"/>
      <c r="I13" s="18"/>
    </row>
    <row r="14" spans="1:9" x14ac:dyDescent="0.25">
      <c r="A14" s="73" t="s">
        <v>242</v>
      </c>
      <c r="B14" s="73"/>
      <c r="C14" s="73"/>
      <c r="D14" s="73"/>
      <c r="E14" s="73"/>
      <c r="F14" s="73"/>
      <c r="G14" s="73"/>
      <c r="H14" s="73"/>
      <c r="I14" s="19"/>
    </row>
    <row r="15" spans="1:9" x14ac:dyDescent="0.25">
      <c r="A15" s="20"/>
      <c r="B15" s="20"/>
      <c r="C15" s="20"/>
      <c r="D15" s="20"/>
      <c r="E15" s="20"/>
      <c r="F15" s="20"/>
      <c r="G15" s="20"/>
      <c r="H15" s="20"/>
      <c r="I15" s="19"/>
    </row>
    <row r="16" spans="1:9" x14ac:dyDescent="0.25">
      <c r="A16" s="12" t="s">
        <v>243</v>
      </c>
      <c r="B16" s="12"/>
      <c r="C16" s="21"/>
      <c r="D16" s="12"/>
      <c r="E16" s="72"/>
      <c r="F16" s="72"/>
      <c r="G16" s="72"/>
      <c r="H16" s="72"/>
      <c r="I16" s="72"/>
    </row>
    <row r="17" spans="1:9" x14ac:dyDescent="0.25">
      <c r="B17" s="22"/>
      <c r="C17" s="22"/>
      <c r="D17" s="22"/>
      <c r="F17" s="22"/>
      <c r="G17" s="22" t="s">
        <v>244</v>
      </c>
      <c r="H17" s="12"/>
    </row>
    <row r="18" spans="1:9" x14ac:dyDescent="0.25">
      <c r="B18" s="22"/>
      <c r="C18" s="22"/>
      <c r="D18" s="22"/>
      <c r="E18" s="22"/>
      <c r="F18" s="22"/>
      <c r="G18" s="22"/>
      <c r="H18" s="22"/>
      <c r="I18" s="12"/>
    </row>
    <row r="19" spans="1:9" s="23" customFormat="1" x14ac:dyDescent="0.25">
      <c r="A19" s="12" t="s">
        <v>245</v>
      </c>
      <c r="B19" s="18"/>
      <c r="C19" s="64" t="s">
        <v>246</v>
      </c>
      <c r="D19" s="64"/>
      <c r="E19" s="65"/>
      <c r="F19" s="65"/>
      <c r="G19" s="65"/>
      <c r="H19" s="65"/>
      <c r="I19" s="65"/>
    </row>
    <row r="20" spans="1:9" s="23" customFormat="1" x14ac:dyDescent="0.25">
      <c r="B20" s="24"/>
      <c r="C20" s="25"/>
      <c r="D20" s="25"/>
      <c r="E20" s="26"/>
      <c r="F20" s="26"/>
      <c r="G20" s="26"/>
      <c r="H20" s="26"/>
      <c r="I20" s="26"/>
    </row>
    <row r="21" spans="1:9" x14ac:dyDescent="0.25">
      <c r="A21" s="23"/>
      <c r="B21" s="24"/>
      <c r="C21" s="25"/>
      <c r="D21" s="25"/>
      <c r="E21" s="26"/>
      <c r="F21" s="26"/>
      <c r="G21" s="26"/>
      <c r="H21" s="26"/>
      <c r="I21" s="26"/>
    </row>
    <row r="22" spans="1:9" ht="15" customHeight="1" x14ac:dyDescent="0.25">
      <c r="A22" s="12" t="s">
        <v>247</v>
      </c>
      <c r="B22" s="12"/>
      <c r="C22" s="12"/>
      <c r="D22" s="12"/>
      <c r="E22" s="12"/>
      <c r="F22" s="12"/>
      <c r="G22" s="12"/>
      <c r="H22" s="12"/>
      <c r="I22" s="12"/>
    </row>
    <row r="23" spans="1:9" ht="56.25" customHeight="1" x14ac:dyDescent="0.25">
      <c r="A23" s="12"/>
      <c r="B23" s="12"/>
      <c r="C23" s="12"/>
      <c r="D23" s="12"/>
      <c r="E23" s="12"/>
      <c r="F23" s="12"/>
      <c r="G23" s="12"/>
      <c r="H23" s="12"/>
      <c r="I23" s="12"/>
    </row>
    <row r="24" spans="1:9" ht="15" customHeight="1" x14ac:dyDescent="0.25">
      <c r="A24" s="66" t="s">
        <v>248</v>
      </c>
      <c r="B24" s="66"/>
      <c r="C24" s="66"/>
      <c r="D24" s="66"/>
      <c r="E24" s="66"/>
      <c r="F24" s="66"/>
      <c r="G24" s="66"/>
      <c r="H24" s="66"/>
      <c r="I24" s="12"/>
    </row>
    <row r="25" spans="1:9" ht="15" customHeight="1" x14ac:dyDescent="0.25">
      <c r="A25" s="12"/>
      <c r="B25" s="12"/>
      <c r="C25" s="12"/>
      <c r="D25" s="12"/>
      <c r="E25" s="12"/>
      <c r="F25" s="12"/>
      <c r="G25" s="12"/>
      <c r="H25" s="12"/>
      <c r="I25" s="12"/>
    </row>
    <row r="26" spans="1:9" ht="15" customHeight="1" x14ac:dyDescent="0.25">
      <c r="A26" s="12" t="s">
        <v>249</v>
      </c>
      <c r="B26" s="12"/>
      <c r="C26" s="12"/>
      <c r="D26" s="12"/>
      <c r="E26" s="12"/>
      <c r="F26" s="12"/>
      <c r="G26" s="12"/>
      <c r="H26" s="12"/>
    </row>
    <row r="27" spans="1:9" ht="15" customHeight="1" x14ac:dyDescent="0.25">
      <c r="A27" s="12"/>
      <c r="B27" s="12"/>
      <c r="C27" s="12"/>
      <c r="D27" s="12"/>
      <c r="E27" s="12"/>
      <c r="F27" s="12"/>
      <c r="G27" s="12"/>
      <c r="H27" s="12"/>
    </row>
    <row r="28" spans="1:9" ht="15" customHeight="1" x14ac:dyDescent="0.25">
      <c r="A28" s="12" t="s">
        <v>250</v>
      </c>
      <c r="B28" s="67">
        <f>IF('Anexo I Tabla Desglose Precio'!G155&gt;179896.21,"Error: oferta supera 179.896,21",'Anexo I Tabla Desglose Precio'!G155)</f>
        <v>0</v>
      </c>
      <c r="C28" s="68"/>
      <c r="D28" s="12" t="s">
        <v>251</v>
      </c>
      <c r="E28" s="12"/>
      <c r="F28" s="12"/>
      <c r="G28" s="12"/>
      <c r="H28" s="12"/>
    </row>
    <row r="29" spans="1:9" ht="15" customHeight="1" x14ac:dyDescent="0.25">
      <c r="A29" s="12"/>
      <c r="B29" s="12"/>
      <c r="C29" s="12"/>
      <c r="D29" s="12"/>
      <c r="E29" s="12"/>
      <c r="F29" s="12"/>
      <c r="G29" s="12"/>
      <c r="H29" s="12"/>
    </row>
    <row r="30" spans="1:9" ht="15" customHeight="1" x14ac:dyDescent="0.25">
      <c r="A30" s="27"/>
      <c r="B30" s="12"/>
      <c r="C30" s="12"/>
      <c r="D30" s="12"/>
      <c r="E30" s="12"/>
      <c r="F30" s="12"/>
      <c r="G30" s="12"/>
      <c r="H30" s="12"/>
    </row>
    <row r="31" spans="1:9" ht="30" customHeight="1" x14ac:dyDescent="0.25">
      <c r="A31" s="12"/>
      <c r="B31" s="12"/>
      <c r="C31" s="12"/>
      <c r="D31" s="12"/>
      <c r="E31" s="12"/>
      <c r="F31" s="12"/>
      <c r="G31" s="12"/>
      <c r="H31" s="12"/>
      <c r="I31" s="12"/>
    </row>
    <row r="32" spans="1:9" ht="27" customHeight="1" x14ac:dyDescent="0.25">
      <c r="A32" s="66" t="s">
        <v>252</v>
      </c>
      <c r="B32" s="66"/>
      <c r="C32" s="66"/>
      <c r="D32" s="66"/>
      <c r="E32" s="66"/>
      <c r="F32" s="66"/>
      <c r="G32" s="66"/>
      <c r="H32" s="66"/>
      <c r="I32" s="12"/>
    </row>
    <row r="33" spans="1:9" x14ac:dyDescent="0.25">
      <c r="A33" s="12"/>
      <c r="B33" s="12"/>
      <c r="C33" s="12"/>
      <c r="D33" s="12"/>
      <c r="E33" s="12"/>
      <c r="F33" s="12"/>
      <c r="G33" s="12"/>
      <c r="H33" s="12"/>
      <c r="I33" s="12"/>
    </row>
    <row r="34" spans="1:9" ht="36" customHeight="1" x14ac:dyDescent="0.25">
      <c r="A34" s="28" t="s">
        <v>253</v>
      </c>
      <c r="B34" s="12"/>
      <c r="C34" s="12"/>
      <c r="D34" s="12"/>
      <c r="E34" s="12"/>
      <c r="F34" s="12"/>
      <c r="G34" s="12"/>
      <c r="H34" s="12"/>
      <c r="I34" s="12"/>
    </row>
    <row r="35" spans="1:9" x14ac:dyDescent="0.25">
      <c r="A35" s="12"/>
      <c r="B35" s="12"/>
      <c r="C35" s="12"/>
      <c r="D35" s="12"/>
      <c r="E35" s="12"/>
      <c r="F35" s="12"/>
      <c r="G35" s="12"/>
      <c r="H35" s="12"/>
      <c r="I35" s="12"/>
    </row>
    <row r="40" spans="1:9" x14ac:dyDescent="0.25">
      <c r="B40" s="29" t="s">
        <v>254</v>
      </c>
    </row>
    <row r="46" spans="1:9" x14ac:dyDescent="0.25">
      <c r="A46" s="9" t="s">
        <v>255</v>
      </c>
      <c r="B46" s="69"/>
      <c r="C46" s="69"/>
      <c r="D46" s="69"/>
      <c r="E46" s="69"/>
    </row>
  </sheetData>
  <sheetProtection algorithmName="SHA-512" hashValue="0iYOujI2lxV1WgAJICQBxOfL7HvLQq+xpUM6eJ4bbFLKkIuYy4RMvXVpABYDHvEzRwEHU9rAAAzmksYXluy69g==" saltValue="HUqEGO4cvIXrnLrn7hSWhQ==" spinCount="100000" sheet="1" objects="1" scenarios="1" selectLockedCells="1"/>
  <mergeCells count="12">
    <mergeCell ref="B46:E46"/>
    <mergeCell ref="A2:I2"/>
    <mergeCell ref="A4:I4"/>
    <mergeCell ref="A10:I10"/>
    <mergeCell ref="B13:E13"/>
    <mergeCell ref="A14:H14"/>
    <mergeCell ref="E16:I16"/>
    <mergeCell ref="C19:D19"/>
    <mergeCell ref="E19:I19"/>
    <mergeCell ref="A24:H24"/>
    <mergeCell ref="B28:C28"/>
    <mergeCell ref="A32:H3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2D1D8-CA21-46B9-8AD6-133016A2D58A}">
  <sheetPr>
    <pageSetUpPr fitToPage="1"/>
  </sheetPr>
  <dimension ref="A1:L164"/>
  <sheetViews>
    <sheetView workbookViewId="0">
      <pane ySplit="5" topLeftCell="A6" activePane="bottomLeft" state="frozen"/>
      <selection pane="bottomLeft" activeCell="F149" sqref="F149"/>
    </sheetView>
  </sheetViews>
  <sheetFormatPr baseColWidth="10" defaultRowHeight="15" x14ac:dyDescent="0.25"/>
  <cols>
    <col min="1" max="2" width="8.7109375" style="9" customWidth="1"/>
    <col min="3" max="3" width="3.7109375" style="9" customWidth="1"/>
    <col min="4" max="4" width="40.7109375" style="9" customWidth="1"/>
    <col min="5" max="5" width="7.85546875" style="9" customWidth="1"/>
    <col min="6" max="7" width="12.7109375" style="9" customWidth="1"/>
    <col min="8" max="16384" width="11.42578125" style="9"/>
  </cols>
  <sheetData>
    <row r="1" spans="1:12" ht="75" customHeight="1" x14ac:dyDescent="0.25">
      <c r="A1" s="76" t="s">
        <v>230</v>
      </c>
      <c r="B1" s="77"/>
      <c r="C1" s="77"/>
      <c r="D1" s="77"/>
      <c r="E1" s="77"/>
      <c r="F1" s="77"/>
      <c r="G1" s="78"/>
      <c r="H1" s="10"/>
      <c r="I1" s="10"/>
      <c r="J1" s="10"/>
      <c r="K1" s="10"/>
      <c r="L1" s="10"/>
    </row>
    <row r="3" spans="1:12" ht="75" customHeight="1" x14ac:dyDescent="0.25">
      <c r="A3" s="79" t="s">
        <v>231</v>
      </c>
      <c r="B3" s="80"/>
      <c r="C3" s="80"/>
      <c r="D3" s="80"/>
      <c r="E3" s="80"/>
      <c r="F3" s="80"/>
      <c r="G3" s="81"/>
    </row>
    <row r="4" spans="1:12" ht="15" customHeight="1" x14ac:dyDescent="0.25">
      <c r="A4" s="11"/>
      <c r="B4" s="11"/>
      <c r="C4" s="11"/>
      <c r="D4" s="11"/>
      <c r="E4" s="11"/>
      <c r="F4" s="11"/>
      <c r="G4" s="11"/>
    </row>
    <row r="5" spans="1:12" x14ac:dyDescent="0.25">
      <c r="A5" s="33" t="s">
        <v>232</v>
      </c>
      <c r="B5" s="17"/>
      <c r="C5" s="17"/>
      <c r="D5" s="17"/>
      <c r="E5" s="17"/>
      <c r="F5" s="17"/>
      <c r="G5" s="17"/>
    </row>
    <row r="6" spans="1:12" ht="9.9499999999999993" customHeight="1" x14ac:dyDescent="0.25">
      <c r="A6" s="34"/>
      <c r="B6" s="35"/>
      <c r="C6" s="35"/>
      <c r="D6" s="35"/>
      <c r="E6" s="35"/>
      <c r="F6" s="35"/>
      <c r="G6" s="35"/>
    </row>
    <row r="7" spans="1:12" x14ac:dyDescent="0.25">
      <c r="A7" s="61" t="s">
        <v>0</v>
      </c>
      <c r="B7" s="61" t="s">
        <v>3</v>
      </c>
      <c r="C7" s="61" t="s">
        <v>4</v>
      </c>
      <c r="D7" s="62" t="s">
        <v>1</v>
      </c>
      <c r="E7" s="63" t="s">
        <v>5</v>
      </c>
      <c r="F7" s="63" t="s">
        <v>6</v>
      </c>
      <c r="G7" s="63" t="s">
        <v>2</v>
      </c>
    </row>
    <row r="8" spans="1:12" x14ac:dyDescent="0.25">
      <c r="A8" s="36" t="s">
        <v>7</v>
      </c>
      <c r="B8" s="36" t="s">
        <v>8</v>
      </c>
      <c r="C8" s="36" t="s">
        <v>9</v>
      </c>
      <c r="D8" s="37" t="s">
        <v>157</v>
      </c>
      <c r="E8" s="38"/>
      <c r="F8" s="39"/>
      <c r="G8" s="39"/>
    </row>
    <row r="9" spans="1:12" x14ac:dyDescent="0.25">
      <c r="A9" s="40" t="s">
        <v>158</v>
      </c>
      <c r="B9" s="40" t="s">
        <v>11</v>
      </c>
      <c r="C9" s="40" t="s">
        <v>12</v>
      </c>
      <c r="D9" s="41" t="s">
        <v>10</v>
      </c>
      <c r="E9" s="42">
        <v>1</v>
      </c>
      <c r="F9" s="57"/>
      <c r="G9" s="43">
        <f>+ROUND(+E9*F9,2)</f>
        <v>0</v>
      </c>
    </row>
    <row r="10" spans="1:12" ht="90" x14ac:dyDescent="0.25">
      <c r="A10" s="44"/>
      <c r="B10" s="44"/>
      <c r="C10" s="44"/>
      <c r="D10" s="45" t="s">
        <v>13</v>
      </c>
      <c r="E10" s="44"/>
      <c r="F10" s="44"/>
      <c r="G10" s="44"/>
    </row>
    <row r="11" spans="1:12" x14ac:dyDescent="0.25">
      <c r="A11" s="40" t="s">
        <v>159</v>
      </c>
      <c r="B11" s="40" t="s">
        <v>11</v>
      </c>
      <c r="C11" s="40" t="s">
        <v>12</v>
      </c>
      <c r="D11" s="41" t="s">
        <v>14</v>
      </c>
      <c r="E11" s="42">
        <v>3</v>
      </c>
      <c r="F11" s="57"/>
      <c r="G11" s="43">
        <f>+ROUND(+E11*F11,2)</f>
        <v>0</v>
      </c>
    </row>
    <row r="12" spans="1:12" ht="90" x14ac:dyDescent="0.25">
      <c r="A12" s="44"/>
      <c r="B12" s="44"/>
      <c r="C12" s="44"/>
      <c r="D12" s="45" t="s">
        <v>15</v>
      </c>
      <c r="E12" s="44"/>
      <c r="F12" s="44"/>
      <c r="G12" s="44"/>
    </row>
    <row r="13" spans="1:12" x14ac:dyDescent="0.25">
      <c r="A13" s="40" t="s">
        <v>160</v>
      </c>
      <c r="B13" s="40" t="s">
        <v>11</v>
      </c>
      <c r="C13" s="40" t="s">
        <v>12</v>
      </c>
      <c r="D13" s="41" t="s">
        <v>16</v>
      </c>
      <c r="E13" s="42">
        <v>6</v>
      </c>
      <c r="F13" s="57"/>
      <c r="G13" s="43">
        <f>+ROUND(+E13*F13,2)</f>
        <v>0</v>
      </c>
    </row>
    <row r="14" spans="1:12" ht="146.25" x14ac:dyDescent="0.25">
      <c r="A14" s="44"/>
      <c r="B14" s="44"/>
      <c r="C14" s="44"/>
      <c r="D14" s="45" t="s">
        <v>17</v>
      </c>
      <c r="E14" s="44"/>
      <c r="F14" s="44"/>
      <c r="G14" s="44"/>
    </row>
    <row r="15" spans="1:12" x14ac:dyDescent="0.25">
      <c r="A15" s="40" t="s">
        <v>161</v>
      </c>
      <c r="B15" s="40" t="s">
        <v>11</v>
      </c>
      <c r="C15" s="40" t="s">
        <v>12</v>
      </c>
      <c r="D15" s="41" t="s">
        <v>18</v>
      </c>
      <c r="E15" s="42">
        <v>3</v>
      </c>
      <c r="F15" s="57"/>
      <c r="G15" s="43">
        <f>+ROUND(+E15*F15,2)</f>
        <v>0</v>
      </c>
    </row>
    <row r="16" spans="1:12" ht="123.75" x14ac:dyDescent="0.25">
      <c r="A16" s="44"/>
      <c r="B16" s="44"/>
      <c r="C16" s="44"/>
      <c r="D16" s="45" t="s">
        <v>19</v>
      </c>
      <c r="E16" s="44"/>
      <c r="F16" s="44"/>
      <c r="G16" s="44"/>
    </row>
    <row r="17" spans="1:7" x14ac:dyDescent="0.25">
      <c r="A17" s="40" t="s">
        <v>162</v>
      </c>
      <c r="B17" s="40" t="s">
        <v>11</v>
      </c>
      <c r="C17" s="40" t="s">
        <v>12</v>
      </c>
      <c r="D17" s="41" t="s">
        <v>20</v>
      </c>
      <c r="E17" s="42">
        <v>1</v>
      </c>
      <c r="F17" s="57"/>
      <c r="G17" s="43">
        <f>+ROUND(+E17*F17,2)</f>
        <v>0</v>
      </c>
    </row>
    <row r="18" spans="1:7" ht="67.5" x14ac:dyDescent="0.25">
      <c r="A18" s="44"/>
      <c r="B18" s="44"/>
      <c r="C18" s="44"/>
      <c r="D18" s="45" t="s">
        <v>21</v>
      </c>
      <c r="E18" s="44"/>
      <c r="F18" s="44"/>
      <c r="G18" s="44"/>
    </row>
    <row r="19" spans="1:7" x14ac:dyDescent="0.25">
      <c r="A19" s="40" t="s">
        <v>163</v>
      </c>
      <c r="B19" s="40" t="s">
        <v>11</v>
      </c>
      <c r="C19" s="40" t="s">
        <v>12</v>
      </c>
      <c r="D19" s="41" t="s">
        <v>22</v>
      </c>
      <c r="E19" s="42">
        <v>1</v>
      </c>
      <c r="F19" s="57"/>
      <c r="G19" s="43">
        <f>+ROUND(+E19*F19,2)</f>
        <v>0</v>
      </c>
    </row>
    <row r="20" spans="1:7" ht="67.5" x14ac:dyDescent="0.25">
      <c r="A20" s="44"/>
      <c r="B20" s="44"/>
      <c r="C20" s="44"/>
      <c r="D20" s="45" t="s">
        <v>23</v>
      </c>
      <c r="E20" s="44"/>
      <c r="F20" s="44"/>
      <c r="G20" s="44"/>
    </row>
    <row r="21" spans="1:7" x14ac:dyDescent="0.25">
      <c r="A21" s="40" t="s">
        <v>164</v>
      </c>
      <c r="B21" s="40" t="s">
        <v>11</v>
      </c>
      <c r="C21" s="40" t="s">
        <v>12</v>
      </c>
      <c r="D21" s="41" t="s">
        <v>24</v>
      </c>
      <c r="E21" s="42">
        <v>1</v>
      </c>
      <c r="F21" s="57"/>
      <c r="G21" s="43">
        <f>+ROUND(+E21*F21,2)</f>
        <v>0</v>
      </c>
    </row>
    <row r="22" spans="1:7" ht="67.5" x14ac:dyDescent="0.25">
      <c r="A22" s="44"/>
      <c r="B22" s="44"/>
      <c r="C22" s="44"/>
      <c r="D22" s="45" t="s">
        <v>25</v>
      </c>
      <c r="E22" s="44"/>
      <c r="F22" s="44"/>
      <c r="G22" s="44"/>
    </row>
    <row r="23" spans="1:7" x14ac:dyDescent="0.25">
      <c r="A23" s="40" t="s">
        <v>165</v>
      </c>
      <c r="B23" s="40" t="s">
        <v>11</v>
      </c>
      <c r="C23" s="40" t="s">
        <v>12</v>
      </c>
      <c r="D23" s="41" t="s">
        <v>26</v>
      </c>
      <c r="E23" s="42">
        <v>1</v>
      </c>
      <c r="F23" s="57"/>
      <c r="G23" s="43">
        <f>+ROUND(+E23*F23,2)</f>
        <v>0</v>
      </c>
    </row>
    <row r="24" spans="1:7" ht="67.5" x14ac:dyDescent="0.25">
      <c r="A24" s="44"/>
      <c r="B24" s="44"/>
      <c r="C24" s="44"/>
      <c r="D24" s="45" t="s">
        <v>27</v>
      </c>
      <c r="E24" s="44"/>
      <c r="F24" s="44"/>
      <c r="G24" s="44"/>
    </row>
    <row r="25" spans="1:7" x14ac:dyDescent="0.25">
      <c r="A25" s="40" t="s">
        <v>166</v>
      </c>
      <c r="B25" s="40" t="s">
        <v>11</v>
      </c>
      <c r="C25" s="40" t="s">
        <v>12</v>
      </c>
      <c r="D25" s="41" t="s">
        <v>28</v>
      </c>
      <c r="E25" s="42">
        <v>8</v>
      </c>
      <c r="F25" s="57"/>
      <c r="G25" s="43">
        <f>+ROUND(+E25*F25,2)</f>
        <v>0</v>
      </c>
    </row>
    <row r="26" spans="1:7" ht="78.75" x14ac:dyDescent="0.25">
      <c r="A26" s="44"/>
      <c r="B26" s="44"/>
      <c r="C26" s="44"/>
      <c r="D26" s="45" t="s">
        <v>29</v>
      </c>
      <c r="E26" s="44"/>
      <c r="F26" s="44"/>
      <c r="G26" s="44"/>
    </row>
    <row r="27" spans="1:7" x14ac:dyDescent="0.25">
      <c r="A27" s="40" t="s">
        <v>167</v>
      </c>
      <c r="B27" s="40" t="s">
        <v>11</v>
      </c>
      <c r="C27" s="40" t="s">
        <v>12</v>
      </c>
      <c r="D27" s="41" t="s">
        <v>30</v>
      </c>
      <c r="E27" s="42">
        <v>8</v>
      </c>
      <c r="F27" s="57"/>
      <c r="G27" s="43">
        <f>+ROUND(+E27*F27,2)</f>
        <v>0</v>
      </c>
    </row>
    <row r="28" spans="1:7" ht="90" x14ac:dyDescent="0.25">
      <c r="A28" s="44"/>
      <c r="B28" s="44"/>
      <c r="C28" s="44"/>
      <c r="D28" s="45" t="s">
        <v>31</v>
      </c>
      <c r="E28" s="44"/>
      <c r="F28" s="44"/>
      <c r="G28" s="44"/>
    </row>
    <row r="29" spans="1:7" x14ac:dyDescent="0.25">
      <c r="A29" s="40" t="s">
        <v>168</v>
      </c>
      <c r="B29" s="40" t="s">
        <v>11</v>
      </c>
      <c r="C29" s="40" t="s">
        <v>12</v>
      </c>
      <c r="D29" s="41" t="s">
        <v>32</v>
      </c>
      <c r="E29" s="42">
        <v>2</v>
      </c>
      <c r="F29" s="57"/>
      <c r="G29" s="43">
        <f>+ROUND(+E29*F29,2)</f>
        <v>0</v>
      </c>
    </row>
    <row r="30" spans="1:7" ht="78.75" x14ac:dyDescent="0.25">
      <c r="A30" s="44"/>
      <c r="B30" s="44"/>
      <c r="C30" s="44"/>
      <c r="D30" s="45" t="s">
        <v>33</v>
      </c>
      <c r="E30" s="44"/>
      <c r="F30" s="44"/>
      <c r="G30" s="44"/>
    </row>
    <row r="31" spans="1:7" x14ac:dyDescent="0.25">
      <c r="A31" s="40" t="s">
        <v>169</v>
      </c>
      <c r="B31" s="40" t="s">
        <v>11</v>
      </c>
      <c r="C31" s="40" t="s">
        <v>12</v>
      </c>
      <c r="D31" s="41" t="s">
        <v>34</v>
      </c>
      <c r="E31" s="42">
        <v>3</v>
      </c>
      <c r="F31" s="57"/>
      <c r="G31" s="43">
        <f>+ROUND(+E31*F31,2)</f>
        <v>0</v>
      </c>
    </row>
    <row r="32" spans="1:7" ht="78.75" x14ac:dyDescent="0.25">
      <c r="A32" s="44"/>
      <c r="B32" s="44"/>
      <c r="C32" s="44"/>
      <c r="D32" s="45" t="s">
        <v>35</v>
      </c>
      <c r="E32" s="44"/>
      <c r="F32" s="44"/>
      <c r="G32" s="44"/>
    </row>
    <row r="33" spans="1:7" x14ac:dyDescent="0.25">
      <c r="A33" s="40" t="s">
        <v>170</v>
      </c>
      <c r="B33" s="40" t="s">
        <v>11</v>
      </c>
      <c r="C33" s="40" t="s">
        <v>12</v>
      </c>
      <c r="D33" s="41" t="s">
        <v>36</v>
      </c>
      <c r="E33" s="42">
        <v>6</v>
      </c>
      <c r="F33" s="57"/>
      <c r="G33" s="43">
        <f>+ROUND(+E33*F33,2)</f>
        <v>0</v>
      </c>
    </row>
    <row r="34" spans="1:7" ht="78.75" x14ac:dyDescent="0.25">
      <c r="A34" s="44"/>
      <c r="B34" s="44"/>
      <c r="C34" s="44"/>
      <c r="D34" s="45" t="s">
        <v>37</v>
      </c>
      <c r="E34" s="44"/>
      <c r="F34" s="44"/>
      <c r="G34" s="44"/>
    </row>
    <row r="35" spans="1:7" x14ac:dyDescent="0.25">
      <c r="A35" s="40" t="s">
        <v>171</v>
      </c>
      <c r="B35" s="40" t="s">
        <v>11</v>
      </c>
      <c r="C35" s="40" t="s">
        <v>12</v>
      </c>
      <c r="D35" s="41" t="s">
        <v>38</v>
      </c>
      <c r="E35" s="42">
        <v>24</v>
      </c>
      <c r="F35" s="57"/>
      <c r="G35" s="43">
        <f>+ROUND(+E35*F35,2)</f>
        <v>0</v>
      </c>
    </row>
    <row r="36" spans="1:7" ht="78.75" x14ac:dyDescent="0.25">
      <c r="A36" s="44"/>
      <c r="B36" s="44"/>
      <c r="C36" s="44"/>
      <c r="D36" s="45" t="s">
        <v>39</v>
      </c>
      <c r="E36" s="44"/>
      <c r="F36" s="44"/>
      <c r="G36" s="44"/>
    </row>
    <row r="37" spans="1:7" x14ac:dyDescent="0.25">
      <c r="A37" s="40" t="s">
        <v>172</v>
      </c>
      <c r="B37" s="40" t="s">
        <v>11</v>
      </c>
      <c r="C37" s="40" t="s">
        <v>12</v>
      </c>
      <c r="D37" s="41" t="s">
        <v>40</v>
      </c>
      <c r="E37" s="42">
        <v>3</v>
      </c>
      <c r="F37" s="57"/>
      <c r="G37" s="43">
        <f>+ROUND(+E37*F37,2)</f>
        <v>0</v>
      </c>
    </row>
    <row r="38" spans="1:7" ht="101.25" x14ac:dyDescent="0.25">
      <c r="A38" s="44"/>
      <c r="B38" s="44"/>
      <c r="C38" s="44"/>
      <c r="D38" s="45" t="s">
        <v>41</v>
      </c>
      <c r="E38" s="44"/>
      <c r="F38" s="44"/>
      <c r="G38" s="44"/>
    </row>
    <row r="39" spans="1:7" x14ac:dyDescent="0.25">
      <c r="A39" s="40" t="s">
        <v>173</v>
      </c>
      <c r="B39" s="40" t="s">
        <v>11</v>
      </c>
      <c r="C39" s="40" t="s">
        <v>12</v>
      </c>
      <c r="D39" s="41" t="s">
        <v>42</v>
      </c>
      <c r="E39" s="42">
        <v>3</v>
      </c>
      <c r="F39" s="57"/>
      <c r="G39" s="43">
        <f>+ROUND(+E39*F39,2)</f>
        <v>0</v>
      </c>
    </row>
    <row r="40" spans="1:7" ht="112.5" x14ac:dyDescent="0.25">
      <c r="A40" s="44"/>
      <c r="B40" s="44"/>
      <c r="C40" s="44"/>
      <c r="D40" s="45" t="s">
        <v>43</v>
      </c>
      <c r="E40" s="44"/>
      <c r="F40" s="44"/>
      <c r="G40" s="44"/>
    </row>
    <row r="41" spans="1:7" x14ac:dyDescent="0.25">
      <c r="A41" s="40" t="s">
        <v>174</v>
      </c>
      <c r="B41" s="40" t="s">
        <v>11</v>
      </c>
      <c r="C41" s="40" t="s">
        <v>12</v>
      </c>
      <c r="D41" s="41" t="s">
        <v>44</v>
      </c>
      <c r="E41" s="42">
        <v>1</v>
      </c>
      <c r="F41" s="57"/>
      <c r="G41" s="43">
        <f>+ROUND(+E41*F41,2)</f>
        <v>0</v>
      </c>
    </row>
    <row r="42" spans="1:7" ht="247.5" x14ac:dyDescent="0.25">
      <c r="A42" s="44"/>
      <c r="B42" s="44"/>
      <c r="C42" s="44"/>
      <c r="D42" s="45" t="s">
        <v>45</v>
      </c>
      <c r="E42" s="44"/>
      <c r="F42" s="44"/>
      <c r="G42" s="44"/>
    </row>
    <row r="43" spans="1:7" x14ac:dyDescent="0.25">
      <c r="A43" s="40" t="s">
        <v>175</v>
      </c>
      <c r="B43" s="40" t="s">
        <v>11</v>
      </c>
      <c r="C43" s="40" t="s">
        <v>12</v>
      </c>
      <c r="D43" s="41" t="s">
        <v>46</v>
      </c>
      <c r="E43" s="42">
        <v>1</v>
      </c>
      <c r="F43" s="57"/>
      <c r="G43" s="43">
        <f>+ROUND(+E43*F43,2)</f>
        <v>0</v>
      </c>
    </row>
    <row r="44" spans="1:7" ht="78.75" x14ac:dyDescent="0.25">
      <c r="A44" s="44"/>
      <c r="B44" s="44"/>
      <c r="C44" s="44"/>
      <c r="D44" s="45" t="s">
        <v>47</v>
      </c>
      <c r="E44" s="44"/>
      <c r="F44" s="44"/>
      <c r="G44" s="44"/>
    </row>
    <row r="45" spans="1:7" x14ac:dyDescent="0.25">
      <c r="A45" s="40" t="s">
        <v>176</v>
      </c>
      <c r="B45" s="40" t="s">
        <v>11</v>
      </c>
      <c r="C45" s="40" t="s">
        <v>12</v>
      </c>
      <c r="D45" s="41" t="s">
        <v>48</v>
      </c>
      <c r="E45" s="42">
        <v>1</v>
      </c>
      <c r="F45" s="57"/>
      <c r="G45" s="43">
        <f>+ROUND(+E45*F45,2)</f>
        <v>0</v>
      </c>
    </row>
    <row r="46" spans="1:7" ht="409.5" x14ac:dyDescent="0.25">
      <c r="A46" s="44"/>
      <c r="B46" s="44"/>
      <c r="C46" s="44"/>
      <c r="D46" s="45" t="s">
        <v>49</v>
      </c>
      <c r="E46" s="44"/>
      <c r="F46" s="44"/>
      <c r="G46" s="44"/>
    </row>
    <row r="47" spans="1:7" x14ac:dyDescent="0.25">
      <c r="A47" s="40" t="s">
        <v>177</v>
      </c>
      <c r="B47" s="40" t="s">
        <v>11</v>
      </c>
      <c r="C47" s="40" t="s">
        <v>12</v>
      </c>
      <c r="D47" s="41" t="s">
        <v>50</v>
      </c>
      <c r="E47" s="42">
        <v>1</v>
      </c>
      <c r="F47" s="57"/>
      <c r="G47" s="43">
        <f>+ROUND(+E47*F47,2)</f>
        <v>0</v>
      </c>
    </row>
    <row r="48" spans="1:7" ht="409.5" x14ac:dyDescent="0.25">
      <c r="A48" s="44"/>
      <c r="B48" s="44"/>
      <c r="C48" s="44"/>
      <c r="D48" s="45" t="s">
        <v>51</v>
      </c>
      <c r="E48" s="44"/>
      <c r="F48" s="44"/>
      <c r="G48" s="44"/>
    </row>
    <row r="49" spans="1:7" x14ac:dyDescent="0.25">
      <c r="A49" s="40" t="s">
        <v>178</v>
      </c>
      <c r="B49" s="40" t="s">
        <v>11</v>
      </c>
      <c r="C49" s="40" t="s">
        <v>12</v>
      </c>
      <c r="D49" s="41" t="s">
        <v>52</v>
      </c>
      <c r="E49" s="42">
        <v>1</v>
      </c>
      <c r="F49" s="57"/>
      <c r="G49" s="43">
        <f>+ROUND(+E49*F49,2)</f>
        <v>0</v>
      </c>
    </row>
    <row r="50" spans="1:7" ht="409.5" x14ac:dyDescent="0.25">
      <c r="A50" s="44"/>
      <c r="B50" s="44"/>
      <c r="C50" s="44"/>
      <c r="D50" s="45" t="s">
        <v>53</v>
      </c>
      <c r="E50" s="44"/>
      <c r="F50" s="44"/>
      <c r="G50" s="44"/>
    </row>
    <row r="51" spans="1:7" x14ac:dyDescent="0.25">
      <c r="A51" s="40" t="s">
        <v>179</v>
      </c>
      <c r="B51" s="40" t="s">
        <v>11</v>
      </c>
      <c r="C51" s="40" t="s">
        <v>12</v>
      </c>
      <c r="D51" s="41" t="s">
        <v>54</v>
      </c>
      <c r="E51" s="42">
        <v>1</v>
      </c>
      <c r="F51" s="57"/>
      <c r="G51" s="43">
        <f>+ROUND(+E51*F51,2)</f>
        <v>0</v>
      </c>
    </row>
    <row r="52" spans="1:7" ht="56.25" x14ac:dyDescent="0.25">
      <c r="A52" s="44"/>
      <c r="B52" s="44"/>
      <c r="C52" s="44"/>
      <c r="D52" s="45" t="s">
        <v>55</v>
      </c>
      <c r="E52" s="44"/>
      <c r="F52" s="44"/>
      <c r="G52" s="44"/>
    </row>
    <row r="53" spans="1:7" x14ac:dyDescent="0.25">
      <c r="A53" s="40" t="s">
        <v>180</v>
      </c>
      <c r="B53" s="40" t="s">
        <v>11</v>
      </c>
      <c r="C53" s="40" t="s">
        <v>57</v>
      </c>
      <c r="D53" s="41" t="s">
        <v>56</v>
      </c>
      <c r="E53" s="42">
        <v>500</v>
      </c>
      <c r="F53" s="57"/>
      <c r="G53" s="43">
        <f>+ROUND(+E53*F53,2)</f>
        <v>0</v>
      </c>
    </row>
    <row r="54" spans="1:7" ht="135" x14ac:dyDescent="0.25">
      <c r="A54" s="44"/>
      <c r="B54" s="44"/>
      <c r="C54" s="44"/>
      <c r="D54" s="45" t="s">
        <v>58</v>
      </c>
      <c r="E54" s="44"/>
      <c r="F54" s="44"/>
      <c r="G54" s="44"/>
    </row>
    <row r="55" spans="1:7" x14ac:dyDescent="0.25">
      <c r="A55" s="40" t="s">
        <v>181</v>
      </c>
      <c r="B55" s="40" t="s">
        <v>11</v>
      </c>
      <c r="C55" s="40" t="s">
        <v>57</v>
      </c>
      <c r="D55" s="41" t="s">
        <v>59</v>
      </c>
      <c r="E55" s="42">
        <v>900</v>
      </c>
      <c r="F55" s="57"/>
      <c r="G55" s="43">
        <f>+ROUND(+E55*F55,2)</f>
        <v>0</v>
      </c>
    </row>
    <row r="56" spans="1:7" ht="146.25" x14ac:dyDescent="0.25">
      <c r="A56" s="44"/>
      <c r="B56" s="44"/>
      <c r="C56" s="44"/>
      <c r="D56" s="45" t="s">
        <v>60</v>
      </c>
      <c r="E56" s="44"/>
      <c r="F56" s="44"/>
      <c r="G56" s="44"/>
    </row>
    <row r="57" spans="1:7" x14ac:dyDescent="0.25">
      <c r="A57" s="40" t="s">
        <v>182</v>
      </c>
      <c r="B57" s="40" t="s">
        <v>11</v>
      </c>
      <c r="C57" s="40" t="s">
        <v>57</v>
      </c>
      <c r="D57" s="41" t="s">
        <v>61</v>
      </c>
      <c r="E57" s="42">
        <v>200</v>
      </c>
      <c r="F57" s="57"/>
      <c r="G57" s="43">
        <f>+ROUND(+E57*F57,2)</f>
        <v>0</v>
      </c>
    </row>
    <row r="58" spans="1:7" ht="135" x14ac:dyDescent="0.25">
      <c r="A58" s="44"/>
      <c r="B58" s="44"/>
      <c r="C58" s="44"/>
      <c r="D58" s="45" t="s">
        <v>62</v>
      </c>
      <c r="E58" s="44"/>
      <c r="F58" s="44"/>
      <c r="G58" s="44"/>
    </row>
    <row r="59" spans="1:7" x14ac:dyDescent="0.25">
      <c r="A59" s="40" t="s">
        <v>183</v>
      </c>
      <c r="B59" s="40" t="s">
        <v>11</v>
      </c>
      <c r="C59" s="40" t="s">
        <v>57</v>
      </c>
      <c r="D59" s="41" t="s">
        <v>63</v>
      </c>
      <c r="E59" s="42">
        <v>300</v>
      </c>
      <c r="F59" s="57"/>
      <c r="G59" s="43">
        <f>+ROUND(+E59*F59,2)</f>
        <v>0</v>
      </c>
    </row>
    <row r="60" spans="1:7" ht="135" x14ac:dyDescent="0.25">
      <c r="A60" s="44"/>
      <c r="B60" s="44"/>
      <c r="C60" s="44"/>
      <c r="D60" s="45" t="s">
        <v>64</v>
      </c>
      <c r="E60" s="44"/>
      <c r="F60" s="44"/>
      <c r="G60" s="44"/>
    </row>
    <row r="61" spans="1:7" x14ac:dyDescent="0.25">
      <c r="A61" s="40" t="s">
        <v>184</v>
      </c>
      <c r="B61" s="40" t="s">
        <v>11</v>
      </c>
      <c r="C61" s="40" t="s">
        <v>57</v>
      </c>
      <c r="D61" s="41" t="s">
        <v>65</v>
      </c>
      <c r="E61" s="42">
        <v>450</v>
      </c>
      <c r="F61" s="57"/>
      <c r="G61" s="43">
        <f>+ROUND(+E61*F61,2)</f>
        <v>0</v>
      </c>
    </row>
    <row r="62" spans="1:7" ht="135" x14ac:dyDescent="0.25">
      <c r="A62" s="44"/>
      <c r="B62" s="44"/>
      <c r="C62" s="44"/>
      <c r="D62" s="45" t="s">
        <v>66</v>
      </c>
      <c r="E62" s="44"/>
      <c r="F62" s="44"/>
      <c r="G62" s="44"/>
    </row>
    <row r="63" spans="1:7" x14ac:dyDescent="0.25">
      <c r="A63" s="40" t="s">
        <v>185</v>
      </c>
      <c r="B63" s="40" t="s">
        <v>11</v>
      </c>
      <c r="C63" s="40" t="s">
        <v>57</v>
      </c>
      <c r="D63" s="41" t="s">
        <v>67</v>
      </c>
      <c r="E63" s="42">
        <v>100</v>
      </c>
      <c r="F63" s="57"/>
      <c r="G63" s="43">
        <f>+ROUND(+E63*F63,2)</f>
        <v>0</v>
      </c>
    </row>
    <row r="64" spans="1:7" ht="135" x14ac:dyDescent="0.25">
      <c r="A64" s="44"/>
      <c r="B64" s="44"/>
      <c r="C64" s="44"/>
      <c r="D64" s="45" t="s">
        <v>68</v>
      </c>
      <c r="E64" s="44"/>
      <c r="F64" s="44"/>
      <c r="G64" s="44"/>
    </row>
    <row r="65" spans="1:7" x14ac:dyDescent="0.25">
      <c r="A65" s="40" t="s">
        <v>186</v>
      </c>
      <c r="B65" s="40" t="s">
        <v>11</v>
      </c>
      <c r="C65" s="40" t="s">
        <v>57</v>
      </c>
      <c r="D65" s="41" t="s">
        <v>69</v>
      </c>
      <c r="E65" s="42">
        <v>220</v>
      </c>
      <c r="F65" s="57"/>
      <c r="G65" s="43">
        <f>+ROUND(+E65*F65,2)</f>
        <v>0</v>
      </c>
    </row>
    <row r="66" spans="1:7" ht="135" x14ac:dyDescent="0.25">
      <c r="A66" s="44"/>
      <c r="B66" s="44"/>
      <c r="C66" s="44"/>
      <c r="D66" s="45" t="s">
        <v>70</v>
      </c>
      <c r="E66" s="44"/>
      <c r="F66" s="44"/>
      <c r="G66" s="44"/>
    </row>
    <row r="67" spans="1:7" x14ac:dyDescent="0.25">
      <c r="A67" s="40" t="s">
        <v>187</v>
      </c>
      <c r="B67" s="40" t="s">
        <v>11</v>
      </c>
      <c r="C67" s="40" t="s">
        <v>57</v>
      </c>
      <c r="D67" s="41" t="s">
        <v>71</v>
      </c>
      <c r="E67" s="42">
        <v>200</v>
      </c>
      <c r="F67" s="57"/>
      <c r="G67" s="43">
        <f>+ROUND(+E67*F67,2)</f>
        <v>0</v>
      </c>
    </row>
    <row r="68" spans="1:7" ht="135" x14ac:dyDescent="0.25">
      <c r="A68" s="44"/>
      <c r="B68" s="44"/>
      <c r="C68" s="44"/>
      <c r="D68" s="45" t="s">
        <v>72</v>
      </c>
      <c r="E68" s="44"/>
      <c r="F68" s="44"/>
      <c r="G68" s="44"/>
    </row>
    <row r="69" spans="1:7" x14ac:dyDescent="0.25">
      <c r="A69" s="40" t="s">
        <v>188</v>
      </c>
      <c r="B69" s="40" t="s">
        <v>11</v>
      </c>
      <c r="C69" s="40" t="s">
        <v>57</v>
      </c>
      <c r="D69" s="41" t="s">
        <v>73</v>
      </c>
      <c r="E69" s="42">
        <v>200</v>
      </c>
      <c r="F69" s="57"/>
      <c r="G69" s="43">
        <f>+ROUND(+E69*F69,2)</f>
        <v>0</v>
      </c>
    </row>
    <row r="70" spans="1:7" ht="157.5" x14ac:dyDescent="0.25">
      <c r="A70" s="44"/>
      <c r="B70" s="44"/>
      <c r="C70" s="44"/>
      <c r="D70" s="45" t="s">
        <v>74</v>
      </c>
      <c r="E70" s="44"/>
      <c r="F70" s="44"/>
      <c r="G70" s="44"/>
    </row>
    <row r="71" spans="1:7" x14ac:dyDescent="0.25">
      <c r="A71" s="40" t="s">
        <v>189</v>
      </c>
      <c r="B71" s="40" t="s">
        <v>11</v>
      </c>
      <c r="C71" s="40" t="s">
        <v>12</v>
      </c>
      <c r="D71" s="41" t="s">
        <v>75</v>
      </c>
      <c r="E71" s="42">
        <v>13</v>
      </c>
      <c r="F71" s="57"/>
      <c r="G71" s="43">
        <f>+ROUND(+E71*F71,2)</f>
        <v>0</v>
      </c>
    </row>
    <row r="72" spans="1:7" ht="101.25" x14ac:dyDescent="0.25">
      <c r="A72" s="44"/>
      <c r="B72" s="44"/>
      <c r="C72" s="44"/>
      <c r="D72" s="45" t="s">
        <v>76</v>
      </c>
      <c r="E72" s="44"/>
      <c r="F72" s="44"/>
      <c r="G72" s="44"/>
    </row>
    <row r="73" spans="1:7" x14ac:dyDescent="0.25">
      <c r="A73" s="40" t="s">
        <v>190</v>
      </c>
      <c r="B73" s="40" t="s">
        <v>11</v>
      </c>
      <c r="C73" s="40" t="s">
        <v>57</v>
      </c>
      <c r="D73" s="41" t="s">
        <v>77</v>
      </c>
      <c r="E73" s="42">
        <v>150</v>
      </c>
      <c r="F73" s="57"/>
      <c r="G73" s="43">
        <f>+ROUND(+E73*F73,2)</f>
        <v>0</v>
      </c>
    </row>
    <row r="74" spans="1:7" ht="146.25" x14ac:dyDescent="0.25">
      <c r="A74" s="44"/>
      <c r="B74" s="44"/>
      <c r="C74" s="44"/>
      <c r="D74" s="45" t="s">
        <v>78</v>
      </c>
      <c r="E74" s="44"/>
      <c r="F74" s="44"/>
      <c r="G74" s="44"/>
    </row>
    <row r="75" spans="1:7" x14ac:dyDescent="0.25">
      <c r="A75" s="40" t="s">
        <v>191</v>
      </c>
      <c r="B75" s="40" t="s">
        <v>11</v>
      </c>
      <c r="C75" s="40" t="s">
        <v>57</v>
      </c>
      <c r="D75" s="41" t="s">
        <v>79</v>
      </c>
      <c r="E75" s="42">
        <v>50</v>
      </c>
      <c r="F75" s="57"/>
      <c r="G75" s="43">
        <f>+ROUND(+E75*F75,2)</f>
        <v>0</v>
      </c>
    </row>
    <row r="76" spans="1:7" ht="146.25" x14ac:dyDescent="0.25">
      <c r="A76" s="44"/>
      <c r="B76" s="44"/>
      <c r="C76" s="44"/>
      <c r="D76" s="45" t="s">
        <v>80</v>
      </c>
      <c r="E76" s="44"/>
      <c r="F76" s="44"/>
      <c r="G76" s="44"/>
    </row>
    <row r="77" spans="1:7" x14ac:dyDescent="0.25">
      <c r="A77" s="40" t="s">
        <v>192</v>
      </c>
      <c r="B77" s="40" t="s">
        <v>11</v>
      </c>
      <c r="C77" s="40" t="s">
        <v>57</v>
      </c>
      <c r="D77" s="41" t="s">
        <v>81</v>
      </c>
      <c r="E77" s="42">
        <v>30</v>
      </c>
      <c r="F77" s="57"/>
      <c r="G77" s="43">
        <f>+ROUND(+E77*F77,2)</f>
        <v>0</v>
      </c>
    </row>
    <row r="78" spans="1:7" ht="146.25" x14ac:dyDescent="0.25">
      <c r="A78" s="44"/>
      <c r="B78" s="44"/>
      <c r="C78" s="44"/>
      <c r="D78" s="45" t="s">
        <v>82</v>
      </c>
      <c r="E78" s="44"/>
      <c r="F78" s="44"/>
      <c r="G78" s="44"/>
    </row>
    <row r="79" spans="1:7" x14ac:dyDescent="0.25">
      <c r="A79" s="40" t="s">
        <v>193</v>
      </c>
      <c r="B79" s="40" t="s">
        <v>11</v>
      </c>
      <c r="C79" s="40" t="s">
        <v>57</v>
      </c>
      <c r="D79" s="41" t="s">
        <v>83</v>
      </c>
      <c r="E79" s="42">
        <v>20</v>
      </c>
      <c r="F79" s="57"/>
      <c r="G79" s="43">
        <f>+ROUND(+E79*F79,2)</f>
        <v>0</v>
      </c>
    </row>
    <row r="80" spans="1:7" ht="168.75" x14ac:dyDescent="0.25">
      <c r="A80" s="44"/>
      <c r="B80" s="44"/>
      <c r="C80" s="44"/>
      <c r="D80" s="45" t="s">
        <v>84</v>
      </c>
      <c r="E80" s="44"/>
      <c r="F80" s="44"/>
      <c r="G80" s="44"/>
    </row>
    <row r="81" spans="1:7" x14ac:dyDescent="0.25">
      <c r="A81" s="40" t="s">
        <v>194</v>
      </c>
      <c r="B81" s="40" t="s">
        <v>11</v>
      </c>
      <c r="C81" s="40" t="s">
        <v>57</v>
      </c>
      <c r="D81" s="41" t="s">
        <v>85</v>
      </c>
      <c r="E81" s="42">
        <v>42</v>
      </c>
      <c r="F81" s="57"/>
      <c r="G81" s="43">
        <f>+ROUND(+E81*F81,2)</f>
        <v>0</v>
      </c>
    </row>
    <row r="82" spans="1:7" ht="191.25" x14ac:dyDescent="0.25">
      <c r="A82" s="44"/>
      <c r="B82" s="44"/>
      <c r="C82" s="44"/>
      <c r="D82" s="45" t="s">
        <v>86</v>
      </c>
      <c r="E82" s="44"/>
      <c r="F82" s="44"/>
      <c r="G82" s="44"/>
    </row>
    <row r="83" spans="1:7" x14ac:dyDescent="0.25">
      <c r="A83" s="40" t="s">
        <v>195</v>
      </c>
      <c r="B83" s="40" t="s">
        <v>11</v>
      </c>
      <c r="C83" s="40" t="s">
        <v>57</v>
      </c>
      <c r="D83" s="41" t="s">
        <v>87</v>
      </c>
      <c r="E83" s="42">
        <v>3</v>
      </c>
      <c r="F83" s="57"/>
      <c r="G83" s="43">
        <f>+ROUND(+E83*F83,2)</f>
        <v>0</v>
      </c>
    </row>
    <row r="84" spans="1:7" ht="168.75" x14ac:dyDescent="0.25">
      <c r="A84" s="44"/>
      <c r="B84" s="44"/>
      <c r="C84" s="44"/>
      <c r="D84" s="45" t="s">
        <v>88</v>
      </c>
      <c r="E84" s="44"/>
      <c r="F84" s="44"/>
      <c r="G84" s="44"/>
    </row>
    <row r="85" spans="1:7" x14ac:dyDescent="0.25">
      <c r="A85" s="40" t="s">
        <v>196</v>
      </c>
      <c r="B85" s="40" t="s">
        <v>11</v>
      </c>
      <c r="C85" s="40" t="s">
        <v>57</v>
      </c>
      <c r="D85" s="41" t="s">
        <v>89</v>
      </c>
      <c r="E85" s="42">
        <v>28</v>
      </c>
      <c r="F85" s="57"/>
      <c r="G85" s="43">
        <f>+ROUND(+E85*F85,2)</f>
        <v>0</v>
      </c>
    </row>
    <row r="86" spans="1:7" ht="168.75" x14ac:dyDescent="0.25">
      <c r="A86" s="44"/>
      <c r="B86" s="44"/>
      <c r="C86" s="44"/>
      <c r="D86" s="45" t="s">
        <v>90</v>
      </c>
      <c r="E86" s="44"/>
      <c r="F86" s="44"/>
      <c r="G86" s="44"/>
    </row>
    <row r="87" spans="1:7" x14ac:dyDescent="0.25">
      <c r="A87" s="40" t="s">
        <v>197</v>
      </c>
      <c r="B87" s="40" t="s">
        <v>11</v>
      </c>
      <c r="C87" s="40" t="s">
        <v>57</v>
      </c>
      <c r="D87" s="41" t="s">
        <v>91</v>
      </c>
      <c r="E87" s="42">
        <v>28</v>
      </c>
      <c r="F87" s="57"/>
      <c r="G87" s="43">
        <f>+ROUND(+E87*F87,2)</f>
        <v>0</v>
      </c>
    </row>
    <row r="88" spans="1:7" ht="157.5" x14ac:dyDescent="0.25">
      <c r="A88" s="44"/>
      <c r="B88" s="44"/>
      <c r="C88" s="44"/>
      <c r="D88" s="45" t="s">
        <v>92</v>
      </c>
      <c r="E88" s="44"/>
      <c r="F88" s="44"/>
      <c r="G88" s="44"/>
    </row>
    <row r="89" spans="1:7" x14ac:dyDescent="0.25">
      <c r="A89" s="40" t="s">
        <v>198</v>
      </c>
      <c r="B89" s="40" t="s">
        <v>11</v>
      </c>
      <c r="C89" s="40" t="s">
        <v>57</v>
      </c>
      <c r="D89" s="41" t="s">
        <v>93</v>
      </c>
      <c r="E89" s="42">
        <v>20</v>
      </c>
      <c r="F89" s="57"/>
      <c r="G89" s="43">
        <f>+ROUND(+E89*F89,2)</f>
        <v>0</v>
      </c>
    </row>
    <row r="90" spans="1:7" ht="146.25" x14ac:dyDescent="0.25">
      <c r="A90" s="44"/>
      <c r="B90" s="44"/>
      <c r="C90" s="44"/>
      <c r="D90" s="45" t="s">
        <v>94</v>
      </c>
      <c r="E90" s="44"/>
      <c r="F90" s="44"/>
      <c r="G90" s="44"/>
    </row>
    <row r="91" spans="1:7" x14ac:dyDescent="0.25">
      <c r="A91" s="40" t="s">
        <v>199</v>
      </c>
      <c r="B91" s="40" t="s">
        <v>11</v>
      </c>
      <c r="C91" s="40" t="s">
        <v>57</v>
      </c>
      <c r="D91" s="41" t="s">
        <v>95</v>
      </c>
      <c r="E91" s="42">
        <v>20</v>
      </c>
      <c r="F91" s="57"/>
      <c r="G91" s="43">
        <f>+ROUND(+E91*F91,2)</f>
        <v>0</v>
      </c>
    </row>
    <row r="92" spans="1:7" ht="123.75" x14ac:dyDescent="0.25">
      <c r="A92" s="44"/>
      <c r="B92" s="44"/>
      <c r="C92" s="44"/>
      <c r="D92" s="45" t="s">
        <v>96</v>
      </c>
      <c r="E92" s="44"/>
      <c r="F92" s="44"/>
      <c r="G92" s="44"/>
    </row>
    <row r="93" spans="1:7" x14ac:dyDescent="0.25">
      <c r="A93" s="40" t="s">
        <v>200</v>
      </c>
      <c r="B93" s="40" t="s">
        <v>11</v>
      </c>
      <c r="C93" s="40" t="s">
        <v>12</v>
      </c>
      <c r="D93" s="41" t="s">
        <v>97</v>
      </c>
      <c r="E93" s="42">
        <v>2</v>
      </c>
      <c r="F93" s="57"/>
      <c r="G93" s="43">
        <f>+ROUND(+E93*F93,2)</f>
        <v>0</v>
      </c>
    </row>
    <row r="94" spans="1:7" ht="33.75" x14ac:dyDescent="0.25">
      <c r="A94" s="44"/>
      <c r="B94" s="44"/>
      <c r="C94" s="44"/>
      <c r="D94" s="45" t="s">
        <v>98</v>
      </c>
      <c r="E94" s="44"/>
      <c r="F94" s="44"/>
      <c r="G94" s="44"/>
    </row>
    <row r="95" spans="1:7" x14ac:dyDescent="0.25">
      <c r="A95" s="40" t="s">
        <v>201</v>
      </c>
      <c r="B95" s="40" t="s">
        <v>11</v>
      </c>
      <c r="C95" s="40" t="s">
        <v>57</v>
      </c>
      <c r="D95" s="41" t="s">
        <v>99</v>
      </c>
      <c r="E95" s="42">
        <v>200</v>
      </c>
      <c r="F95" s="57"/>
      <c r="G95" s="43">
        <f>+ROUND(+E95*F95,2)</f>
        <v>0</v>
      </c>
    </row>
    <row r="96" spans="1:7" ht="101.25" x14ac:dyDescent="0.25">
      <c r="A96" s="44"/>
      <c r="B96" s="44"/>
      <c r="C96" s="44"/>
      <c r="D96" s="45" t="s">
        <v>100</v>
      </c>
      <c r="E96" s="44"/>
      <c r="F96" s="44"/>
      <c r="G96" s="44"/>
    </row>
    <row r="97" spans="1:7" x14ac:dyDescent="0.25">
      <c r="A97" s="40" t="s">
        <v>202</v>
      </c>
      <c r="B97" s="40" t="s">
        <v>11</v>
      </c>
      <c r="C97" s="40" t="s">
        <v>57</v>
      </c>
      <c r="D97" s="41" t="s">
        <v>101</v>
      </c>
      <c r="E97" s="42">
        <v>300</v>
      </c>
      <c r="F97" s="57"/>
      <c r="G97" s="43">
        <f>+ROUND(+E97*F97,2)</f>
        <v>0</v>
      </c>
    </row>
    <row r="98" spans="1:7" ht="112.5" x14ac:dyDescent="0.25">
      <c r="A98" s="44"/>
      <c r="B98" s="44"/>
      <c r="C98" s="44"/>
      <c r="D98" s="45" t="s">
        <v>102</v>
      </c>
      <c r="E98" s="44"/>
      <c r="F98" s="44"/>
      <c r="G98" s="44"/>
    </row>
    <row r="99" spans="1:7" x14ac:dyDescent="0.25">
      <c r="A99" s="40" t="s">
        <v>203</v>
      </c>
      <c r="B99" s="40" t="s">
        <v>11</v>
      </c>
      <c r="C99" s="40" t="s">
        <v>57</v>
      </c>
      <c r="D99" s="41" t="s">
        <v>103</v>
      </c>
      <c r="E99" s="42">
        <v>20</v>
      </c>
      <c r="F99" s="57"/>
      <c r="G99" s="43">
        <f>+ROUND(+E99*F99,2)</f>
        <v>0</v>
      </c>
    </row>
    <row r="100" spans="1:7" ht="112.5" x14ac:dyDescent="0.25">
      <c r="A100" s="44"/>
      <c r="B100" s="44"/>
      <c r="C100" s="44"/>
      <c r="D100" s="45" t="s">
        <v>104</v>
      </c>
      <c r="E100" s="44"/>
      <c r="F100" s="44"/>
      <c r="G100" s="44"/>
    </row>
    <row r="101" spans="1:7" x14ac:dyDescent="0.25">
      <c r="A101" s="40" t="s">
        <v>204</v>
      </c>
      <c r="B101" s="40" t="s">
        <v>11</v>
      </c>
      <c r="C101" s="40" t="s">
        <v>57</v>
      </c>
      <c r="D101" s="41" t="s">
        <v>105</v>
      </c>
      <c r="E101" s="42">
        <v>180</v>
      </c>
      <c r="F101" s="57"/>
      <c r="G101" s="43">
        <f>+ROUND(+E101*F101,2)</f>
        <v>0</v>
      </c>
    </row>
    <row r="102" spans="1:7" ht="135" x14ac:dyDescent="0.25">
      <c r="A102" s="44"/>
      <c r="B102" s="44"/>
      <c r="C102" s="44"/>
      <c r="D102" s="45" t="s">
        <v>106</v>
      </c>
      <c r="E102" s="44"/>
      <c r="F102" s="44"/>
      <c r="G102" s="44"/>
    </row>
    <row r="103" spans="1:7" x14ac:dyDescent="0.25">
      <c r="A103" s="40" t="s">
        <v>205</v>
      </c>
      <c r="B103" s="40" t="s">
        <v>11</v>
      </c>
      <c r="C103" s="40" t="s">
        <v>12</v>
      </c>
      <c r="D103" s="41" t="s">
        <v>107</v>
      </c>
      <c r="E103" s="42">
        <v>6</v>
      </c>
      <c r="F103" s="57"/>
      <c r="G103" s="43">
        <f>+ROUND(+E103*F103,2)</f>
        <v>0</v>
      </c>
    </row>
    <row r="104" spans="1:7" ht="56.25" x14ac:dyDescent="0.25">
      <c r="A104" s="44"/>
      <c r="B104" s="44"/>
      <c r="C104" s="44"/>
      <c r="D104" s="45" t="s">
        <v>108</v>
      </c>
      <c r="E104" s="44"/>
      <c r="F104" s="44"/>
      <c r="G104" s="44"/>
    </row>
    <row r="105" spans="1:7" x14ac:dyDescent="0.25">
      <c r="A105" s="40" t="s">
        <v>206</v>
      </c>
      <c r="B105" s="40" t="s">
        <v>11</v>
      </c>
      <c r="C105" s="40" t="s">
        <v>57</v>
      </c>
      <c r="D105" s="41" t="s">
        <v>109</v>
      </c>
      <c r="E105" s="42">
        <v>45</v>
      </c>
      <c r="F105" s="57"/>
      <c r="G105" s="43">
        <f>+ROUND(+E105*F105,2)</f>
        <v>0</v>
      </c>
    </row>
    <row r="106" spans="1:7" ht="146.25" x14ac:dyDescent="0.25">
      <c r="A106" s="44"/>
      <c r="B106" s="44"/>
      <c r="C106" s="44"/>
      <c r="D106" s="45" t="s">
        <v>110</v>
      </c>
      <c r="E106" s="44"/>
      <c r="F106" s="44"/>
      <c r="G106" s="44"/>
    </row>
    <row r="107" spans="1:7" x14ac:dyDescent="0.25">
      <c r="A107" s="40" t="s">
        <v>207</v>
      </c>
      <c r="B107" s="40" t="s">
        <v>11</v>
      </c>
      <c r="C107" s="40" t="s">
        <v>57</v>
      </c>
      <c r="D107" s="41" t="s">
        <v>111</v>
      </c>
      <c r="E107" s="42">
        <v>180</v>
      </c>
      <c r="F107" s="57"/>
      <c r="G107" s="43">
        <f>+ROUND(+E107*F107,2)</f>
        <v>0</v>
      </c>
    </row>
    <row r="108" spans="1:7" ht="123.75" x14ac:dyDescent="0.25">
      <c r="A108" s="44"/>
      <c r="B108" s="44"/>
      <c r="C108" s="44"/>
      <c r="D108" s="45" t="s">
        <v>112</v>
      </c>
      <c r="E108" s="44"/>
      <c r="F108" s="44"/>
      <c r="G108" s="44"/>
    </row>
    <row r="109" spans="1:7" x14ac:dyDescent="0.25">
      <c r="A109" s="40" t="s">
        <v>208</v>
      </c>
      <c r="B109" s="40" t="s">
        <v>11</v>
      </c>
      <c r="C109" s="40" t="s">
        <v>12</v>
      </c>
      <c r="D109" s="41" t="s">
        <v>113</v>
      </c>
      <c r="E109" s="42">
        <v>3</v>
      </c>
      <c r="F109" s="57"/>
      <c r="G109" s="43">
        <f>+ROUND(+E109*F109,2)</f>
        <v>0</v>
      </c>
    </row>
    <row r="110" spans="1:7" ht="135" x14ac:dyDescent="0.25">
      <c r="A110" s="44"/>
      <c r="B110" s="44"/>
      <c r="C110" s="44"/>
      <c r="D110" s="45" t="s">
        <v>114</v>
      </c>
      <c r="E110" s="44"/>
      <c r="F110" s="44"/>
      <c r="G110" s="44"/>
    </row>
    <row r="111" spans="1:7" x14ac:dyDescent="0.25">
      <c r="A111" s="40" t="s">
        <v>209</v>
      </c>
      <c r="B111" s="40" t="s">
        <v>11</v>
      </c>
      <c r="C111" s="40" t="s">
        <v>57</v>
      </c>
      <c r="D111" s="41" t="s">
        <v>115</v>
      </c>
      <c r="E111" s="42">
        <v>1150</v>
      </c>
      <c r="F111" s="57"/>
      <c r="G111" s="43">
        <f>+ROUND(+E111*F111,2)</f>
        <v>0</v>
      </c>
    </row>
    <row r="112" spans="1:7" ht="393.75" x14ac:dyDescent="0.25">
      <c r="A112" s="44"/>
      <c r="B112" s="44"/>
      <c r="C112" s="44"/>
      <c r="D112" s="45" t="s">
        <v>116</v>
      </c>
      <c r="E112" s="44"/>
      <c r="F112" s="44"/>
      <c r="G112" s="44"/>
    </row>
    <row r="113" spans="1:7" x14ac:dyDescent="0.25">
      <c r="A113" s="40" t="s">
        <v>210</v>
      </c>
      <c r="B113" s="40" t="s">
        <v>11</v>
      </c>
      <c r="C113" s="40" t="s">
        <v>12</v>
      </c>
      <c r="D113" s="41" t="s">
        <v>117</v>
      </c>
      <c r="E113" s="42">
        <v>12</v>
      </c>
      <c r="F113" s="57"/>
      <c r="G113" s="43">
        <f>+ROUND(+E113*F113,2)</f>
        <v>0</v>
      </c>
    </row>
    <row r="114" spans="1:7" ht="225" x14ac:dyDescent="0.25">
      <c r="A114" s="44"/>
      <c r="B114" s="44"/>
      <c r="C114" s="44"/>
      <c r="D114" s="45" t="s">
        <v>118</v>
      </c>
      <c r="E114" s="44"/>
      <c r="F114" s="44"/>
      <c r="G114" s="44"/>
    </row>
    <row r="115" spans="1:7" x14ac:dyDescent="0.25">
      <c r="A115" s="40" t="s">
        <v>211</v>
      </c>
      <c r="B115" s="40" t="s">
        <v>11</v>
      </c>
      <c r="C115" s="40" t="s">
        <v>12</v>
      </c>
      <c r="D115" s="41" t="s">
        <v>119</v>
      </c>
      <c r="E115" s="42">
        <v>1</v>
      </c>
      <c r="F115" s="57"/>
      <c r="G115" s="43">
        <f>+ROUND(+E115*F115,2)</f>
        <v>0</v>
      </c>
    </row>
    <row r="116" spans="1:7" ht="135" x14ac:dyDescent="0.25">
      <c r="A116" s="44"/>
      <c r="B116" s="44"/>
      <c r="C116" s="44"/>
      <c r="D116" s="45" t="s">
        <v>120</v>
      </c>
      <c r="E116" s="44"/>
      <c r="F116" s="44"/>
      <c r="G116" s="44"/>
    </row>
    <row r="117" spans="1:7" x14ac:dyDescent="0.25">
      <c r="A117" s="40" t="s">
        <v>212</v>
      </c>
      <c r="B117" s="40" t="s">
        <v>11</v>
      </c>
      <c r="C117" s="40" t="s">
        <v>12</v>
      </c>
      <c r="D117" s="41" t="s">
        <v>121</v>
      </c>
      <c r="E117" s="42">
        <v>1</v>
      </c>
      <c r="F117" s="57"/>
      <c r="G117" s="43">
        <f>+ROUND(+E117*F117,2)</f>
        <v>0</v>
      </c>
    </row>
    <row r="118" spans="1:7" ht="67.5" x14ac:dyDescent="0.25">
      <c r="A118" s="44"/>
      <c r="B118" s="44"/>
      <c r="C118" s="44"/>
      <c r="D118" s="45" t="s">
        <v>122</v>
      </c>
      <c r="E118" s="44"/>
      <c r="F118" s="44"/>
      <c r="G118" s="44"/>
    </row>
    <row r="119" spans="1:7" x14ac:dyDescent="0.25">
      <c r="A119" s="40" t="s">
        <v>213</v>
      </c>
      <c r="B119" s="40" t="s">
        <v>11</v>
      </c>
      <c r="C119" s="40" t="s">
        <v>12</v>
      </c>
      <c r="D119" s="41" t="s">
        <v>123</v>
      </c>
      <c r="E119" s="42">
        <v>24</v>
      </c>
      <c r="F119" s="57"/>
      <c r="G119" s="43">
        <f>+ROUND(+E119*F119,2)</f>
        <v>0</v>
      </c>
    </row>
    <row r="120" spans="1:7" ht="90" x14ac:dyDescent="0.25">
      <c r="A120" s="44"/>
      <c r="B120" s="44"/>
      <c r="C120" s="44"/>
      <c r="D120" s="45" t="s">
        <v>124</v>
      </c>
      <c r="E120" s="44"/>
      <c r="F120" s="44"/>
      <c r="G120" s="44"/>
    </row>
    <row r="121" spans="1:7" x14ac:dyDescent="0.25">
      <c r="A121" s="40" t="s">
        <v>214</v>
      </c>
      <c r="B121" s="40" t="s">
        <v>11</v>
      </c>
      <c r="C121" s="40" t="s">
        <v>12</v>
      </c>
      <c r="D121" s="41" t="s">
        <v>125</v>
      </c>
      <c r="E121" s="42">
        <v>24</v>
      </c>
      <c r="F121" s="57"/>
      <c r="G121" s="43">
        <f>+ROUND(+E121*F121,2)</f>
        <v>0</v>
      </c>
    </row>
    <row r="122" spans="1:7" ht="202.5" x14ac:dyDescent="0.25">
      <c r="A122" s="44"/>
      <c r="B122" s="44"/>
      <c r="C122" s="44"/>
      <c r="D122" s="45" t="s">
        <v>126</v>
      </c>
      <c r="E122" s="44"/>
      <c r="F122" s="44"/>
      <c r="G122" s="44"/>
    </row>
    <row r="123" spans="1:7" x14ac:dyDescent="0.25">
      <c r="A123" s="40" t="s">
        <v>215</v>
      </c>
      <c r="B123" s="40" t="s">
        <v>11</v>
      </c>
      <c r="C123" s="40" t="s">
        <v>12</v>
      </c>
      <c r="D123" s="41" t="s">
        <v>127</v>
      </c>
      <c r="E123" s="42">
        <v>8</v>
      </c>
      <c r="F123" s="57"/>
      <c r="G123" s="43">
        <f>+ROUND(+E123*F123,2)</f>
        <v>0</v>
      </c>
    </row>
    <row r="124" spans="1:7" ht="90" x14ac:dyDescent="0.25">
      <c r="A124" s="44"/>
      <c r="B124" s="44"/>
      <c r="C124" s="44"/>
      <c r="D124" s="45" t="s">
        <v>128</v>
      </c>
      <c r="E124" s="44"/>
      <c r="F124" s="44"/>
      <c r="G124" s="44"/>
    </row>
    <row r="125" spans="1:7" x14ac:dyDescent="0.25">
      <c r="A125" s="40" t="s">
        <v>216</v>
      </c>
      <c r="B125" s="40" t="s">
        <v>11</v>
      </c>
      <c r="C125" s="40" t="s">
        <v>12</v>
      </c>
      <c r="D125" s="41" t="s">
        <v>129</v>
      </c>
      <c r="E125" s="42">
        <v>32</v>
      </c>
      <c r="F125" s="57"/>
      <c r="G125" s="43">
        <f>+ROUND(+E125*F125,2)</f>
        <v>0</v>
      </c>
    </row>
    <row r="126" spans="1:7" ht="123.75" x14ac:dyDescent="0.25">
      <c r="A126" s="44"/>
      <c r="B126" s="44"/>
      <c r="C126" s="44"/>
      <c r="D126" s="45" t="s">
        <v>130</v>
      </c>
      <c r="E126" s="44"/>
      <c r="F126" s="44"/>
      <c r="G126" s="44"/>
    </row>
    <row r="127" spans="1:7" x14ac:dyDescent="0.25">
      <c r="A127" s="40" t="s">
        <v>217</v>
      </c>
      <c r="B127" s="40" t="s">
        <v>11</v>
      </c>
      <c r="C127" s="40" t="s">
        <v>12</v>
      </c>
      <c r="D127" s="41" t="s">
        <v>131</v>
      </c>
      <c r="E127" s="42">
        <v>7</v>
      </c>
      <c r="F127" s="57"/>
      <c r="G127" s="43">
        <f>+ROUND(+E127*F127,2)</f>
        <v>0</v>
      </c>
    </row>
    <row r="128" spans="1:7" ht="157.5" x14ac:dyDescent="0.25">
      <c r="A128" s="44"/>
      <c r="B128" s="44"/>
      <c r="C128" s="44"/>
      <c r="D128" s="45" t="s">
        <v>132</v>
      </c>
      <c r="E128" s="44"/>
      <c r="F128" s="44"/>
      <c r="G128" s="44"/>
    </row>
    <row r="129" spans="1:7" x14ac:dyDescent="0.25">
      <c r="A129" s="40" t="s">
        <v>218</v>
      </c>
      <c r="B129" s="40" t="s">
        <v>11</v>
      </c>
      <c r="C129" s="40" t="s">
        <v>57</v>
      </c>
      <c r="D129" s="41" t="s">
        <v>133</v>
      </c>
      <c r="E129" s="42">
        <v>45</v>
      </c>
      <c r="F129" s="57"/>
      <c r="G129" s="43">
        <f>+ROUND(+E129*F129,2)</f>
        <v>0</v>
      </c>
    </row>
    <row r="130" spans="1:7" ht="45" x14ac:dyDescent="0.25">
      <c r="A130" s="44"/>
      <c r="B130" s="44"/>
      <c r="C130" s="44"/>
      <c r="D130" s="45" t="s">
        <v>134</v>
      </c>
      <c r="E130" s="44"/>
      <c r="F130" s="44"/>
      <c r="G130" s="44"/>
    </row>
    <row r="131" spans="1:7" x14ac:dyDescent="0.25">
      <c r="A131" s="40" t="s">
        <v>219</v>
      </c>
      <c r="B131" s="40" t="s">
        <v>11</v>
      </c>
      <c r="C131" s="40" t="s">
        <v>12</v>
      </c>
      <c r="D131" s="41" t="s">
        <v>135</v>
      </c>
      <c r="E131" s="42">
        <v>10.4</v>
      </c>
      <c r="F131" s="57"/>
      <c r="G131" s="43">
        <f>+ROUND(+E131*F131,2)</f>
        <v>0</v>
      </c>
    </row>
    <row r="132" spans="1:7" ht="45" x14ac:dyDescent="0.25">
      <c r="A132" s="44"/>
      <c r="B132" s="44"/>
      <c r="C132" s="44"/>
      <c r="D132" s="45" t="s">
        <v>136</v>
      </c>
      <c r="E132" s="44"/>
      <c r="F132" s="44"/>
      <c r="G132" s="44"/>
    </row>
    <row r="133" spans="1:7" x14ac:dyDescent="0.25">
      <c r="A133" s="40" t="s">
        <v>220</v>
      </c>
      <c r="B133" s="40" t="s">
        <v>11</v>
      </c>
      <c r="C133" s="40" t="s">
        <v>12</v>
      </c>
      <c r="D133" s="41" t="s">
        <v>137</v>
      </c>
      <c r="E133" s="42">
        <v>1</v>
      </c>
      <c r="F133" s="57"/>
      <c r="G133" s="43">
        <f>+ROUND(+E133*F133,2)</f>
        <v>0</v>
      </c>
    </row>
    <row r="134" spans="1:7" ht="45" x14ac:dyDescent="0.25">
      <c r="A134" s="44"/>
      <c r="B134" s="44"/>
      <c r="C134" s="44"/>
      <c r="D134" s="45" t="s">
        <v>138</v>
      </c>
      <c r="E134" s="44"/>
      <c r="F134" s="44"/>
      <c r="G134" s="44"/>
    </row>
    <row r="135" spans="1:7" x14ac:dyDescent="0.25">
      <c r="A135" s="40" t="s">
        <v>221</v>
      </c>
      <c r="B135" s="40" t="s">
        <v>11</v>
      </c>
      <c r="C135" s="40" t="s">
        <v>140</v>
      </c>
      <c r="D135" s="41" t="s">
        <v>139</v>
      </c>
      <c r="E135" s="42">
        <v>22.5</v>
      </c>
      <c r="F135" s="57"/>
      <c r="G135" s="43">
        <f>+ROUND(+E135*F135,2)</f>
        <v>0</v>
      </c>
    </row>
    <row r="136" spans="1:7" ht="67.5" x14ac:dyDescent="0.25">
      <c r="A136" s="44"/>
      <c r="B136" s="44"/>
      <c r="C136" s="44"/>
      <c r="D136" s="45" t="s">
        <v>141</v>
      </c>
      <c r="E136" s="44"/>
      <c r="F136" s="44"/>
      <c r="G136" s="44"/>
    </row>
    <row r="137" spans="1:7" x14ac:dyDescent="0.25">
      <c r="A137" s="40" t="s">
        <v>222</v>
      </c>
      <c r="B137" s="40" t="s">
        <v>11</v>
      </c>
      <c r="C137" s="40" t="s">
        <v>12</v>
      </c>
      <c r="D137" s="41" t="s">
        <v>142</v>
      </c>
      <c r="E137" s="42">
        <v>1</v>
      </c>
      <c r="F137" s="57"/>
      <c r="G137" s="43">
        <f>+ROUND(+E137*F137,2)</f>
        <v>0</v>
      </c>
    </row>
    <row r="138" spans="1:7" ht="123.75" x14ac:dyDescent="0.25">
      <c r="A138" s="44"/>
      <c r="B138" s="44"/>
      <c r="C138" s="44"/>
      <c r="D138" s="45" t="s">
        <v>143</v>
      </c>
      <c r="E138" s="44"/>
      <c r="F138" s="44"/>
      <c r="G138" s="44"/>
    </row>
    <row r="139" spans="1:7" x14ac:dyDescent="0.25">
      <c r="A139" s="46"/>
      <c r="B139" s="46"/>
      <c r="C139" s="46"/>
      <c r="D139" s="47" t="s">
        <v>144</v>
      </c>
      <c r="E139" s="48"/>
      <c r="F139" s="49"/>
      <c r="G139" s="50">
        <f>SUM(G9:G138)</f>
        <v>0</v>
      </c>
    </row>
    <row r="140" spans="1:7" x14ac:dyDescent="0.25">
      <c r="A140" s="36" t="s">
        <v>145</v>
      </c>
      <c r="B140" s="36" t="s">
        <v>8</v>
      </c>
      <c r="C140" s="36" t="s">
        <v>12</v>
      </c>
      <c r="D140" s="37" t="s">
        <v>146</v>
      </c>
      <c r="E140" s="38"/>
      <c r="F140" s="39"/>
      <c r="G140" s="39"/>
    </row>
    <row r="141" spans="1:7" x14ac:dyDescent="0.25">
      <c r="A141" s="40" t="s">
        <v>223</v>
      </c>
      <c r="B141" s="40" t="s">
        <v>11</v>
      </c>
      <c r="C141" s="40" t="s">
        <v>9</v>
      </c>
      <c r="D141" s="41" t="s">
        <v>146</v>
      </c>
      <c r="E141" s="42">
        <v>1</v>
      </c>
      <c r="F141" s="57"/>
      <c r="G141" s="43">
        <f>+ROUND(+E141*F141,2)</f>
        <v>0</v>
      </c>
    </row>
    <row r="142" spans="1:7" ht="112.5" x14ac:dyDescent="0.25">
      <c r="A142" s="44"/>
      <c r="B142" s="44"/>
      <c r="C142" s="44"/>
      <c r="D142" s="45" t="s">
        <v>147</v>
      </c>
      <c r="E142" s="44"/>
      <c r="F142" s="44"/>
      <c r="G142" s="44"/>
    </row>
    <row r="143" spans="1:7" x14ac:dyDescent="0.25">
      <c r="A143" s="46"/>
      <c r="B143" s="46"/>
      <c r="C143" s="46"/>
      <c r="D143" s="47" t="s">
        <v>148</v>
      </c>
      <c r="E143" s="48"/>
      <c r="F143" s="49"/>
      <c r="G143" s="50">
        <f>SUM(G141:G142)</f>
        <v>0</v>
      </c>
    </row>
    <row r="144" spans="1:7" x14ac:dyDescent="0.25">
      <c r="A144" s="36" t="s">
        <v>149</v>
      </c>
      <c r="B144" s="36" t="s">
        <v>8</v>
      </c>
      <c r="C144" s="36" t="s">
        <v>12</v>
      </c>
      <c r="D144" s="37" t="s">
        <v>150</v>
      </c>
      <c r="E144" s="38"/>
      <c r="F144" s="39"/>
      <c r="G144" s="39"/>
    </row>
    <row r="145" spans="1:12" x14ac:dyDescent="0.25">
      <c r="A145" s="40" t="s">
        <v>224</v>
      </c>
      <c r="B145" s="40" t="s">
        <v>11</v>
      </c>
      <c r="C145" s="40" t="s">
        <v>9</v>
      </c>
      <c r="D145" s="41" t="s">
        <v>150</v>
      </c>
      <c r="E145" s="42">
        <v>1</v>
      </c>
      <c r="F145" s="57"/>
      <c r="G145" s="43">
        <f>+ROUND(+E145*F145,2)</f>
        <v>0</v>
      </c>
    </row>
    <row r="146" spans="1:12" ht="135" x14ac:dyDescent="0.25">
      <c r="A146" s="44"/>
      <c r="B146" s="44"/>
      <c r="C146" s="44"/>
      <c r="D146" s="45" t="s">
        <v>151</v>
      </c>
      <c r="E146" s="44"/>
      <c r="F146" s="44"/>
      <c r="G146" s="44"/>
    </row>
    <row r="147" spans="1:12" x14ac:dyDescent="0.25">
      <c r="A147" s="46"/>
      <c r="B147" s="46"/>
      <c r="C147" s="46"/>
      <c r="D147" s="47" t="s">
        <v>152</v>
      </c>
      <c r="E147" s="48"/>
      <c r="F147" s="49"/>
      <c r="G147" s="50">
        <f>SUM(G145:G146)</f>
        <v>0</v>
      </c>
    </row>
    <row r="148" spans="1:12" x14ac:dyDescent="0.25">
      <c r="A148" s="36" t="s">
        <v>153</v>
      </c>
      <c r="B148" s="36" t="s">
        <v>8</v>
      </c>
      <c r="C148" s="36" t="s">
        <v>12</v>
      </c>
      <c r="D148" s="37" t="s">
        <v>154</v>
      </c>
      <c r="E148" s="38"/>
      <c r="F148" s="39"/>
      <c r="G148" s="39"/>
    </row>
    <row r="149" spans="1:12" x14ac:dyDescent="0.25">
      <c r="A149" s="40" t="s">
        <v>225</v>
      </c>
      <c r="B149" s="40" t="s">
        <v>11</v>
      </c>
      <c r="C149" s="40" t="s">
        <v>9</v>
      </c>
      <c r="D149" s="41" t="s">
        <v>154</v>
      </c>
      <c r="E149" s="42">
        <v>1</v>
      </c>
      <c r="F149" s="57"/>
      <c r="G149" s="43">
        <f>+ROUND(+E149*F149,2)</f>
        <v>0</v>
      </c>
    </row>
    <row r="150" spans="1:12" ht="146.25" x14ac:dyDescent="0.25">
      <c r="A150" s="44"/>
      <c r="B150" s="44"/>
      <c r="C150" s="44"/>
      <c r="D150" s="45" t="s">
        <v>155</v>
      </c>
      <c r="E150" s="44"/>
      <c r="F150" s="44"/>
      <c r="G150" s="44"/>
    </row>
    <row r="151" spans="1:12" x14ac:dyDescent="0.25">
      <c r="A151" s="46"/>
      <c r="B151" s="46"/>
      <c r="C151" s="46"/>
      <c r="D151" s="47" t="s">
        <v>156</v>
      </c>
      <c r="E151" s="48"/>
      <c r="F151" s="49"/>
      <c r="G151" s="50">
        <f>SUM(G149:G150)</f>
        <v>0</v>
      </c>
    </row>
    <row r="152" spans="1:12" x14ac:dyDescent="0.25">
      <c r="A152" s="51"/>
      <c r="B152" s="52"/>
      <c r="C152" s="52"/>
      <c r="D152" s="2" t="s">
        <v>226</v>
      </c>
      <c r="E152" s="3"/>
      <c r="F152" s="49"/>
      <c r="G152" s="50">
        <f>+G139+G143+G147+G151</f>
        <v>0</v>
      </c>
    </row>
    <row r="153" spans="1:12" x14ac:dyDescent="0.25">
      <c r="A153" s="53"/>
      <c r="B153" s="54"/>
      <c r="C153" s="54"/>
      <c r="D153" s="4" t="s">
        <v>236</v>
      </c>
      <c r="E153" s="7" t="s">
        <v>227</v>
      </c>
      <c r="F153" s="54"/>
      <c r="G153" s="58"/>
    </row>
    <row r="154" spans="1:12" x14ac:dyDescent="0.25">
      <c r="A154" s="55"/>
      <c r="B154" s="6"/>
      <c r="C154" s="6"/>
      <c r="D154" s="1" t="s">
        <v>237</v>
      </c>
      <c r="E154" s="8" t="s">
        <v>228</v>
      </c>
      <c r="F154" s="6"/>
      <c r="G154" s="59"/>
    </row>
    <row r="155" spans="1:12" x14ac:dyDescent="0.25">
      <c r="A155" s="55"/>
      <c r="B155" s="6"/>
      <c r="C155" s="6"/>
      <c r="D155" s="5" t="s">
        <v>229</v>
      </c>
      <c r="E155" s="6"/>
      <c r="F155" s="6"/>
      <c r="G155" s="56">
        <f>SUM(G152:G154)</f>
        <v>0</v>
      </c>
    </row>
    <row r="157" spans="1:12" ht="31.5" customHeight="1" x14ac:dyDescent="0.25">
      <c r="A157" s="74" t="s">
        <v>235</v>
      </c>
      <c r="B157" s="74"/>
      <c r="C157" s="74"/>
      <c r="D157" s="74"/>
      <c r="E157" s="74"/>
      <c r="F157" s="74"/>
      <c r="G157" s="74"/>
      <c r="H157" s="13"/>
      <c r="I157" s="13"/>
      <c r="J157" s="13"/>
      <c r="K157" s="13"/>
      <c r="L157" s="13"/>
    </row>
    <row r="158" spans="1:12" ht="15.75" customHeight="1" x14ac:dyDescent="0.25"/>
    <row r="159" spans="1:12" ht="15.75" customHeight="1" x14ac:dyDescent="0.25"/>
    <row r="160" spans="1:12" ht="15.75" customHeight="1" x14ac:dyDescent="0.25"/>
    <row r="161" spans="1:12" ht="15.75" customHeight="1" x14ac:dyDescent="0.25">
      <c r="B161" s="12" t="s">
        <v>233</v>
      </c>
      <c r="C161" s="12"/>
      <c r="D161" s="75"/>
      <c r="E161" s="75"/>
      <c r="F161" s="75"/>
      <c r="G161" s="75"/>
    </row>
    <row r="162" spans="1:12" x14ac:dyDescent="0.25">
      <c r="A162" s="60"/>
      <c r="B162" s="60"/>
      <c r="C162" s="60"/>
      <c r="D162" s="60"/>
      <c r="E162" s="60"/>
      <c r="F162" s="60"/>
      <c r="G162" s="60"/>
      <c r="H162" s="60"/>
      <c r="I162" s="60"/>
      <c r="J162" s="60"/>
      <c r="K162" s="60"/>
      <c r="L162" s="60"/>
    </row>
    <row r="164" spans="1:12" s="15" customFormat="1" ht="99.95" customHeight="1" x14ac:dyDescent="0.25">
      <c r="A164" s="66" t="s">
        <v>234</v>
      </c>
      <c r="B164" s="66"/>
      <c r="C164" s="66"/>
      <c r="D164" s="66"/>
      <c r="E164" s="66"/>
      <c r="F164" s="66"/>
      <c r="G164" s="66"/>
      <c r="H164" s="14"/>
      <c r="I164" s="14"/>
      <c r="J164" s="14"/>
      <c r="K164" s="14"/>
      <c r="L164" s="14"/>
    </row>
  </sheetData>
  <sheetProtection algorithmName="SHA-512" hashValue="56qFbdaqwyZlzIyFO749a64GxztaFf9fr+dPEd4Barl7sdOBAP3euaVRDQ02SdMeIK50D5rtYR1oVttJ/E12vw==" saltValue="1gsn8GbzHt5klsHR7d/GEQ==" spinCount="100000" sheet="1" objects="1" scenarios="1" selectLockedCells="1" autoFilter="0"/>
  <autoFilter ref="A7:G155" xr:uid="{BEEFA0AD-EF0D-40A1-91B1-CB6FFC22D494}"/>
  <mergeCells count="5">
    <mergeCell ref="A157:G157"/>
    <mergeCell ref="A164:G164"/>
    <mergeCell ref="D161:G161"/>
    <mergeCell ref="A1:G1"/>
    <mergeCell ref="A3:G3"/>
  </mergeCells>
  <dataValidations count="1">
    <dataValidation type="list" allowBlank="1" showInputMessage="1" showErrorMessage="1" sqref="B8:B152" xr:uid="{BE34F758-76DC-408F-9D28-E727DE64B7DE}">
      <formula1>"Capítulo,Partida,Mano de obra,Maquinaria,Material,Otros,"</formula1>
    </dataValidation>
  </dataValidations>
  <printOptions horizontalCentered="1"/>
  <pageMargins left="0.70866141732283472" right="0.51181102362204722" top="0.74803149606299213" bottom="0.74803149606299213" header="0.31496062992125984" footer="0.31496062992125984"/>
  <pageSetup paperSize="9" scale="94" fitToHeight="30" orientation="portrait" r:id="rId1"/>
  <headerFooter>
    <oddFooter>&amp;R&amp;P  /  &amp;N</oddFooter>
  </headerFooter>
  <ignoredErrors>
    <ignoredError sqref="A8:A15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angel Garcia Mayor</dc:creator>
  <cp:lastModifiedBy>.</cp:lastModifiedBy>
  <cp:lastPrinted>2022-12-23T13:32:04Z</cp:lastPrinted>
  <dcterms:created xsi:type="dcterms:W3CDTF">2022-12-09T08:44:07Z</dcterms:created>
  <dcterms:modified xsi:type="dcterms:W3CDTF">2022-12-23T13:35:53Z</dcterms:modified>
</cp:coreProperties>
</file>