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1"/>
  <workbookPr filterPrivacy="1"/>
  <xr:revisionPtr revIDLastSave="0" documentId="13_ncr:1_{8EFEEDA6-5579-4643-8FEC-9BC51BC0B5DE}" xr6:coauthVersionLast="36" xr6:coauthVersionMax="36" xr10:uidLastSave="{00000000-0000-0000-0000-000000000000}"/>
  <bookViews>
    <workbookView xWindow="0" yWindow="0" windowWidth="22260" windowHeight="12645" xr2:uid="{00000000-000D-0000-FFFF-FFFF00000000}"/>
  </bookViews>
  <sheets>
    <sheet name="Anexo I pag 1 oferta" sheetId="1" r:id="rId1"/>
    <sheet name="Anexo I Tabla Desglose Precio" sheetId="2" r:id="rId2"/>
  </sheets>
  <definedNames>
    <definedName name="_xlnm._FilterDatabase" localSheetId="1" hidden="1">'Anexo I Tabla Desglose Precio'!$A$6:$F$6</definedName>
    <definedName name="_xlnm.Print_Area" localSheetId="1">'Anexo I Tabla Desglose Precio'!$A$4:$F$107</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8" i="2" l="1"/>
  <c r="F79" i="2" s="1"/>
  <c r="F72" i="2"/>
  <c r="F73" i="2"/>
  <c r="F74" i="2"/>
  <c r="F75" i="2"/>
  <c r="F71" i="2"/>
  <c r="F66" i="2"/>
  <c r="F67" i="2"/>
  <c r="F68" i="2"/>
  <c r="F65" i="2"/>
  <c r="F53" i="2"/>
  <c r="F54" i="2"/>
  <c r="F55" i="2"/>
  <c r="F56" i="2"/>
  <c r="F57" i="2"/>
  <c r="F58" i="2"/>
  <c r="F59" i="2"/>
  <c r="F60" i="2"/>
  <c r="F61" i="2"/>
  <c r="F62" i="2"/>
  <c r="F52" i="2"/>
  <c r="F63" i="2" l="1"/>
  <c r="F76" i="2"/>
  <c r="F69" i="2"/>
  <c r="F49" i="2"/>
  <c r="F48" i="2"/>
  <c r="F38" i="2"/>
  <c r="F39" i="2"/>
  <c r="F40" i="2"/>
  <c r="F41" i="2"/>
  <c r="F42" i="2"/>
  <c r="F43" i="2"/>
  <c r="F44" i="2"/>
  <c r="F45" i="2"/>
  <c r="F37" i="2"/>
  <c r="F34" i="2"/>
  <c r="F35" i="2" s="1"/>
  <c r="F31" i="2"/>
  <c r="F30" i="2"/>
  <c r="F24" i="2"/>
  <c r="F25" i="2"/>
  <c r="F26" i="2"/>
  <c r="F27" i="2"/>
  <c r="F23" i="2"/>
  <c r="F20" i="2"/>
  <c r="F21" i="2" s="1"/>
  <c r="F13" i="2"/>
  <c r="F14" i="2"/>
  <c r="F15" i="2"/>
  <c r="F16" i="2"/>
  <c r="F17" i="2"/>
  <c r="F12" i="2"/>
  <c r="F9" i="2"/>
  <c r="F8" i="2"/>
  <c r="F50" i="2" l="1"/>
  <c r="F46" i="2"/>
  <c r="F32" i="2"/>
  <c r="F28" i="2"/>
  <c r="F18" i="2"/>
  <c r="F10" i="2"/>
  <c r="F80" i="2" l="1"/>
  <c r="E82" i="2" l="1"/>
  <c r="E85" i="2"/>
  <c r="F85" i="2" s="1"/>
  <c r="F86" i="2" s="1"/>
  <c r="E88" i="2"/>
  <c r="F88" i="2" s="1"/>
  <c r="F89" i="2" s="1"/>
  <c r="F82" i="2" l="1"/>
  <c r="F83" i="2" s="1"/>
  <c r="F90" i="2" s="1"/>
  <c r="F93" i="2" s="1"/>
  <c r="B27" i="1" s="1"/>
</calcChain>
</file>

<file path=xl/sharedStrings.xml><?xml version="1.0" encoding="utf-8"?>
<sst xmlns="http://schemas.openxmlformats.org/spreadsheetml/2006/main" count="255" uniqueCount="194">
  <si>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</si>
  <si>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</si>
  <si>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</si>
  <si>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</si>
  <si>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</si>
  <si>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</si>
  <si>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</si>
  <si>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</si>
  <si>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</si>
  <si>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</si>
  <si>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</si>
  <si>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</si>
  <si>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</si>
  <si>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</si>
  <si>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</si>
  <si>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</si>
  <si>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</si>
  <si>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r>
      <t xml:space="preserve">NOTA IMPORTANTE: 
Este fichero de mediciones en Excel </t>
    </r>
    <r>
      <rPr>
        <b/>
        <sz val="10"/>
        <color rgb="FFFF0000"/>
        <rFont val="Calibri"/>
        <family val="2"/>
      </rPr>
      <t xml:space="preserve">(ÚNICO FORMATO DISPONIBLE) </t>
    </r>
    <r>
      <rPr>
        <b/>
        <sz val="10"/>
        <color theme="1"/>
        <rFont val="Calibri"/>
        <family val="2"/>
      </rPr>
      <t>se facilita como ayuda para la preparación de la oferta económica. Debe considerarse que, en todo caso, el</t>
    </r>
    <r>
      <rPr>
        <b/>
        <sz val="10"/>
        <color rgb="FFFF0000"/>
        <rFont val="Calibri"/>
        <family val="2"/>
      </rPr>
      <t xml:space="preserve"> ÚNICO CONTENIDO TÉCNICO VINCULANTE ES EL DEFINIDO EN EL PLIEGO DE CONDICIONES TÉCNICAS</t>
    </r>
    <r>
      <rPr>
        <b/>
        <sz val="10"/>
        <color theme="1"/>
        <rFont val="Calibri"/>
        <family val="2"/>
      </rPr>
      <t xml:space="preserve"> y el licitador debe verificar que los capítulos y contenidos de la oferta presentada correspondan exactamente con las mediciones del Proyecto.</t>
    </r>
  </si>
  <si>
    <t>Código</t>
  </si>
  <si>
    <t>Ud</t>
  </si>
  <si>
    <t>Resumen</t>
  </si>
  <si>
    <t>CanPres</t>
  </si>
  <si>
    <t>ImpPres</t>
  </si>
  <si>
    <t>01</t>
  </si>
  <si>
    <t/>
  </si>
  <si>
    <t>ACTUACIONES PREVIAS</t>
  </si>
  <si>
    <t>m2</t>
  </si>
  <si>
    <t>Total 01</t>
  </si>
  <si>
    <t>02</t>
  </si>
  <si>
    <t>Total 02</t>
  </si>
  <si>
    <t>03</t>
  </si>
  <si>
    <t>Total 03</t>
  </si>
  <si>
    <t>04</t>
  </si>
  <si>
    <t>Total 04</t>
  </si>
  <si>
    <t>05</t>
  </si>
  <si>
    <t>ELECTRICIDAD</t>
  </si>
  <si>
    <t>ml</t>
  </si>
  <si>
    <t>ud</t>
  </si>
  <si>
    <t>Total 05</t>
  </si>
  <si>
    <t>06</t>
  </si>
  <si>
    <t>Total 06</t>
  </si>
  <si>
    <t>07</t>
  </si>
  <si>
    <t>Total 07</t>
  </si>
  <si>
    <t>08</t>
  </si>
  <si>
    <t>Total 08</t>
  </si>
  <si>
    <t>XX %</t>
  </si>
  <si>
    <t>01.01</t>
  </si>
  <si>
    <t>ALBAÑILERÍA, CERRAMIENTOS Y PARTICIONES</t>
  </si>
  <si>
    <t>02.01</t>
  </si>
  <si>
    <t>MAMPARA CIEGA</t>
  </si>
  <si>
    <t>PAVIMENTOS</t>
  </si>
  <si>
    <t>03.01</t>
  </si>
  <si>
    <t>SUELO TÉCNICO ESTRATIFICADO</t>
  </si>
  <si>
    <t>RE-COLOCACIÓN PLACAS SUELO TÉCNICO EXISTENTE</t>
  </si>
  <si>
    <t>FALSOS TECHOS</t>
  </si>
  <si>
    <t>04.01</t>
  </si>
  <si>
    <t>FALSO TECHO FIBRA MINERAL 60x60x25 P.V</t>
  </si>
  <si>
    <t>04.02</t>
  </si>
  <si>
    <t>04.03</t>
  </si>
  <si>
    <t>PANELES ABSORBENTES EN FALSO TECHO</t>
  </si>
  <si>
    <t>CARPINTERÍA Y CERRAJERÍA</t>
  </si>
  <si>
    <t>05.01</t>
  </si>
  <si>
    <t>05.02</t>
  </si>
  <si>
    <t>06.01</t>
  </si>
  <si>
    <t>07.01</t>
  </si>
  <si>
    <t>LINEA ELECTRICA RZ1 0,6/1KV 3G2.5 mm2 LIBRE HALÓGENOS</t>
  </si>
  <si>
    <t>07.02</t>
  </si>
  <si>
    <t>INTERRUPTOR COMBINADO MAGNETOTÉRMICO-DIFERENCIAL</t>
  </si>
  <si>
    <t>07.03</t>
  </si>
  <si>
    <t>FORMACION ENCENDIDOS</t>
  </si>
  <si>
    <t>07.04</t>
  </si>
  <si>
    <t>CONJUNTO PORTAMECANISMOS 3 TCRED+ 1R EMPOTRADO FALSO SUELO</t>
  </si>
  <si>
    <t>07.05</t>
  </si>
  <si>
    <t>TOMA CORRIENTE SIMON ES3x4; T20 16A</t>
  </si>
  <si>
    <t>07.06</t>
  </si>
  <si>
    <t>CANALIZ. TUBO FLEXIBLE CORRUG. REFORZADO LIBRE HALÓGENOS D=25 mm</t>
  </si>
  <si>
    <t>07.08</t>
  </si>
  <si>
    <t>CABLEADO PUNTO LUZ EMERGENCIA ES-4G1,5; T20</t>
  </si>
  <si>
    <t>07.09</t>
  </si>
  <si>
    <t>BANDEJA DE REJILLA BFR 200x60mm</t>
  </si>
  <si>
    <t>TRAMITACIÓN Y LEGALIZACIÓN INST. ELECTRICIDAD</t>
  </si>
  <si>
    <t>ALUMBRADO</t>
  </si>
  <si>
    <t>08.01</t>
  </si>
  <si>
    <t>08.02</t>
  </si>
  <si>
    <t>PANTALLA LED 60X60</t>
  </si>
  <si>
    <t>LUMINARIA EMERGENCIA</t>
  </si>
  <si>
    <t>09</t>
  </si>
  <si>
    <t>ESTA TABLA DESGLOSE PRECIO DE OFERTA SE PRESENTARA EN FORMATO PDF</t>
  </si>
  <si>
    <t>PRESSUPUESTO EJECUCIÓN MATERIAL</t>
  </si>
  <si>
    <t>PRESUPUESTO EJECUCION CONTRATA -TOTAL OFERTA</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</si>
  <si>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</si>
  <si>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Firma de declarante(s) y fecha</t>
  </si>
  <si>
    <t xml:space="preserve">Pres </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</si>
  <si>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</si>
  <si>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</si>
  <si>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 Cuando no se indiquen otros porcentajes se entenderá que, quedan incluidos en el precio de la oferta el 13% de Gastos Generales y el 6% de Beneficio Industrial</t>
  </si>
  <si>
    <t>S-07437-2022 - Adecuación aula para IRTVE y local de primeros auxilios en CT RTVE Andalucía</t>
  </si>
  <si>
    <t>01.02</t>
  </si>
  <si>
    <t>LIMPIEZA BAJO FORJADO</t>
  </si>
  <si>
    <t>LIMPIEZA BAJO SUELO TÉCNICO</t>
  </si>
  <si>
    <t>DEMOLICIONES Y DESMONTAJES</t>
  </si>
  <si>
    <t>DEMOLICIÓN DE SUELO TÉNICO SIN RECUP.</t>
  </si>
  <si>
    <t>02.02</t>
  </si>
  <si>
    <t>DESMONTAJE DE FALSO TECHO REGISTRABLE SIN RECUP.</t>
  </si>
  <si>
    <t>02.03</t>
  </si>
  <si>
    <t>DESMONTAJE Y DEMOLICIÓN DE CERRAMIENTOS EXISTENTES CON O SIN RECUP.</t>
  </si>
  <si>
    <t>02.04</t>
  </si>
  <si>
    <t>DESMONTAJE INSTALACIÓN ELECTRICA Y CABLEADO OBSOLETO</t>
  </si>
  <si>
    <t>02.05</t>
  </si>
  <si>
    <t>DESMONTAJE INSTALACIÓN CLIMATIZACIÓN</t>
  </si>
  <si>
    <t>02.06</t>
  </si>
  <si>
    <t>DESMONTAJE DE INSTALACIÓN DE PCI</t>
  </si>
  <si>
    <t>LIMPIEZA INDUSTRIAL SUELO TÉCNICO</t>
  </si>
  <si>
    <t>04.04</t>
  </si>
  <si>
    <t>RODAPIÉ DE PVC</t>
  </si>
  <si>
    <t>04.05</t>
  </si>
  <si>
    <t>AJUSTE ESTRUCTURA SUELO TÉCNICO</t>
  </si>
  <si>
    <t>DOBLE ACRISTALAMIENTO EN VENTANA</t>
  </si>
  <si>
    <t>07.07</t>
  </si>
  <si>
    <t>CLIMATIZACIÓN Y VENTILACIÓN</t>
  </si>
  <si>
    <t>09.01</t>
  </si>
  <si>
    <t>FANCOIL CASSETTE 600x600 mm 2 TUBOS 4 KW / 5 KW 2 VÍAS</t>
  </si>
  <si>
    <t>09.02</t>
  </si>
  <si>
    <t>m</t>
  </si>
  <si>
    <t>TUBERÍA PP-R CLIMA SDR11/SERIE5 D int. =20 mm + AISLAMIENTO</t>
  </si>
  <si>
    <t>03.11.07</t>
  </si>
  <si>
    <t>TUBERÍA PP-R  CLIMA SDR11/SERIE5 Dint=25 MM + AISLAMIENTO</t>
  </si>
  <si>
    <t>09.04</t>
  </si>
  <si>
    <t>TUBERÍA PP-R  CLIMA SDR11/SERIE5 Dint=40 MM + AISLAMIENTO</t>
  </si>
  <si>
    <t>09.05</t>
  </si>
  <si>
    <t>RECOGIDA DE CONDENSADOS FANCOILS</t>
  </si>
  <si>
    <t>09.06</t>
  </si>
  <si>
    <t>CONTROLADOR IQeco32+ SONDA RD-WMB-T+CABLEADO+PROGRAMACION</t>
  </si>
  <si>
    <t>09.07</t>
  </si>
  <si>
    <t>DESMONTAJE Y MONTAJE DE REJILLAS/DISFUSORES RECUPERADOS</t>
  </si>
  <si>
    <t>09.08</t>
  </si>
  <si>
    <t>días</t>
  </si>
  <si>
    <t>ALQUILER MÁQUINA CONGELACIÓN TUBERÍAS</t>
  </si>
  <si>
    <t>09.09</t>
  </si>
  <si>
    <t>CONEXIONADO CON RED EXISTENTE</t>
  </si>
  <si>
    <t>09.10</t>
  </si>
  <si>
    <t>TAPONADO DE TUBOS EN SERVICIO HASTA 2"</t>
  </si>
  <si>
    <t>09.11</t>
  </si>
  <si>
    <t>CONDUCTO FIBRA REPOSICIÓN EXISTENTES</t>
  </si>
  <si>
    <t>Total 09</t>
  </si>
  <si>
    <t>10</t>
  </si>
  <si>
    <t>PROTECCIÓN CONTRA INCENDIOS</t>
  </si>
  <si>
    <t>10.01</t>
  </si>
  <si>
    <t>INSTALACIÓN LAZO ANALÓGICO 2x1,5-LHR BAJO TUBO RÍGIDO PVC</t>
  </si>
  <si>
    <t>10.02</t>
  </si>
  <si>
    <t>INTEGRACIÓN Y PROGRAMACIÓN DETECTOR</t>
  </si>
  <si>
    <t>10.03</t>
  </si>
  <si>
    <t>EXTINTOR PORTÁTIL POLVO ABC 6 kg EFICACIA 34A 233B C</t>
  </si>
  <si>
    <t>10.04</t>
  </si>
  <si>
    <t>CUELGUE TEMPORAL Y RE-COLOCACIÓN DETECTOR</t>
  </si>
  <si>
    <t>Total 10</t>
  </si>
  <si>
    <t>11</t>
  </si>
  <si>
    <t>SALA DE CURAS</t>
  </si>
  <si>
    <t>11.01</t>
  </si>
  <si>
    <t>PINTURA PLÁSTICA EN PARAMENTOS VERTICALES</t>
  </si>
  <si>
    <t>11.02</t>
  </si>
  <si>
    <t>PLACAS FALSO TECHO</t>
  </si>
  <si>
    <t>11.03</t>
  </si>
  <si>
    <t>LAVABO</t>
  </si>
  <si>
    <t>11.04</t>
  </si>
  <si>
    <t>REPARACIÓN VENTANA</t>
  </si>
  <si>
    <t>11.05</t>
  </si>
  <si>
    <t>REVISION DE LUMINARIAS EXISTENTES</t>
  </si>
  <si>
    <t>Total 11</t>
  </si>
  <si>
    <t>12</t>
  </si>
  <si>
    <t>LEGALIZACION Y DOCUMENTACION FINAL</t>
  </si>
  <si>
    <t>12.01</t>
  </si>
  <si>
    <t>DOCUMENTACIÓN FINAL OBRA</t>
  </si>
  <si>
    <t>Total 12</t>
  </si>
  <si>
    <t>13</t>
  </si>
  <si>
    <t>CONTROL DE CALIDAD</t>
  </si>
  <si>
    <t>13.01</t>
  </si>
  <si>
    <t>%</t>
  </si>
  <si>
    <t>Total 13</t>
  </si>
  <si>
    <t>14</t>
  </si>
  <si>
    <t>GESTIÓN DE RESIDUOS</t>
  </si>
  <si>
    <t>14.01</t>
  </si>
  <si>
    <t>Total 14</t>
  </si>
  <si>
    <t>15</t>
  </si>
  <si>
    <t>SEGURIDAD Y SALUD</t>
  </si>
  <si>
    <t>15.01</t>
  </si>
  <si>
    <t>Total 15</t>
  </si>
  <si>
    <t xml:space="preserve">(*)   Los capítulos 13, 14 y 15 se obtienen como porcentaje fijo y predeterminado de la suma de las partidas a ejecutar (capítulos 1 a 12, ambos inclusive). </t>
  </si>
  <si>
    <t>Suma capítulos 1 a 12</t>
  </si>
  <si>
    <t>CONTROL DE CALIDAD (*)</t>
  </si>
  <si>
    <t>GESTIÓN DE RESIDUOS (*)</t>
  </si>
  <si>
    <t>SEGURIDAD Y SALUD (*)</t>
  </si>
  <si>
    <t>Expediente n.º S/07437/2022</t>
  </si>
  <si>
    <t>“Adecuación aula para IRTVE y local de primeros auxilios en CT RTVE Andalucía"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</si>
</sst>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b/>
      <sz val="10"/>
      <color theme="1"/>
      <name val="Calibri"/>
      <family val="2"/>
    </font>
    <font>
      <b/>
      <sz val="10"/>
      <color rgb="FFFF0000"/>
      <name val="Calibri"/>
      <family val="2"/>
    </font>
    <font>
      <b/>
      <sz val="8"/>
      <color theme="1"/>
      <name val="Calibri"/>
      <family val="2"/>
      <scheme val="minor"/>
    </font>
    <font>
      <b/>
      <sz val="8"/>
      <color rgb="FFFF00FF"/>
      <name val="Calibri"/>
      <family val="2"/>
      <scheme val="minor"/>
    </font>
    <font>
      <sz val="8"/>
      <color theme="1"/>
      <name val="Calibri"/>
      <family val="2"/>
      <scheme val="minor"/>
    </font>
    <font>
      <b/>
      <sz val="8"/>
      <color theme="1"/>
      <name val="Calibri"/>
      <family val="2"/>
    </font>
    <font>
      <sz val="8"/>
      <color rgb="FFFF0000"/>
      <name val="Calibri"/>
      <family val="2"/>
      <scheme val="minor"/>
    </font>
    <font>
      <b/>
      <sz val="8"/>
      <color rgb="FFFF00FF"/>
      <name val="Calibri"/>
      <family val="2"/>
    </font>
    <font>
      <b/>
      <sz val="8"/>
      <color rgb="FF000000"/>
      <name val="Calibri"/>
      <family val="2"/>
      <scheme val="minor"/>
    </font>
    <font>
      <b/>
      <sz val="8"/>
      <color rgb="FFFF0000"/>
      <name val="Calibri"/>
      <family val="2"/>
      <scheme val="minor"/>
    </font>
    <font>
      <b/>
      <i/>
      <sz val="9"/>
      <color theme="1"/>
      <name val="Calibri"/>
      <family val="2"/>
      <scheme val="minor"/>
    </font>
    <font>
      <b/>
      <sz val="8"/>
      <name val="Calibri"/>
      <family val="2"/>
      <scheme val="minor"/>
    </font>
  </fonts>
  <fills count="5">
    <fill>
      <patternFill patternType="none"/>
    </fill>
    <fill>
      <patternFill patternType="gray125"/>
    </fill>
    <fill>
      <patternFill patternType="solid">
        <fgColor rgb="FFFFFFCC"/>
        <bgColor indexed="64"/>
      </patternFill>
    </fill>
    <fill>
      <patternFill patternType="solid">
        <fgColor rgb="FFB4CBE0"/>
        <bgColor indexed="64"/>
      </patternFill>
    </fill>
    <fill>
      <patternFill patternType="solid">
        <fgColor rgb="FFF0F0F0"/>
        <bgColor indexed="64"/>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auto="1"/>
      </left>
      <right/>
      <top style="thin">
        <color auto="1"/>
      </top>
      <bottom/>
      <diagonal/>
    </border>
    <border>
      <left style="thin">
        <color auto="1"/>
      </left>
      <right style="thin">
        <color auto="1"/>
      </right>
      <top style="thin">
        <color auto="1"/>
      </top>
      <bottom/>
      <diagonal/>
    </border>
  </borders>
  <cellStyleXfs count="1">
    <xf numFmtId="0" fontId="0" fillId="0" borderId="0"/>
  </cellStyleXfs>
  <cellXfs count="72">
    <xf numFmtId="0" fontId="0" fillId="0" borderId="0" xfId="0"/>
    <xf numFmtId="0" fontId="0" fillId="0" borderId="0" xfId="0" applyAlignment="1" applyProtection="1">
      <alignment vertical="top"/>
    </xf>
    <xf numFmtId="0" fontId="0" fillId="0" borderId="0" xfId="0" applyProtection="1"/>
    <xf numFmtId="0" fontId="3" fillId="0" borderId="0" xfId="0" applyFont="1" applyProtection="1"/>
    <xf numFmtId="0" fontId="4" fillId="0" borderId="0" xfId="0" applyFont="1" applyProtection="1"/>
    <xf numFmtId="0" fontId="5" fillId="0" borderId="0" xfId="0" applyFont="1" applyAlignment="1" applyProtection="1">
      <alignment horizontal="right" vertical="center"/>
    </xf>
    <xf numFmtId="0" fontId="5"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9" fillId="0" borderId="0" xfId="0" applyFont="1" applyAlignment="1" applyProtection="1"/>
    <xf numFmtId="0" fontId="1" fillId="0" borderId="0" xfId="0" applyFont="1" applyAlignment="1" applyProtection="1">
      <alignment vertical="top"/>
    </xf>
    <xf numFmtId="0" fontId="10" fillId="0" borderId="0" xfId="0" applyFont="1" applyProtection="1"/>
    <xf numFmtId="4" fontId="15" fillId="2" borderId="4" xfId="0" applyNumberFormat="1" applyFont="1" applyFill="1" applyBorder="1" applyAlignment="1" applyProtection="1">
      <alignment vertical="top"/>
      <protection locked="0"/>
    </xf>
    <xf numFmtId="0" fontId="2" fillId="0" borderId="0" xfId="0" applyFont="1" applyBorder="1" applyAlignment="1" applyProtection="1">
      <alignment vertical="center" wrapText="1"/>
    </xf>
    <xf numFmtId="4" fontId="13" fillId="2" borderId="7" xfId="0" applyNumberFormat="1" applyFont="1" applyFill="1" applyBorder="1" applyAlignment="1" applyProtection="1">
      <alignment vertical="top"/>
      <protection locked="0"/>
    </xf>
    <xf numFmtId="3" fontId="17" fillId="2" borderId="4" xfId="0" applyNumberFormat="1" applyFont="1" applyFill="1" applyBorder="1" applyAlignment="1" applyProtection="1">
      <alignment horizontal="center" vertical="top"/>
      <protection locked="0"/>
    </xf>
    <xf numFmtId="0" fontId="21" fillId="0" borderId="0" xfId="0" applyFont="1" applyProtection="1"/>
    <xf numFmtId="0" fontId="22" fillId="0" borderId="0" xfId="0" applyFont="1" applyFill="1" applyAlignment="1" applyProtection="1">
      <alignment vertical="top" wrapText="1"/>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0" fillId="0" borderId="0" xfId="0" applyAlignment="1" applyProtection="1">
      <alignment horizontal="left" vertical="top" wrapText="1"/>
    </xf>
    <xf numFmtId="0" fontId="2" fillId="0" borderId="0" xfId="0" applyFont="1" applyAlignment="1" applyProtection="1">
      <alignment horizontal="center" vertical="top" wrapText="1"/>
    </xf>
    <xf numFmtId="0" fontId="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left" shrinkToFit="1"/>
      <protection locked="0"/>
    </xf>
    <xf numFmtId="0" fontId="11" fillId="0" borderId="1" xfId="0" applyFont="1" applyBorder="1" applyAlignment="1" applyProtection="1">
      <alignment horizontal="left" vertical="top" wrapText="1"/>
    </xf>
    <xf numFmtId="0" fontId="11" fillId="0" borderId="2" xfId="0" applyFont="1" applyBorder="1" applyAlignment="1" applyProtection="1">
      <alignment horizontal="left" vertical="top" wrapText="1"/>
    </xf>
    <xf numFmtId="0" fontId="11" fillId="0" borderId="3" xfId="0" applyFont="1" applyBorder="1" applyAlignment="1" applyProtection="1">
      <alignment horizontal="left" vertical="top" wrapText="1"/>
    </xf>
    <xf numFmtId="0" fontId="2" fillId="0" borderId="5" xfId="0" applyFont="1" applyBorder="1" applyAlignment="1" applyProtection="1">
      <alignment horizontal="center" wrapText="1"/>
    </xf>
    <xf numFmtId="0" fontId="22" fillId="0" borderId="0" xfId="0" applyFont="1" applyFill="1" applyAlignment="1" applyProtection="1">
      <alignment horizontal="center" vertical="top" wrapText="1"/>
    </xf>
    <xf numFmtId="0" fontId="4" fillId="0" borderId="4" xfId="0" applyFont="1" applyBorder="1" applyAlignment="1" applyProtection="1">
      <alignment vertical="top"/>
    </xf>
    <xf numFmtId="0" fontId="4" fillId="0" borderId="4" xfId="0" applyFont="1" applyBorder="1" applyAlignment="1" applyProtection="1">
      <alignment vertical="top" wrapText="1"/>
    </xf>
    <xf numFmtId="4" fontId="13" fillId="3" borderId="1" xfId="0" applyNumberFormat="1" applyFont="1" applyFill="1" applyBorder="1" applyAlignment="1" applyProtection="1">
      <alignment vertical="top"/>
    </xf>
    <xf numFmtId="4" fontId="13" fillId="3" borderId="2" xfId="0" applyNumberFormat="1" applyFont="1" applyFill="1" applyBorder="1" applyAlignment="1" applyProtection="1">
      <alignment vertical="top"/>
    </xf>
    <xf numFmtId="4" fontId="13" fillId="3" borderId="2" xfId="0" applyNumberFormat="1" applyFont="1" applyFill="1" applyBorder="1" applyAlignment="1" applyProtection="1">
      <alignment vertical="top" wrapText="1"/>
    </xf>
    <xf numFmtId="4" fontId="14" fillId="3" borderId="2" xfId="0" applyNumberFormat="1" applyFont="1" applyFill="1" applyBorder="1" applyAlignment="1" applyProtection="1">
      <alignment vertical="top"/>
    </xf>
    <xf numFmtId="4" fontId="14" fillId="3" borderId="3" xfId="0" applyNumberFormat="1" applyFont="1" applyFill="1" applyBorder="1" applyAlignment="1" applyProtection="1">
      <alignment vertical="top"/>
    </xf>
    <xf numFmtId="49" fontId="15" fillId="4" borderId="4" xfId="0" applyNumberFormat="1" applyFont="1" applyFill="1" applyBorder="1" applyAlignment="1" applyProtection="1">
      <alignment vertical="top"/>
    </xf>
    <xf numFmtId="49" fontId="15" fillId="0" borderId="4" xfId="0" applyNumberFormat="1" applyFont="1" applyBorder="1" applyAlignment="1" applyProtection="1">
      <alignment vertical="top"/>
    </xf>
    <xf numFmtId="49" fontId="15" fillId="0" borderId="4" xfId="0" applyNumberFormat="1" applyFont="1" applyBorder="1" applyAlignment="1" applyProtection="1">
      <alignment vertical="top" wrapText="1"/>
    </xf>
    <xf numFmtId="4" fontId="15" fillId="0" borderId="4" xfId="0" applyNumberFormat="1" applyFont="1" applyBorder="1" applyAlignment="1" applyProtection="1">
      <alignment vertical="top"/>
    </xf>
    <xf numFmtId="4" fontId="15" fillId="2" borderId="4" xfId="0" applyNumberFormat="1" applyFont="1" applyFill="1" applyBorder="1" applyAlignment="1" applyProtection="1">
      <alignment vertical="top"/>
    </xf>
    <xf numFmtId="0" fontId="15" fillId="0" borderId="6" xfId="0" applyFont="1" applyBorder="1" applyAlignment="1" applyProtection="1">
      <alignment vertical="top"/>
    </xf>
    <xf numFmtId="0" fontId="15" fillId="0" borderId="0" xfId="0" applyFont="1" applyAlignment="1" applyProtection="1">
      <alignment vertical="top"/>
    </xf>
    <xf numFmtId="49" fontId="13" fillId="0" borderId="0" xfId="0" applyNumberFormat="1" applyFont="1" applyAlignment="1" applyProtection="1">
      <alignment horizontal="right" vertical="top" wrapText="1"/>
    </xf>
    <xf numFmtId="3" fontId="15" fillId="0" borderId="0" xfId="0" applyNumberFormat="1" applyFont="1" applyAlignment="1" applyProtection="1">
      <alignment vertical="top"/>
    </xf>
    <xf numFmtId="4" fontId="14" fillId="0" borderId="0" xfId="0" applyNumberFormat="1" applyFont="1" applyAlignment="1" applyProtection="1">
      <alignment vertical="top"/>
    </xf>
    <xf numFmtId="4" fontId="13" fillId="2" borderId="4" xfId="0" applyNumberFormat="1" applyFont="1" applyFill="1" applyBorder="1" applyAlignment="1" applyProtection="1">
      <alignment vertical="top"/>
    </xf>
    <xf numFmtId="0" fontId="15" fillId="0" borderId="1" xfId="0" applyFont="1" applyBorder="1" applyAlignment="1" applyProtection="1">
      <alignment vertical="top"/>
    </xf>
    <xf numFmtId="0" fontId="15" fillId="0" borderId="2" xfId="0" applyFont="1" applyBorder="1" applyAlignment="1" applyProtection="1">
      <alignment vertical="top"/>
    </xf>
    <xf numFmtId="49" fontId="13" fillId="0" borderId="2" xfId="0" applyNumberFormat="1" applyFont="1" applyBorder="1" applyAlignment="1" applyProtection="1">
      <alignment horizontal="right" vertical="top" wrapText="1"/>
    </xf>
    <xf numFmtId="3" fontId="15" fillId="0" borderId="2" xfId="0" applyNumberFormat="1" applyFont="1" applyBorder="1" applyAlignment="1" applyProtection="1">
      <alignment vertical="top"/>
    </xf>
    <xf numFmtId="4" fontId="14" fillId="0" borderId="3" xfId="0" applyNumberFormat="1" applyFont="1" applyBorder="1" applyAlignment="1" applyProtection="1">
      <alignment vertical="top"/>
    </xf>
    <xf numFmtId="2" fontId="15" fillId="0" borderId="4" xfId="0" applyNumberFormat="1" applyFont="1" applyBorder="1" applyAlignment="1" applyProtection="1">
      <alignment vertical="top"/>
    </xf>
    <xf numFmtId="0" fontId="0" fillId="0" borderId="4" xfId="0" applyFont="1" applyBorder="1" applyAlignment="1" applyProtection="1">
      <alignment vertical="top"/>
    </xf>
    <xf numFmtId="49" fontId="16" fillId="0" borderId="4" xfId="0" applyNumberFormat="1" applyFont="1" applyBorder="1" applyAlignment="1" applyProtection="1">
      <alignment vertical="top" wrapText="1"/>
    </xf>
    <xf numFmtId="3" fontId="0" fillId="0" borderId="4" xfId="0" applyNumberFormat="1" applyFont="1" applyBorder="1" applyAlignment="1" applyProtection="1">
      <alignment vertical="top"/>
    </xf>
    <xf numFmtId="4" fontId="18" fillId="0" borderId="4" xfId="0" applyNumberFormat="1" applyFont="1" applyBorder="1" applyAlignment="1" applyProtection="1">
      <alignment vertical="top"/>
    </xf>
    <xf numFmtId="4" fontId="13" fillId="2" borderId="7" xfId="0" applyNumberFormat="1" applyFont="1" applyFill="1" applyBorder="1" applyAlignment="1" applyProtection="1">
      <alignment vertical="top"/>
    </xf>
    <xf numFmtId="0" fontId="0" fillId="0" borderId="4" xfId="0" applyBorder="1" applyProtection="1"/>
    <xf numFmtId="0" fontId="19" fillId="0" borderId="4" xfId="0" applyFont="1" applyBorder="1" applyAlignment="1" applyProtection="1">
      <alignment horizontal="left" vertical="center" wrapText="1"/>
    </xf>
    <xf numFmtId="0" fontId="13" fillId="0" borderId="0" xfId="0" applyFont="1" applyAlignment="1" applyProtection="1">
      <alignment horizontal="left" vertical="top" wrapText="1"/>
    </xf>
    <xf numFmtId="0" fontId="15" fillId="0" borderId="0" xfId="0" applyFont="1" applyAlignment="1" applyProtection="1">
      <alignment horizontal="left" vertical="top" wrapText="1"/>
    </xf>
    <xf numFmtId="4" fontId="0" fillId="2" borderId="0" xfId="0" applyNumberFormat="1" applyFill="1" applyAlignment="1" applyProtection="1">
      <alignment horizontal="center" vertical="top" shrinkToFit="1"/>
      <protection locked="0"/>
    </xf>
    <xf numFmtId="0" fontId="0" fillId="2" borderId="0" xfId="0" applyFill="1" applyAlignment="1" applyProtection="1">
      <alignment horizontal="center" vertical="top" shrinkToFi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285750</xdr:colOff>
      <xdr:row>7</xdr:row>
      <xdr:rowOff>47625</xdr:rowOff>
    </xdr:to>
    <xdr:pic>
      <xdr:nvPicPr>
        <xdr:cNvPr id="2" name="Imagen 1">
          <a:extLst>
            <a:ext uri="{FF2B5EF4-FFF2-40B4-BE49-F238E27FC236}">
              <a16:creationId xmlns:a16="http://schemas.microsoft.com/office/drawing/2014/main" id="{5D9FF72D-A5A3-4E0B-BC14-CF29F33F7F7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64770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39"/>
  <sheetViews>
    <sheetView tabSelected="1" workbookViewId="0">
      <selection activeCell="B27" sqref="B27:C27"/>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60" customHeight="1" x14ac:dyDescent="0.25">
      <c r="A2" s="26" t="s">
        <v>0</v>
      </c>
      <c r="B2" s="26"/>
      <c r="C2" s="26"/>
      <c r="D2" s="26"/>
      <c r="E2" s="26"/>
      <c r="F2" s="26"/>
      <c r="G2" s="26"/>
      <c r="H2" s="26"/>
      <c r="I2" s="26"/>
    </row>
    <row r="5" spans="1:9" x14ac:dyDescent="0.25">
      <c r="D5" s="3"/>
      <c r="E5" s="3"/>
      <c r="F5" s="4"/>
      <c r="G5" s="4"/>
      <c r="H5" s="4"/>
      <c r="I5" s="5" t="s">
        <v>193</v>
      </c>
    </row>
    <row r="6" spans="1:9" x14ac:dyDescent="0.25">
      <c r="D6" s="3"/>
      <c r="E6" s="3"/>
      <c r="F6" s="4"/>
      <c r="G6" s="4"/>
      <c r="H6" s="4"/>
      <c r="I6" s="6" t="s">
        <v>192</v>
      </c>
    </row>
    <row r="7" spans="1:9" x14ac:dyDescent="0.25">
      <c r="D7" s="3"/>
      <c r="E7" s="3"/>
      <c r="F7" s="4"/>
      <c r="G7" s="4"/>
      <c r="H7" s="4"/>
    </row>
    <row r="8" spans="1:9" ht="24.95" customHeight="1" x14ac:dyDescent="0.25"/>
    <row r="9" spans="1:9" ht="18.75" x14ac:dyDescent="0.3">
      <c r="A9" s="27" t="s">
        <v>1</v>
      </c>
      <c r="B9" s="27"/>
      <c r="C9" s="27"/>
      <c r="D9" s="27"/>
      <c r="E9" s="27"/>
      <c r="F9" s="27"/>
      <c r="G9" s="27"/>
      <c r="H9" s="27"/>
      <c r="I9" s="27"/>
    </row>
    <row r="10" spans="1:9" ht="15" customHeight="1" x14ac:dyDescent="0.25"/>
    <row r="11" spans="1:9" ht="15" customHeight="1" x14ac:dyDescent="0.25"/>
    <row r="12" spans="1:9" x14ac:dyDescent="0.25">
      <c r="A12" s="1" t="s">
        <v>2</v>
      </c>
      <c r="B12" s="28"/>
      <c r="C12" s="28"/>
      <c r="D12" s="28"/>
      <c r="E12" s="28"/>
      <c r="F12" s="1" t="s">
        <v>3</v>
      </c>
      <c r="G12" s="1"/>
      <c r="I12" s="23"/>
    </row>
    <row r="13" spans="1:9" x14ac:dyDescent="0.25">
      <c r="A13" s="29" t="s">
        <v>4</v>
      </c>
      <c r="B13" s="29"/>
      <c r="C13" s="29"/>
      <c r="D13" s="29"/>
      <c r="E13" s="29"/>
      <c r="F13" s="29"/>
      <c r="G13" s="29"/>
      <c r="H13" s="29"/>
      <c r="I13" s="7"/>
    </row>
    <row r="14" spans="1:9" x14ac:dyDescent="0.25">
      <c r="A14" s="24"/>
      <c r="B14" s="24"/>
      <c r="C14" s="24"/>
      <c r="D14" s="24"/>
      <c r="E14" s="24"/>
      <c r="F14" s="24"/>
      <c r="G14" s="24"/>
      <c r="H14" s="24"/>
      <c r="I14" s="7"/>
    </row>
    <row r="15" spans="1:9" x14ac:dyDescent="0.25">
      <c r="A15" s="1" t="s">
        <v>5</v>
      </c>
      <c r="B15" s="1"/>
      <c r="C15" s="8"/>
      <c r="D15" s="1"/>
      <c r="E15" s="28"/>
      <c r="F15" s="28"/>
      <c r="G15" s="28"/>
      <c r="H15" s="28"/>
      <c r="I15" s="28"/>
    </row>
    <row r="16" spans="1:9" x14ac:dyDescent="0.25">
      <c r="B16" s="9"/>
      <c r="C16" s="9"/>
      <c r="D16" s="9"/>
      <c r="F16" s="9"/>
      <c r="G16" s="9" t="s">
        <v>6</v>
      </c>
      <c r="H16" s="1"/>
    </row>
    <row r="17" spans="1:9" x14ac:dyDescent="0.25">
      <c r="B17" s="9"/>
      <c r="C17" s="9"/>
      <c r="D17" s="9"/>
      <c r="E17" s="9"/>
      <c r="F17" s="9"/>
      <c r="G17" s="9"/>
      <c r="H17" s="9"/>
      <c r="I17" s="1"/>
    </row>
    <row r="18" spans="1:9" x14ac:dyDescent="0.25">
      <c r="A18" s="1" t="s">
        <v>7</v>
      </c>
      <c r="B18" s="23"/>
      <c r="C18" s="30" t="s">
        <v>8</v>
      </c>
      <c r="D18" s="30"/>
      <c r="E18" s="31"/>
      <c r="F18" s="31"/>
      <c r="G18" s="31"/>
      <c r="H18" s="31"/>
      <c r="I18" s="31"/>
    </row>
    <row r="19" spans="1:9" s="10" customFormat="1" x14ac:dyDescent="0.25">
      <c r="B19" s="11"/>
      <c r="C19" s="12"/>
      <c r="D19" s="12"/>
      <c r="E19" s="13"/>
      <c r="F19" s="13"/>
      <c r="G19" s="13"/>
      <c r="H19" s="13"/>
      <c r="I19" s="13"/>
    </row>
    <row r="20" spans="1:9" s="10" customFormat="1" x14ac:dyDescent="0.25">
      <c r="B20" s="11"/>
      <c r="C20" s="12"/>
      <c r="D20" s="12"/>
      <c r="E20" s="13"/>
      <c r="F20" s="13"/>
      <c r="G20" s="13"/>
      <c r="H20" s="13"/>
      <c r="I20" s="13"/>
    </row>
    <row r="21" spans="1:9" x14ac:dyDescent="0.25">
      <c r="A21" s="1" t="s">
        <v>9</v>
      </c>
      <c r="B21" s="1"/>
      <c r="C21" s="1"/>
      <c r="D21" s="1"/>
      <c r="E21" s="1"/>
      <c r="F21" s="1"/>
      <c r="G21" s="1"/>
      <c r="H21" s="1"/>
      <c r="I21" s="1"/>
    </row>
    <row r="22" spans="1:9" ht="15" customHeight="1" x14ac:dyDescent="0.25">
      <c r="A22" s="1"/>
      <c r="B22" s="1"/>
      <c r="C22" s="1"/>
      <c r="D22" s="1"/>
      <c r="E22" s="1"/>
      <c r="F22" s="1"/>
      <c r="G22" s="1"/>
      <c r="H22" s="1"/>
      <c r="I22" s="1"/>
    </row>
    <row r="23" spans="1:9" ht="56.25" customHeight="1" x14ac:dyDescent="0.25">
      <c r="A23" s="25" t="s">
        <v>10</v>
      </c>
      <c r="B23" s="25"/>
      <c r="C23" s="25"/>
      <c r="D23" s="25"/>
      <c r="E23" s="25"/>
      <c r="F23" s="25"/>
      <c r="G23" s="25"/>
      <c r="H23" s="25"/>
      <c r="I23" s="1"/>
    </row>
    <row r="24" spans="1:9" ht="15" customHeight="1" x14ac:dyDescent="0.25">
      <c r="A24" s="1"/>
      <c r="B24" s="1"/>
      <c r="C24" s="1"/>
      <c r="D24" s="1"/>
      <c r="E24" s="1"/>
      <c r="F24" s="1"/>
      <c r="G24" s="1"/>
      <c r="H24" s="1"/>
      <c r="I24" s="1"/>
    </row>
    <row r="25" spans="1:9" ht="15" customHeight="1" x14ac:dyDescent="0.25">
      <c r="A25" s="1" t="s">
        <v>11</v>
      </c>
      <c r="B25" s="1"/>
      <c r="C25" s="1"/>
      <c r="D25" s="1"/>
      <c r="E25" s="1"/>
      <c r="F25" s="1"/>
      <c r="G25" s="1"/>
      <c r="H25" s="1"/>
    </row>
    <row r="26" spans="1:9" ht="15" customHeight="1" x14ac:dyDescent="0.25">
      <c r="A26" s="1"/>
      <c r="B26" s="1"/>
      <c r="C26" s="1"/>
      <c r="D26" s="1"/>
      <c r="E26" s="1"/>
      <c r="F26" s="1"/>
      <c r="G26" s="1"/>
      <c r="H26" s="1"/>
    </row>
    <row r="27" spans="1:9" ht="15" customHeight="1" x14ac:dyDescent="0.25">
      <c r="A27" s="1" t="s">
        <v>12</v>
      </c>
      <c r="B27" s="70">
        <f>'Anexo I Tabla Desglose Precio'!F93</f>
        <v>0</v>
      </c>
      <c r="C27" s="71"/>
      <c r="D27" s="1" t="s">
        <v>13</v>
      </c>
      <c r="E27" s="1"/>
      <c r="F27" s="1"/>
      <c r="G27" s="1"/>
      <c r="H27" s="1"/>
    </row>
    <row r="28" spans="1:9" ht="15" customHeight="1" x14ac:dyDescent="0.25">
      <c r="A28" s="1"/>
      <c r="B28" s="1"/>
      <c r="C28" s="1"/>
      <c r="D28" s="1"/>
      <c r="E28" s="1"/>
      <c r="F28" s="1"/>
      <c r="G28" s="1"/>
      <c r="H28" s="1"/>
    </row>
    <row r="29" spans="1:9" ht="15" customHeight="1" x14ac:dyDescent="0.25">
      <c r="A29" s="14"/>
      <c r="B29" s="1"/>
      <c r="C29" s="1"/>
      <c r="D29" s="1"/>
      <c r="E29" s="1"/>
      <c r="F29" s="1"/>
      <c r="G29" s="1"/>
      <c r="H29" s="1"/>
    </row>
    <row r="30" spans="1:9" ht="15" customHeight="1" x14ac:dyDescent="0.25">
      <c r="A30" s="1"/>
      <c r="B30" s="1"/>
      <c r="C30" s="1"/>
      <c r="D30" s="1"/>
      <c r="E30" s="1"/>
      <c r="F30" s="1"/>
      <c r="G30" s="1"/>
      <c r="H30" s="1"/>
      <c r="I30" s="1"/>
    </row>
    <row r="31" spans="1:9" ht="30" customHeight="1" x14ac:dyDescent="0.25">
      <c r="A31" s="25" t="s">
        <v>14</v>
      </c>
      <c r="B31" s="25"/>
      <c r="C31" s="25"/>
      <c r="D31" s="25"/>
      <c r="E31" s="25"/>
      <c r="F31" s="25"/>
      <c r="G31" s="25"/>
      <c r="H31" s="25"/>
      <c r="I31" s="1"/>
    </row>
    <row r="32" spans="1:9" ht="27" customHeight="1" x14ac:dyDescent="0.25">
      <c r="A32" s="1"/>
      <c r="B32" s="1"/>
      <c r="C32" s="1"/>
      <c r="D32" s="1"/>
      <c r="E32" s="1"/>
      <c r="F32" s="1"/>
      <c r="G32" s="1"/>
      <c r="H32" s="1"/>
      <c r="I32" s="1"/>
    </row>
    <row r="33" spans="1:9" x14ac:dyDescent="0.25">
      <c r="A33" s="15" t="s">
        <v>15</v>
      </c>
      <c r="B33" s="1"/>
      <c r="C33" s="1"/>
      <c r="D33" s="1"/>
      <c r="E33" s="1"/>
      <c r="F33" s="1"/>
      <c r="G33" s="1"/>
      <c r="H33" s="1"/>
      <c r="I33" s="1"/>
    </row>
    <row r="34" spans="1:9" ht="8.1" customHeight="1" x14ac:dyDescent="0.25">
      <c r="A34" s="1"/>
      <c r="B34" s="1"/>
      <c r="C34" s="1"/>
      <c r="D34" s="1"/>
      <c r="E34" s="1"/>
      <c r="F34" s="1"/>
      <c r="G34" s="1"/>
      <c r="H34" s="1"/>
      <c r="I34" s="1"/>
    </row>
    <row r="39" spans="1:9" x14ac:dyDescent="0.25">
      <c r="B39" s="16" t="s">
        <v>16</v>
      </c>
    </row>
  </sheetData>
  <sheetProtection algorithmName="SHA-512" hashValue="oKzttJ0LhC+r8S0SkD300C1z/nC6ymNj3Npt2irJdsQSGGXf4VEYpcZegerzfmzpjJieeas7F93RII6aa2OnfA==" saltValue="gmi9GpRQ2hZ6E2UjT0btpw==" spinCount="100000" sheet="1" objects="1" scenarios="1" selectLockedCells="1"/>
  <mergeCells count="10">
    <mergeCell ref="A23:H23"/>
    <mergeCell ref="B27:C27"/>
    <mergeCell ref="A31:H31"/>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E0602-EA7D-42E5-A196-27FBAFB25128}">
  <dimension ref="A1:G103"/>
  <sheetViews>
    <sheetView showGridLines="0" zoomScaleNormal="100" workbookViewId="0">
      <pane ySplit="7" topLeftCell="A8" activePane="bottomLeft" state="frozen"/>
      <selection activeCell="A7" sqref="A7"/>
      <selection pane="bottomLeft" activeCell="E8" sqref="E8:E9"/>
    </sheetView>
  </sheetViews>
  <sheetFormatPr baseColWidth="10" defaultRowHeight="15" x14ac:dyDescent="0.25"/>
  <cols>
    <col min="1" max="1" width="10.140625" style="2" customWidth="1"/>
    <col min="2" max="2" width="3.85546875" style="2" bestFit="1" customWidth="1"/>
    <col min="3" max="3" width="50.7109375" style="2" bestFit="1" customWidth="1"/>
    <col min="4" max="6" width="12.7109375" style="2" customWidth="1"/>
    <col min="7" max="16384" width="11.42578125" style="2"/>
  </cols>
  <sheetData>
    <row r="1" spans="1:7" ht="81.75" customHeight="1" x14ac:dyDescent="0.25">
      <c r="A1" s="32" t="s">
        <v>17</v>
      </c>
      <c r="B1" s="33"/>
      <c r="C1" s="33"/>
      <c r="D1" s="33"/>
      <c r="E1" s="33"/>
      <c r="F1" s="34"/>
    </row>
    <row r="2" spans="1:7" ht="38.25" customHeight="1" x14ac:dyDescent="0.35">
      <c r="A2" s="35" t="s">
        <v>87</v>
      </c>
      <c r="B2" s="35"/>
      <c r="C2" s="35"/>
      <c r="D2" s="35"/>
      <c r="E2" s="35"/>
      <c r="F2" s="35"/>
      <c r="G2" s="18"/>
    </row>
    <row r="4" spans="1:7" x14ac:dyDescent="0.25">
      <c r="A4" s="15" t="s">
        <v>96</v>
      </c>
    </row>
    <row r="6" spans="1:7" x14ac:dyDescent="0.25">
      <c r="A6" s="37" t="s">
        <v>18</v>
      </c>
      <c r="B6" s="37" t="s">
        <v>19</v>
      </c>
      <c r="C6" s="38" t="s">
        <v>20</v>
      </c>
      <c r="D6" s="37" t="s">
        <v>21</v>
      </c>
      <c r="E6" s="37" t="s">
        <v>92</v>
      </c>
      <c r="F6" s="37" t="s">
        <v>22</v>
      </c>
    </row>
    <row r="7" spans="1:7" x14ac:dyDescent="0.25">
      <c r="A7" s="39" t="s">
        <v>23</v>
      </c>
      <c r="B7" s="40" t="s">
        <v>24</v>
      </c>
      <c r="C7" s="41" t="s">
        <v>25</v>
      </c>
      <c r="D7" s="42"/>
      <c r="E7" s="42"/>
      <c r="F7" s="43"/>
    </row>
    <row r="8" spans="1:7" x14ac:dyDescent="0.25">
      <c r="A8" s="44" t="s">
        <v>46</v>
      </c>
      <c r="B8" s="45" t="s">
        <v>26</v>
      </c>
      <c r="C8" s="46" t="s">
        <v>99</v>
      </c>
      <c r="D8" s="47">
        <v>97.15</v>
      </c>
      <c r="E8" s="17"/>
      <c r="F8" s="48">
        <f>ROUND(D8*E8,2)</f>
        <v>0</v>
      </c>
    </row>
    <row r="9" spans="1:7" x14ac:dyDescent="0.25">
      <c r="A9" s="44" t="s">
        <v>97</v>
      </c>
      <c r="B9" s="45" t="s">
        <v>26</v>
      </c>
      <c r="C9" s="46" t="s">
        <v>98</v>
      </c>
      <c r="D9" s="47">
        <v>97.15</v>
      </c>
      <c r="E9" s="17"/>
      <c r="F9" s="48">
        <f>ROUND(D9*E9,2)</f>
        <v>0</v>
      </c>
    </row>
    <row r="10" spans="1:7" x14ac:dyDescent="0.25">
      <c r="A10" s="49"/>
      <c r="B10" s="50"/>
      <c r="C10" s="51" t="s">
        <v>27</v>
      </c>
      <c r="D10" s="52"/>
      <c r="E10" s="53"/>
      <c r="F10" s="54">
        <f>SUM(F8:F9)</f>
        <v>0</v>
      </c>
    </row>
    <row r="11" spans="1:7" x14ac:dyDescent="0.25">
      <c r="A11" s="39" t="s">
        <v>28</v>
      </c>
      <c r="B11" s="40" t="s">
        <v>24</v>
      </c>
      <c r="C11" s="41" t="s">
        <v>100</v>
      </c>
      <c r="D11" s="42"/>
      <c r="E11" s="42"/>
      <c r="F11" s="43"/>
    </row>
    <row r="12" spans="1:7" x14ac:dyDescent="0.25">
      <c r="A12" s="44" t="s">
        <v>48</v>
      </c>
      <c r="B12" s="45" t="s">
        <v>26</v>
      </c>
      <c r="C12" s="46" t="s">
        <v>101</v>
      </c>
      <c r="D12" s="47">
        <v>1</v>
      </c>
      <c r="E12" s="17"/>
      <c r="F12" s="48">
        <f>ROUND(D12*E12,2)</f>
        <v>0</v>
      </c>
    </row>
    <row r="13" spans="1:7" x14ac:dyDescent="0.25">
      <c r="A13" s="44" t="s">
        <v>102</v>
      </c>
      <c r="B13" s="45" t="s">
        <v>26</v>
      </c>
      <c r="C13" s="46" t="s">
        <v>103</v>
      </c>
      <c r="D13" s="47">
        <v>97.15</v>
      </c>
      <c r="E13" s="17"/>
      <c r="F13" s="48">
        <f t="shared" ref="F13:F17" si="0">ROUND(D13*E13,2)</f>
        <v>0</v>
      </c>
    </row>
    <row r="14" spans="1:7" ht="22.5" x14ac:dyDescent="0.25">
      <c r="A14" s="44" t="s">
        <v>104</v>
      </c>
      <c r="B14" s="45" t="s">
        <v>26</v>
      </c>
      <c r="C14" s="46" t="s">
        <v>105</v>
      </c>
      <c r="D14" s="47">
        <v>106.97</v>
      </c>
      <c r="E14" s="17"/>
      <c r="F14" s="48">
        <f t="shared" si="0"/>
        <v>0</v>
      </c>
    </row>
    <row r="15" spans="1:7" x14ac:dyDescent="0.25">
      <c r="A15" s="44" t="s">
        <v>106</v>
      </c>
      <c r="B15" s="45" t="s">
        <v>26</v>
      </c>
      <c r="C15" s="46" t="s">
        <v>107</v>
      </c>
      <c r="D15" s="47">
        <v>97.15</v>
      </c>
      <c r="E15" s="17"/>
      <c r="F15" s="48">
        <f t="shared" si="0"/>
        <v>0</v>
      </c>
    </row>
    <row r="16" spans="1:7" x14ac:dyDescent="0.25">
      <c r="A16" s="44" t="s">
        <v>108</v>
      </c>
      <c r="B16" s="45" t="s">
        <v>26</v>
      </c>
      <c r="C16" s="46" t="s">
        <v>109</v>
      </c>
      <c r="D16" s="47">
        <v>97.15</v>
      </c>
      <c r="E16" s="17"/>
      <c r="F16" s="48">
        <f t="shared" si="0"/>
        <v>0</v>
      </c>
    </row>
    <row r="17" spans="1:6" x14ac:dyDescent="0.25">
      <c r="A17" s="44" t="s">
        <v>110</v>
      </c>
      <c r="B17" s="45" t="s">
        <v>26</v>
      </c>
      <c r="C17" s="46" t="s">
        <v>111</v>
      </c>
      <c r="D17" s="47">
        <v>97.15</v>
      </c>
      <c r="E17" s="17"/>
      <c r="F17" s="48">
        <f t="shared" si="0"/>
        <v>0</v>
      </c>
    </row>
    <row r="18" spans="1:6" x14ac:dyDescent="0.25">
      <c r="A18" s="49"/>
      <c r="B18" s="50"/>
      <c r="C18" s="51" t="s">
        <v>29</v>
      </c>
      <c r="D18" s="52"/>
      <c r="E18" s="53"/>
      <c r="F18" s="54">
        <f>SUM(F12:F17)</f>
        <v>0</v>
      </c>
    </row>
    <row r="19" spans="1:6" x14ac:dyDescent="0.25">
      <c r="A19" s="39" t="s">
        <v>30</v>
      </c>
      <c r="B19" s="40" t="s">
        <v>24</v>
      </c>
      <c r="C19" s="41" t="s">
        <v>47</v>
      </c>
      <c r="D19" s="42"/>
      <c r="E19" s="42"/>
      <c r="F19" s="43"/>
    </row>
    <row r="20" spans="1:6" x14ac:dyDescent="0.25">
      <c r="A20" s="44" t="s">
        <v>51</v>
      </c>
      <c r="B20" s="45" t="s">
        <v>26</v>
      </c>
      <c r="C20" s="46" t="s">
        <v>49</v>
      </c>
      <c r="D20" s="47">
        <v>21.47</v>
      </c>
      <c r="E20" s="17"/>
      <c r="F20" s="48">
        <f>ROUND(D20*E20,2)</f>
        <v>0</v>
      </c>
    </row>
    <row r="21" spans="1:6" x14ac:dyDescent="0.25">
      <c r="A21" s="49"/>
      <c r="B21" s="50"/>
      <c r="C21" s="51" t="s">
        <v>31</v>
      </c>
      <c r="D21" s="52"/>
      <c r="E21" s="53"/>
      <c r="F21" s="54">
        <f>F20</f>
        <v>0</v>
      </c>
    </row>
    <row r="22" spans="1:6" x14ac:dyDescent="0.25">
      <c r="A22" s="39" t="s">
        <v>32</v>
      </c>
      <c r="B22" s="40" t="s">
        <v>24</v>
      </c>
      <c r="C22" s="41" t="s">
        <v>50</v>
      </c>
      <c r="D22" s="42"/>
      <c r="E22" s="42"/>
      <c r="F22" s="43"/>
    </row>
    <row r="23" spans="1:6" x14ac:dyDescent="0.25">
      <c r="A23" s="44" t="s">
        <v>55</v>
      </c>
      <c r="B23" s="45" t="s">
        <v>26</v>
      </c>
      <c r="C23" s="46" t="s">
        <v>112</v>
      </c>
      <c r="D23" s="47">
        <v>97.15</v>
      </c>
      <c r="E23" s="17"/>
      <c r="F23" s="48">
        <f>ROUND(D23*E23,2)</f>
        <v>0</v>
      </c>
    </row>
    <row r="24" spans="1:6" x14ac:dyDescent="0.25">
      <c r="A24" s="44" t="s">
        <v>57</v>
      </c>
      <c r="B24" s="45" t="s">
        <v>26</v>
      </c>
      <c r="C24" s="46" t="s">
        <v>53</v>
      </c>
      <c r="D24" s="47">
        <v>97.15</v>
      </c>
      <c r="E24" s="17"/>
      <c r="F24" s="48">
        <f t="shared" ref="F24:F27" si="1">ROUND(D24*E24,2)</f>
        <v>0</v>
      </c>
    </row>
    <row r="25" spans="1:6" x14ac:dyDescent="0.25">
      <c r="A25" s="44" t="s">
        <v>58</v>
      </c>
      <c r="B25" s="45" t="s">
        <v>26</v>
      </c>
      <c r="C25" s="46" t="s">
        <v>52</v>
      </c>
      <c r="D25" s="47">
        <v>1</v>
      </c>
      <c r="E25" s="17"/>
      <c r="F25" s="48">
        <f t="shared" si="1"/>
        <v>0</v>
      </c>
    </row>
    <row r="26" spans="1:6" x14ac:dyDescent="0.25">
      <c r="A26" s="44" t="s">
        <v>113</v>
      </c>
      <c r="B26" s="45" t="s">
        <v>36</v>
      </c>
      <c r="C26" s="46" t="s">
        <v>114</v>
      </c>
      <c r="D26" s="47">
        <v>40.01</v>
      </c>
      <c r="E26" s="17"/>
      <c r="F26" s="48">
        <f t="shared" si="1"/>
        <v>0</v>
      </c>
    </row>
    <row r="27" spans="1:6" x14ac:dyDescent="0.25">
      <c r="A27" s="44" t="s">
        <v>115</v>
      </c>
      <c r="B27" s="45" t="s">
        <v>26</v>
      </c>
      <c r="C27" s="46" t="s">
        <v>116</v>
      </c>
      <c r="D27" s="47">
        <v>97.15</v>
      </c>
      <c r="E27" s="17"/>
      <c r="F27" s="48">
        <f t="shared" si="1"/>
        <v>0</v>
      </c>
    </row>
    <row r="28" spans="1:6" x14ac:dyDescent="0.25">
      <c r="A28" s="49"/>
      <c r="B28" s="50"/>
      <c r="C28" s="51" t="s">
        <v>33</v>
      </c>
      <c r="D28" s="52"/>
      <c r="E28" s="53"/>
      <c r="F28" s="54">
        <f>SUM(F23:F27)</f>
        <v>0</v>
      </c>
    </row>
    <row r="29" spans="1:6" x14ac:dyDescent="0.25">
      <c r="A29" s="39" t="s">
        <v>34</v>
      </c>
      <c r="B29" s="40" t="s">
        <v>24</v>
      </c>
      <c r="C29" s="41" t="s">
        <v>54</v>
      </c>
      <c r="D29" s="42"/>
      <c r="E29" s="42"/>
      <c r="F29" s="43"/>
    </row>
    <row r="30" spans="1:6" x14ac:dyDescent="0.25">
      <c r="A30" s="44" t="s">
        <v>61</v>
      </c>
      <c r="B30" s="45" t="s">
        <v>26</v>
      </c>
      <c r="C30" s="46" t="s">
        <v>56</v>
      </c>
      <c r="D30" s="47">
        <v>97.15</v>
      </c>
      <c r="E30" s="17"/>
      <c r="F30" s="48">
        <f>ROUND(D30*E30,2)</f>
        <v>0</v>
      </c>
    </row>
    <row r="31" spans="1:6" x14ac:dyDescent="0.25">
      <c r="A31" s="44" t="s">
        <v>62</v>
      </c>
      <c r="B31" s="45" t="s">
        <v>37</v>
      </c>
      <c r="C31" s="46" t="s">
        <v>59</v>
      </c>
      <c r="D31" s="47">
        <v>10</v>
      </c>
      <c r="E31" s="17"/>
      <c r="F31" s="48">
        <f>ROUND(D31*E31,2)</f>
        <v>0</v>
      </c>
    </row>
    <row r="32" spans="1:6" x14ac:dyDescent="0.25">
      <c r="A32" s="49"/>
      <c r="B32" s="50"/>
      <c r="C32" s="51" t="s">
        <v>38</v>
      </c>
      <c r="D32" s="52"/>
      <c r="E32" s="53"/>
      <c r="F32" s="54">
        <f>SUM(F30:F31)</f>
        <v>0</v>
      </c>
    </row>
    <row r="33" spans="1:6" x14ac:dyDescent="0.25">
      <c r="A33" s="39" t="s">
        <v>39</v>
      </c>
      <c r="B33" s="40" t="s">
        <v>24</v>
      </c>
      <c r="C33" s="41" t="s">
        <v>60</v>
      </c>
      <c r="D33" s="42"/>
      <c r="E33" s="42"/>
      <c r="F33" s="43"/>
    </row>
    <row r="34" spans="1:6" x14ac:dyDescent="0.25">
      <c r="A34" s="44" t="s">
        <v>63</v>
      </c>
      <c r="B34" s="45" t="s">
        <v>26</v>
      </c>
      <c r="C34" s="46" t="s">
        <v>117</v>
      </c>
      <c r="D34" s="47">
        <v>1.6</v>
      </c>
      <c r="E34" s="17"/>
      <c r="F34" s="48">
        <f>ROUND(D34*E34,2)</f>
        <v>0</v>
      </c>
    </row>
    <row r="35" spans="1:6" x14ac:dyDescent="0.25">
      <c r="A35" s="49"/>
      <c r="B35" s="50"/>
      <c r="C35" s="51" t="s">
        <v>40</v>
      </c>
      <c r="D35" s="52"/>
      <c r="E35" s="53"/>
      <c r="F35" s="54">
        <f>F34</f>
        <v>0</v>
      </c>
    </row>
    <row r="36" spans="1:6" x14ac:dyDescent="0.25">
      <c r="A36" s="39" t="s">
        <v>41</v>
      </c>
      <c r="B36" s="40" t="s">
        <v>24</v>
      </c>
      <c r="C36" s="41" t="s">
        <v>35</v>
      </c>
      <c r="D36" s="42"/>
      <c r="E36" s="42"/>
      <c r="F36" s="43"/>
    </row>
    <row r="37" spans="1:6" x14ac:dyDescent="0.25">
      <c r="A37" s="44" t="s">
        <v>64</v>
      </c>
      <c r="B37" s="45" t="s">
        <v>36</v>
      </c>
      <c r="C37" s="46" t="s">
        <v>65</v>
      </c>
      <c r="D37" s="47">
        <v>228</v>
      </c>
      <c r="E37" s="17"/>
      <c r="F37" s="48">
        <f>ROUND(D37*E37,2)</f>
        <v>0</v>
      </c>
    </row>
    <row r="38" spans="1:6" x14ac:dyDescent="0.25">
      <c r="A38" s="44" t="s">
        <v>66</v>
      </c>
      <c r="B38" s="45" t="s">
        <v>37</v>
      </c>
      <c r="C38" s="46" t="s">
        <v>67</v>
      </c>
      <c r="D38" s="47">
        <v>8</v>
      </c>
      <c r="E38" s="17"/>
      <c r="F38" s="48">
        <f t="shared" ref="F38:F45" si="2">ROUND(D38*E38,2)</f>
        <v>0</v>
      </c>
    </row>
    <row r="39" spans="1:6" x14ac:dyDescent="0.25">
      <c r="A39" s="44" t="s">
        <v>68</v>
      </c>
      <c r="B39" s="45" t="s">
        <v>37</v>
      </c>
      <c r="C39" s="46" t="s">
        <v>69</v>
      </c>
      <c r="D39" s="47">
        <v>3</v>
      </c>
      <c r="E39" s="17"/>
      <c r="F39" s="48">
        <f t="shared" si="2"/>
        <v>0</v>
      </c>
    </row>
    <row r="40" spans="1:6" x14ac:dyDescent="0.25">
      <c r="A40" s="44" t="s">
        <v>70</v>
      </c>
      <c r="B40" s="45" t="s">
        <v>37</v>
      </c>
      <c r="C40" s="46" t="s">
        <v>71</v>
      </c>
      <c r="D40" s="47">
        <v>14</v>
      </c>
      <c r="E40" s="17"/>
      <c r="F40" s="48">
        <f t="shared" si="2"/>
        <v>0</v>
      </c>
    </row>
    <row r="41" spans="1:6" x14ac:dyDescent="0.25">
      <c r="A41" s="44" t="s">
        <v>72</v>
      </c>
      <c r="B41" s="45" t="s">
        <v>37</v>
      </c>
      <c r="C41" s="46" t="s">
        <v>73</v>
      </c>
      <c r="D41" s="47">
        <v>4</v>
      </c>
      <c r="E41" s="17"/>
      <c r="F41" s="48">
        <f t="shared" si="2"/>
        <v>0</v>
      </c>
    </row>
    <row r="42" spans="1:6" x14ac:dyDescent="0.25">
      <c r="A42" s="44" t="s">
        <v>74</v>
      </c>
      <c r="B42" s="45" t="s">
        <v>36</v>
      </c>
      <c r="C42" s="46" t="s">
        <v>75</v>
      </c>
      <c r="D42" s="47">
        <v>40</v>
      </c>
      <c r="E42" s="17"/>
      <c r="F42" s="48">
        <f t="shared" si="2"/>
        <v>0</v>
      </c>
    </row>
    <row r="43" spans="1:6" x14ac:dyDescent="0.25">
      <c r="A43" s="44" t="s">
        <v>118</v>
      </c>
      <c r="B43" s="45" t="s">
        <v>37</v>
      </c>
      <c r="C43" s="46" t="s">
        <v>77</v>
      </c>
      <c r="D43" s="47">
        <v>4</v>
      </c>
      <c r="E43" s="17"/>
      <c r="F43" s="48">
        <f t="shared" si="2"/>
        <v>0</v>
      </c>
    </row>
    <row r="44" spans="1:6" x14ac:dyDescent="0.25">
      <c r="A44" s="44" t="s">
        <v>76</v>
      </c>
      <c r="B44" s="45" t="s">
        <v>36</v>
      </c>
      <c r="C44" s="46" t="s">
        <v>79</v>
      </c>
      <c r="D44" s="47">
        <v>25</v>
      </c>
      <c r="E44" s="17"/>
      <c r="F44" s="48">
        <f t="shared" si="2"/>
        <v>0</v>
      </c>
    </row>
    <row r="45" spans="1:6" x14ac:dyDescent="0.25">
      <c r="A45" s="44" t="s">
        <v>78</v>
      </c>
      <c r="B45" s="45" t="s">
        <v>37</v>
      </c>
      <c r="C45" s="46" t="s">
        <v>80</v>
      </c>
      <c r="D45" s="47">
        <v>1</v>
      </c>
      <c r="E45" s="17"/>
      <c r="F45" s="48">
        <f t="shared" si="2"/>
        <v>0</v>
      </c>
    </row>
    <row r="46" spans="1:6" x14ac:dyDescent="0.25">
      <c r="A46" s="49"/>
      <c r="B46" s="50"/>
      <c r="C46" s="51" t="s">
        <v>42</v>
      </c>
      <c r="D46" s="52"/>
      <c r="E46" s="53"/>
      <c r="F46" s="54">
        <f>SUM(F37:F45)</f>
        <v>0</v>
      </c>
    </row>
    <row r="47" spans="1:6" x14ac:dyDescent="0.25">
      <c r="A47" s="39" t="s">
        <v>43</v>
      </c>
      <c r="B47" s="40" t="s">
        <v>24</v>
      </c>
      <c r="C47" s="41" t="s">
        <v>81</v>
      </c>
      <c r="D47" s="42"/>
      <c r="E47" s="42"/>
      <c r="F47" s="43"/>
    </row>
    <row r="48" spans="1:6" x14ac:dyDescent="0.25">
      <c r="A48" s="44" t="s">
        <v>82</v>
      </c>
      <c r="B48" s="45" t="s">
        <v>37</v>
      </c>
      <c r="C48" s="46" t="s">
        <v>84</v>
      </c>
      <c r="D48" s="47">
        <v>24</v>
      </c>
      <c r="E48" s="17"/>
      <c r="F48" s="48">
        <f>ROUND(D48*E48,2)</f>
        <v>0</v>
      </c>
    </row>
    <row r="49" spans="1:6" x14ac:dyDescent="0.25">
      <c r="A49" s="44" t="s">
        <v>83</v>
      </c>
      <c r="B49" s="45" t="s">
        <v>37</v>
      </c>
      <c r="C49" s="46" t="s">
        <v>85</v>
      </c>
      <c r="D49" s="47">
        <v>4</v>
      </c>
      <c r="E49" s="17"/>
      <c r="F49" s="48">
        <f>ROUND(D49*E49,2)</f>
        <v>0</v>
      </c>
    </row>
    <row r="50" spans="1:6" x14ac:dyDescent="0.25">
      <c r="A50" s="49"/>
      <c r="B50" s="50"/>
      <c r="C50" s="51" t="s">
        <v>44</v>
      </c>
      <c r="D50" s="52"/>
      <c r="E50" s="53"/>
      <c r="F50" s="54">
        <f>SUM(F48:F49)</f>
        <v>0</v>
      </c>
    </row>
    <row r="51" spans="1:6" x14ac:dyDescent="0.25">
      <c r="A51" s="39" t="s">
        <v>86</v>
      </c>
      <c r="B51" s="40" t="s">
        <v>24</v>
      </c>
      <c r="C51" s="41" t="s">
        <v>119</v>
      </c>
      <c r="D51" s="42"/>
      <c r="E51" s="42"/>
      <c r="F51" s="43"/>
    </row>
    <row r="52" spans="1:6" x14ac:dyDescent="0.25">
      <c r="A52" s="44" t="s">
        <v>120</v>
      </c>
      <c r="B52" s="45" t="s">
        <v>37</v>
      </c>
      <c r="C52" s="46" t="s">
        <v>121</v>
      </c>
      <c r="D52" s="47">
        <v>4</v>
      </c>
      <c r="E52" s="17"/>
      <c r="F52" s="48">
        <f>ROUND(D52*E52,2)</f>
        <v>0</v>
      </c>
    </row>
    <row r="53" spans="1:6" x14ac:dyDescent="0.25">
      <c r="A53" s="44" t="s">
        <v>122</v>
      </c>
      <c r="B53" s="45" t="s">
        <v>123</v>
      </c>
      <c r="C53" s="46" t="s">
        <v>124</v>
      </c>
      <c r="D53" s="47">
        <v>17.2</v>
      </c>
      <c r="E53" s="17"/>
      <c r="F53" s="48">
        <f t="shared" ref="F53:F62" si="3">ROUND(D53*E53,2)</f>
        <v>0</v>
      </c>
    </row>
    <row r="54" spans="1:6" x14ac:dyDescent="0.25">
      <c r="A54" s="44" t="s">
        <v>125</v>
      </c>
      <c r="B54" s="45" t="s">
        <v>123</v>
      </c>
      <c r="C54" s="46" t="s">
        <v>126</v>
      </c>
      <c r="D54" s="47">
        <v>8</v>
      </c>
      <c r="E54" s="17"/>
      <c r="F54" s="48">
        <f t="shared" si="3"/>
        <v>0</v>
      </c>
    </row>
    <row r="55" spans="1:6" x14ac:dyDescent="0.25">
      <c r="A55" s="44" t="s">
        <v>127</v>
      </c>
      <c r="B55" s="45" t="s">
        <v>37</v>
      </c>
      <c r="C55" s="46" t="s">
        <v>128</v>
      </c>
      <c r="D55" s="47">
        <v>20</v>
      </c>
      <c r="E55" s="17"/>
      <c r="F55" s="48">
        <f t="shared" si="3"/>
        <v>0</v>
      </c>
    </row>
    <row r="56" spans="1:6" x14ac:dyDescent="0.25">
      <c r="A56" s="44" t="s">
        <v>129</v>
      </c>
      <c r="B56" s="45" t="s">
        <v>37</v>
      </c>
      <c r="C56" s="46" t="s">
        <v>130</v>
      </c>
      <c r="D56" s="47">
        <v>1</v>
      </c>
      <c r="E56" s="17"/>
      <c r="F56" s="48">
        <f t="shared" si="3"/>
        <v>0</v>
      </c>
    </row>
    <row r="57" spans="1:6" x14ac:dyDescent="0.25">
      <c r="A57" s="44" t="s">
        <v>131</v>
      </c>
      <c r="B57" s="45" t="s">
        <v>37</v>
      </c>
      <c r="C57" s="46" t="s">
        <v>132</v>
      </c>
      <c r="D57" s="47">
        <v>4</v>
      </c>
      <c r="E57" s="17"/>
      <c r="F57" s="48">
        <f t="shared" si="3"/>
        <v>0</v>
      </c>
    </row>
    <row r="58" spans="1:6" x14ac:dyDescent="0.25">
      <c r="A58" s="44" t="s">
        <v>133</v>
      </c>
      <c r="B58" s="45" t="s">
        <v>37</v>
      </c>
      <c r="C58" s="46" t="s">
        <v>134</v>
      </c>
      <c r="D58" s="47">
        <v>2</v>
      </c>
      <c r="E58" s="17"/>
      <c r="F58" s="48">
        <f t="shared" si="3"/>
        <v>0</v>
      </c>
    </row>
    <row r="59" spans="1:6" x14ac:dyDescent="0.25">
      <c r="A59" s="44" t="s">
        <v>135</v>
      </c>
      <c r="B59" s="45" t="s">
        <v>136</v>
      </c>
      <c r="C59" s="46" t="s">
        <v>137</v>
      </c>
      <c r="D59" s="47">
        <v>1</v>
      </c>
      <c r="E59" s="17"/>
      <c r="F59" s="48">
        <f t="shared" si="3"/>
        <v>0</v>
      </c>
    </row>
    <row r="60" spans="1:6" x14ac:dyDescent="0.25">
      <c r="A60" s="44" t="s">
        <v>138</v>
      </c>
      <c r="B60" s="45" t="s">
        <v>37</v>
      </c>
      <c r="C60" s="46" t="s">
        <v>139</v>
      </c>
      <c r="D60" s="47">
        <v>1</v>
      </c>
      <c r="E60" s="17"/>
      <c r="F60" s="48">
        <f t="shared" si="3"/>
        <v>0</v>
      </c>
    </row>
    <row r="61" spans="1:6" x14ac:dyDescent="0.25">
      <c r="A61" s="44" t="s">
        <v>140</v>
      </c>
      <c r="B61" s="45" t="s">
        <v>37</v>
      </c>
      <c r="C61" s="46" t="s">
        <v>141</v>
      </c>
      <c r="D61" s="47">
        <v>2</v>
      </c>
      <c r="E61" s="17"/>
      <c r="F61" s="48">
        <f t="shared" si="3"/>
        <v>0</v>
      </c>
    </row>
    <row r="62" spans="1:6" x14ac:dyDescent="0.25">
      <c r="A62" s="44" t="s">
        <v>142</v>
      </c>
      <c r="B62" s="45" t="s">
        <v>26</v>
      </c>
      <c r="C62" s="46" t="s">
        <v>143</v>
      </c>
      <c r="D62" s="47">
        <v>50</v>
      </c>
      <c r="E62" s="17"/>
      <c r="F62" s="48">
        <f t="shared" si="3"/>
        <v>0</v>
      </c>
    </row>
    <row r="63" spans="1:6" x14ac:dyDescent="0.25">
      <c r="A63" s="49"/>
      <c r="B63" s="50"/>
      <c r="C63" s="51" t="s">
        <v>144</v>
      </c>
      <c r="D63" s="52"/>
      <c r="E63" s="53"/>
      <c r="F63" s="54">
        <f>SUM(F52:F62)</f>
        <v>0</v>
      </c>
    </row>
    <row r="64" spans="1:6" x14ac:dyDescent="0.25">
      <c r="A64" s="39" t="s">
        <v>145</v>
      </c>
      <c r="B64" s="40" t="s">
        <v>24</v>
      </c>
      <c r="C64" s="41" t="s">
        <v>146</v>
      </c>
      <c r="D64" s="42"/>
      <c r="E64" s="42"/>
      <c r="F64" s="43"/>
    </row>
    <row r="65" spans="1:6" x14ac:dyDescent="0.25">
      <c r="A65" s="44" t="s">
        <v>147</v>
      </c>
      <c r="B65" s="45" t="s">
        <v>36</v>
      </c>
      <c r="C65" s="46" t="s">
        <v>148</v>
      </c>
      <c r="D65" s="47">
        <v>10</v>
      </c>
      <c r="E65" s="17"/>
      <c r="F65" s="48">
        <f>ROUND(D65*E65,2)</f>
        <v>0</v>
      </c>
    </row>
    <row r="66" spans="1:6" x14ac:dyDescent="0.25">
      <c r="A66" s="44" t="s">
        <v>149</v>
      </c>
      <c r="B66" s="45" t="s">
        <v>37</v>
      </c>
      <c r="C66" s="46" t="s">
        <v>150</v>
      </c>
      <c r="D66" s="47">
        <v>1</v>
      </c>
      <c r="E66" s="17"/>
      <c r="F66" s="48">
        <f t="shared" ref="F66:F68" si="4">ROUND(D66*E66,2)</f>
        <v>0</v>
      </c>
    </row>
    <row r="67" spans="1:6" x14ac:dyDescent="0.25">
      <c r="A67" s="44" t="s">
        <v>151</v>
      </c>
      <c r="B67" s="45" t="s">
        <v>37</v>
      </c>
      <c r="C67" s="46" t="s">
        <v>152</v>
      </c>
      <c r="D67" s="47">
        <v>1</v>
      </c>
      <c r="E67" s="17"/>
      <c r="F67" s="48">
        <f t="shared" si="4"/>
        <v>0</v>
      </c>
    </row>
    <row r="68" spans="1:6" x14ac:dyDescent="0.25">
      <c r="A68" s="44" t="s">
        <v>153</v>
      </c>
      <c r="B68" s="45" t="s">
        <v>37</v>
      </c>
      <c r="C68" s="46" t="s">
        <v>154</v>
      </c>
      <c r="D68" s="47">
        <v>2</v>
      </c>
      <c r="E68" s="17"/>
      <c r="F68" s="48">
        <f t="shared" si="4"/>
        <v>0</v>
      </c>
    </row>
    <row r="69" spans="1:6" x14ac:dyDescent="0.25">
      <c r="A69" s="49"/>
      <c r="B69" s="50"/>
      <c r="C69" s="51" t="s">
        <v>155</v>
      </c>
      <c r="D69" s="52"/>
      <c r="E69" s="53"/>
      <c r="F69" s="54">
        <f>SUM(F65:F68)</f>
        <v>0</v>
      </c>
    </row>
    <row r="70" spans="1:6" x14ac:dyDescent="0.25">
      <c r="A70" s="39" t="s">
        <v>156</v>
      </c>
      <c r="B70" s="40" t="s">
        <v>24</v>
      </c>
      <c r="C70" s="41" t="s">
        <v>157</v>
      </c>
      <c r="D70" s="42"/>
      <c r="E70" s="42"/>
      <c r="F70" s="43"/>
    </row>
    <row r="71" spans="1:6" x14ac:dyDescent="0.25">
      <c r="A71" s="44" t="s">
        <v>158</v>
      </c>
      <c r="B71" s="45" t="s">
        <v>26</v>
      </c>
      <c r="C71" s="46" t="s">
        <v>159</v>
      </c>
      <c r="D71" s="47">
        <v>63.68</v>
      </c>
      <c r="E71" s="17"/>
      <c r="F71" s="48">
        <f>ROUND(D71*E71,2)</f>
        <v>0</v>
      </c>
    </row>
    <row r="72" spans="1:6" x14ac:dyDescent="0.25">
      <c r="A72" s="44" t="s">
        <v>160</v>
      </c>
      <c r="B72" s="45" t="s">
        <v>37</v>
      </c>
      <c r="C72" s="46" t="s">
        <v>161</v>
      </c>
      <c r="D72" s="47">
        <v>1</v>
      </c>
      <c r="E72" s="17"/>
      <c r="F72" s="48">
        <f t="shared" ref="F72:F75" si="5">ROUND(D72*E72,2)</f>
        <v>0</v>
      </c>
    </row>
    <row r="73" spans="1:6" ht="15.75" customHeight="1" x14ac:dyDescent="0.25">
      <c r="A73" s="44" t="s">
        <v>162</v>
      </c>
      <c r="B73" s="45" t="s">
        <v>37</v>
      </c>
      <c r="C73" s="46" t="s">
        <v>163</v>
      </c>
      <c r="D73" s="47">
        <v>1</v>
      </c>
      <c r="E73" s="17"/>
      <c r="F73" s="48">
        <f t="shared" si="5"/>
        <v>0</v>
      </c>
    </row>
    <row r="74" spans="1:6" ht="15.75" customHeight="1" x14ac:dyDescent="0.25">
      <c r="A74" s="44" t="s">
        <v>164</v>
      </c>
      <c r="B74" s="45" t="s">
        <v>37</v>
      </c>
      <c r="C74" s="46" t="s">
        <v>165</v>
      </c>
      <c r="D74" s="47">
        <v>2</v>
      </c>
      <c r="E74" s="17"/>
      <c r="F74" s="48">
        <f t="shared" si="5"/>
        <v>0</v>
      </c>
    </row>
    <row r="75" spans="1:6" ht="15.75" customHeight="1" x14ac:dyDescent="0.25">
      <c r="A75" s="44" t="s">
        <v>166</v>
      </c>
      <c r="B75" s="45" t="s">
        <v>37</v>
      </c>
      <c r="C75" s="46" t="s">
        <v>167</v>
      </c>
      <c r="D75" s="47">
        <v>1</v>
      </c>
      <c r="E75" s="17"/>
      <c r="F75" s="48">
        <f t="shared" si="5"/>
        <v>0</v>
      </c>
    </row>
    <row r="76" spans="1:6" ht="15.75" customHeight="1" x14ac:dyDescent="0.25">
      <c r="A76" s="49"/>
      <c r="B76" s="50"/>
      <c r="C76" s="51" t="s">
        <v>168</v>
      </c>
      <c r="D76" s="52"/>
      <c r="E76" s="53"/>
      <c r="F76" s="54">
        <f>SUM(F71:F75)</f>
        <v>0</v>
      </c>
    </row>
    <row r="77" spans="1:6" ht="15.75" customHeight="1" x14ac:dyDescent="0.25">
      <c r="A77" s="39" t="s">
        <v>169</v>
      </c>
      <c r="B77" s="40" t="s">
        <v>24</v>
      </c>
      <c r="C77" s="41" t="s">
        <v>170</v>
      </c>
      <c r="D77" s="42"/>
      <c r="E77" s="42"/>
      <c r="F77" s="43"/>
    </row>
    <row r="78" spans="1:6" ht="15.75" customHeight="1" x14ac:dyDescent="0.25">
      <c r="A78" s="44" t="s">
        <v>171</v>
      </c>
      <c r="B78" s="45" t="s">
        <v>37</v>
      </c>
      <c r="C78" s="46" t="s">
        <v>172</v>
      </c>
      <c r="D78" s="47">
        <v>1</v>
      </c>
      <c r="E78" s="17"/>
      <c r="F78" s="48">
        <f>ROUND(D78*E78,2)</f>
        <v>0</v>
      </c>
    </row>
    <row r="79" spans="1:6" ht="15.75" customHeight="1" x14ac:dyDescent="0.25">
      <c r="A79" s="49"/>
      <c r="B79" s="50"/>
      <c r="C79" s="51" t="s">
        <v>173</v>
      </c>
      <c r="D79" s="52"/>
      <c r="E79" s="53"/>
      <c r="F79" s="54">
        <f>F78</f>
        <v>0</v>
      </c>
    </row>
    <row r="80" spans="1:6" ht="15.75" customHeight="1" x14ac:dyDescent="0.25">
      <c r="A80" s="55"/>
      <c r="B80" s="56"/>
      <c r="C80" s="57" t="s">
        <v>188</v>
      </c>
      <c r="D80" s="58"/>
      <c r="E80" s="59"/>
      <c r="F80" s="54">
        <f>SUM(F10+F18+F21+F28+F32+F35+F46+F50+F63+F69+F76+F79)</f>
        <v>0</v>
      </c>
    </row>
    <row r="81" spans="1:6" ht="15.75" customHeight="1" x14ac:dyDescent="0.25">
      <c r="A81" s="39" t="s">
        <v>174</v>
      </c>
      <c r="B81" s="40" t="s">
        <v>24</v>
      </c>
      <c r="C81" s="41" t="s">
        <v>175</v>
      </c>
      <c r="D81" s="42"/>
      <c r="E81" s="42"/>
      <c r="F81" s="43"/>
    </row>
    <row r="82" spans="1:6" ht="15.75" customHeight="1" x14ac:dyDescent="0.25">
      <c r="A82" s="44" t="s">
        <v>176</v>
      </c>
      <c r="B82" s="45" t="s">
        <v>177</v>
      </c>
      <c r="C82" s="46" t="s">
        <v>189</v>
      </c>
      <c r="D82" s="60">
        <v>1</v>
      </c>
      <c r="E82" s="48">
        <f>F80</f>
        <v>0</v>
      </c>
      <c r="F82" s="48">
        <f>D82*E82/100</f>
        <v>0</v>
      </c>
    </row>
    <row r="83" spans="1:6" ht="15.75" customHeight="1" x14ac:dyDescent="0.25">
      <c r="A83" s="49"/>
      <c r="B83" s="50"/>
      <c r="C83" s="51" t="s">
        <v>178</v>
      </c>
      <c r="D83" s="52"/>
      <c r="E83" s="53"/>
      <c r="F83" s="54">
        <f>F82</f>
        <v>0</v>
      </c>
    </row>
    <row r="84" spans="1:6" ht="15.75" customHeight="1" x14ac:dyDescent="0.25">
      <c r="A84" s="39" t="s">
        <v>179</v>
      </c>
      <c r="B84" s="40" t="s">
        <v>24</v>
      </c>
      <c r="C84" s="41" t="s">
        <v>180</v>
      </c>
      <c r="D84" s="42"/>
      <c r="E84" s="42"/>
      <c r="F84" s="43"/>
    </row>
    <row r="85" spans="1:6" ht="15.75" customHeight="1" x14ac:dyDescent="0.25">
      <c r="A85" s="44" t="s">
        <v>181</v>
      </c>
      <c r="B85" s="45" t="s">
        <v>177</v>
      </c>
      <c r="C85" s="46" t="s">
        <v>190</v>
      </c>
      <c r="D85" s="60">
        <v>1</v>
      </c>
      <c r="E85" s="48">
        <f>F80</f>
        <v>0</v>
      </c>
      <c r="F85" s="48">
        <f>D85*E85/100</f>
        <v>0</v>
      </c>
    </row>
    <row r="86" spans="1:6" ht="15.75" customHeight="1" x14ac:dyDescent="0.25">
      <c r="A86" s="49"/>
      <c r="B86" s="50"/>
      <c r="C86" s="51" t="s">
        <v>182</v>
      </c>
      <c r="D86" s="52"/>
      <c r="E86" s="53"/>
      <c r="F86" s="54">
        <f>F85</f>
        <v>0</v>
      </c>
    </row>
    <row r="87" spans="1:6" ht="15.75" customHeight="1" x14ac:dyDescent="0.25">
      <c r="A87" s="39" t="s">
        <v>183</v>
      </c>
      <c r="B87" s="40" t="s">
        <v>24</v>
      </c>
      <c r="C87" s="41" t="s">
        <v>184</v>
      </c>
      <c r="D87" s="42"/>
      <c r="E87" s="42"/>
      <c r="F87" s="43"/>
    </row>
    <row r="88" spans="1:6" ht="15.75" customHeight="1" x14ac:dyDescent="0.25">
      <c r="A88" s="44" t="s">
        <v>185</v>
      </c>
      <c r="B88" s="45" t="s">
        <v>177</v>
      </c>
      <c r="C88" s="46" t="s">
        <v>191</v>
      </c>
      <c r="D88" s="60">
        <v>2</v>
      </c>
      <c r="E88" s="48">
        <f>F80</f>
        <v>0</v>
      </c>
      <c r="F88" s="48">
        <f>D88*E88/100</f>
        <v>0</v>
      </c>
    </row>
    <row r="89" spans="1:6" ht="15.75" customHeight="1" x14ac:dyDescent="0.25">
      <c r="A89" s="49"/>
      <c r="B89" s="50"/>
      <c r="C89" s="51" t="s">
        <v>186</v>
      </c>
      <c r="D89" s="52"/>
      <c r="E89" s="53"/>
      <c r="F89" s="54">
        <f>F88</f>
        <v>0</v>
      </c>
    </row>
    <row r="90" spans="1:6" x14ac:dyDescent="0.25">
      <c r="A90" s="61"/>
      <c r="B90" s="61"/>
      <c r="C90" s="62" t="s">
        <v>88</v>
      </c>
      <c r="D90" s="63"/>
      <c r="E90" s="64"/>
      <c r="F90" s="65">
        <f>SUM(F80+F83+F86+F89)</f>
        <v>0</v>
      </c>
    </row>
    <row r="91" spans="1:6" x14ac:dyDescent="0.25">
      <c r="A91" s="66"/>
      <c r="B91" s="66"/>
      <c r="C91" s="67" t="s">
        <v>93</v>
      </c>
      <c r="D91" s="20" t="s">
        <v>45</v>
      </c>
      <c r="E91" s="66"/>
      <c r="F91" s="19"/>
    </row>
    <row r="92" spans="1:6" x14ac:dyDescent="0.25">
      <c r="A92" s="66"/>
      <c r="B92" s="66"/>
      <c r="C92" s="67" t="s">
        <v>94</v>
      </c>
      <c r="D92" s="20" t="s">
        <v>45</v>
      </c>
      <c r="E92" s="66"/>
      <c r="F92" s="19"/>
    </row>
    <row r="93" spans="1:6" x14ac:dyDescent="0.25">
      <c r="A93" s="66"/>
      <c r="B93" s="66"/>
      <c r="C93" s="67" t="s">
        <v>89</v>
      </c>
      <c r="D93" s="66"/>
      <c r="E93" s="66"/>
      <c r="F93" s="54">
        <f>SUM(F90:F92)</f>
        <v>0</v>
      </c>
    </row>
    <row r="95" spans="1:6" x14ac:dyDescent="0.25">
      <c r="A95" s="36" t="s">
        <v>187</v>
      </c>
      <c r="B95" s="36"/>
      <c r="C95" s="36"/>
      <c r="D95" s="36"/>
      <c r="E95" s="36"/>
      <c r="F95" s="36"/>
    </row>
    <row r="96" spans="1:6" ht="16.5" customHeight="1" x14ac:dyDescent="0.25"/>
    <row r="97" spans="1:7" ht="28.5" customHeight="1" x14ac:dyDescent="0.25">
      <c r="A97" s="68" t="s">
        <v>95</v>
      </c>
      <c r="B97" s="68"/>
      <c r="C97" s="68"/>
      <c r="D97" s="68"/>
      <c r="E97" s="68"/>
      <c r="F97" s="68"/>
      <c r="G97" s="22"/>
    </row>
    <row r="99" spans="1:7" ht="55.5" customHeight="1" x14ac:dyDescent="0.25">
      <c r="A99" s="69" t="s">
        <v>90</v>
      </c>
      <c r="B99" s="69"/>
      <c r="C99" s="69"/>
      <c r="D99" s="69"/>
      <c r="E99" s="69"/>
      <c r="F99" s="69"/>
    </row>
    <row r="103" spans="1:7" x14ac:dyDescent="0.25">
      <c r="D103" s="21" t="s">
        <v>91</v>
      </c>
    </row>
  </sheetData>
  <sheetProtection algorithmName="SHA-512" hashValue="yECThEGOSqHhe4S7CNIxwvD8Ao9ktY9Xw48uIFLy4TbV5AiY2OJCzXNc1fqBa0P6zwbl9zC1Q1crKseciuentw==" saltValue="T4/CT0dVf6YTkLZZe6JBOg==" spinCount="100000" sheet="1" objects="1" scenarios="1" selectLockedCells="1" autoFilter="0"/>
  <autoFilter ref="A6:F6" xr:uid="{CC9CF882-BB62-4677-BCF9-C818DE63F486}"/>
  <mergeCells count="5">
    <mergeCell ref="A1:F1"/>
    <mergeCell ref="A2:F2"/>
    <mergeCell ref="A97:F97"/>
    <mergeCell ref="A99:F99"/>
    <mergeCell ref="A95:F95"/>
  </mergeCells>
  <printOptions horizontalCentered="1"/>
  <pageMargins left="0.59055118110236227" right="0.31496062992125984" top="0.59055118110236227" bottom="0.55118110236220474" header="0.31496062992125984" footer="0.31496062992125984"/>
  <pageSetup paperSize="9" scale="85" orientation="portrait" r:id="rId1"/>
  <headerFooter>
    <oddFooter>&amp;R&amp;P / &amp;N</oddFooter>
  </headerFooter>
  <ignoredErrors>
    <ignoredError sqref="F20:F21 F8:F10 F12:F18 F88:F90 F23:F28 F30:F32 F34:F35 F37:F46 F48:F50 F52:F63 F65:F69 F71:F76 F78:F80 F82:F83 E88 E85:F85 F86 E82 F93" unlockedFormula="1"/>
    <ignoredError sqref="A7 A11 A19 A22 A29 A33 A36 A47 A51 A64 A70 A77 A81 A84 A8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I pag 1 oferta</vt:lpstr>
      <vt:lpstr>Anexo I Tabla Desglose Precio</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2022-10-31T18:53:40Z</dcterms:modified>
</cp:coreProperties>
</file>