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xr:revisionPtr revIDLastSave="0" documentId="13_ncr:1_{F1952122-3FAE-451C-BC67-101C351CDBB9}"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Precio'!$A$6:$F$6</definedName>
    <definedName name="_xlnm.Print_Area" localSheetId="0">'Anexo I pag 1 oferta'!$A$3:$I$49</definedName>
    <definedName name="_xlnm.Print_Area" localSheetId="1">'Anexo I Tabla Desglose Precio'!$A$4:$F$70</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3" i="2" l="1"/>
  <c r="F55" i="2" s="1"/>
  <c r="F56" i="2" s="1"/>
  <c r="F48" i="2"/>
  <c r="F50" i="2" s="1"/>
  <c r="F51" i="2" s="1"/>
  <c r="F43" i="2"/>
  <c r="F45" i="2" s="1"/>
  <c r="F40" i="2"/>
  <c r="F42" i="2" s="1"/>
  <c r="F37" i="2"/>
  <c r="F39" i="2" s="1"/>
  <c r="F34" i="2"/>
  <c r="F36" i="2" s="1"/>
  <c r="F31" i="2"/>
  <c r="F33" i="2" s="1"/>
  <c r="F28" i="2"/>
  <c r="F30" i="2" s="1"/>
  <c r="F23" i="2"/>
  <c r="F25" i="2" s="1"/>
  <c r="F20" i="2"/>
  <c r="F22" i="2" s="1"/>
  <c r="F17" i="2"/>
  <c r="F19" i="2" s="1"/>
  <c r="F14" i="2"/>
  <c r="F16" i="2" s="1"/>
  <c r="F11" i="2"/>
  <c r="F13" i="2" s="1"/>
  <c r="F46" i="2" l="1"/>
  <c r="F8" i="2" l="1"/>
  <c r="F10" i="2" s="1"/>
  <c r="F26" i="2" s="1"/>
  <c r="F57" i="2" s="1"/>
  <c r="F60" i="2" s="1"/>
  <c r="B27" i="1" s="1"/>
</calcChain>
</file>

<file path=xl/sharedStrings.xml><?xml version="1.0" encoding="utf-8"?>
<sst xmlns="http://schemas.openxmlformats.org/spreadsheetml/2006/main" count="123" uniqueCount="98">
  <si>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</si>
  <si>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</si>
  <si>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</si>
  <si>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</si>
  <si>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</si>
  <si>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</si>
  <si>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</si>
  <si>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</si>
  <si>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</si>
  <si>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</si>
  <si>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</si>
  <si>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</si>
  <si>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</si>
  <si>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</si>
  <si>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</si>
  <si>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</si>
  <si>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Código</t>
  </si>
  <si>
    <t>Ud</t>
  </si>
  <si>
    <t>Resumen</t>
  </si>
  <si>
    <t>CanPres</t>
  </si>
  <si>
    <t>ImpPres</t>
  </si>
  <si>
    <t/>
  </si>
  <si>
    <t>SEGURIDAD Y SALUD</t>
  </si>
  <si>
    <t>XX %</t>
  </si>
  <si>
    <t>PRESSUPUESTO EJECUCIÓN MATERIAL</t>
  </si>
  <si>
    <t>PRESUPUESTO EJECUCION CONTRATA -TOTAL OFERTA</t>
  </si>
  <si>
    <t xml:space="preserve">Pres </t>
  </si>
  <si>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</si>
  <si>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</si>
  <si>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</si>
  <si>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Fdo.:</t>
  </si>
  <si>
    <t>Fdo:</t>
  </si>
  <si>
    <t>01</t>
  </si>
  <si>
    <t>01_01</t>
  </si>
  <si>
    <t>01_02</t>
  </si>
  <si>
    <t>01_03</t>
  </si>
  <si>
    <t>01_04</t>
  </si>
  <si>
    <t>01_05</t>
  </si>
  <si>
    <t>01_06</t>
  </si>
  <si>
    <t>Total  01</t>
  </si>
  <si>
    <t>02_01</t>
  </si>
  <si>
    <t>02_02</t>
  </si>
  <si>
    <t>02_03</t>
  </si>
  <si>
    <t>02_04</t>
  </si>
  <si>
    <t>02_05</t>
  </si>
  <si>
    <t>02_06</t>
  </si>
  <si>
    <t>Total  02</t>
  </si>
  <si>
    <t>03_01</t>
  </si>
  <si>
    <t>Total  03</t>
  </si>
  <si>
    <t>Total  04</t>
  </si>
  <si>
    <t>04_01</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</si>
  <si>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</si>
  <si>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Proyecto_</t>
  </si>
  <si>
    <t xml:space="preserve">S-00885-2023 - Adecuación pavimento exterior zona acceso peatones y trafico rodado en RTVE PAMPLONA </t>
  </si>
  <si>
    <t>ACCESO PEATONAL</t>
  </si>
  <si>
    <t>LEVANTADO BALDOSAS i/ DEMOLICION SOLERA DE HORMIGON</t>
  </si>
  <si>
    <t>M2</t>
  </si>
  <si>
    <t xml:space="preserve">Picado y levantado de baldosas hidraulicas situada en la entrada principal del edificio, efectuado por medios mecanicos con maquina miniexcavadora y/o manuales con martillo electrico, levantado de recrecidos de mortero y solera de hormigón hasta llegar a la losa de soporte (mínimo 15- 20 cm). Se incluye el corte con disco y fresado del pavimento existente si fuera necesario; así como la retirada de escombros a contenedor mediante dumper o pie de carga  y llmpieza. Saneado y preparacion de la base para posterior hormigonado.
 Incluso p.p de medidas de proteccion, medios auxiliares y limpieza de tajo. Unidad completamente terminada, incluyendo todos los medios materiales, incluso pequeño material auxiliar necesario,y medios humanos necesarios para la ejecución de la unidad.  Se tendrá especial cuidado por si pasan canalizaciones por debajo.
</t>
  </si>
  <si>
    <t>Total  01.01</t>
  </si>
  <si>
    <t>SOLERA HORMIGON ARMADO</t>
  </si>
  <si>
    <t xml:space="preserve">Solera de hormigón armado de 12-15 cm de espesor, realizada con hormigón HA-25/CR/B/20/IIa elaborado en central, con un contenido de fibras de polipropileno de refuerzo Masterfiber 246 de 4-5kg/m³ y vertido con bomba, y/o malla electrosoldada ME 15x15 Ø 6-6 B 500 T6x2,20 UNE-EN10080 como armadura de reparto, colocada sobre
separadores homologados, extendido y vibrado manual mediante regla vibrante, con juntas de retracción de 5 mm de espesor, mediante corte con disco de diamante. Incluso preparacion de la superficie, pendientes y panel de poliestireno expandido de 3 cm de espesor, para la ejecución de juntas de dilatación si fuera necesario.
El hormigón se realizará en central y la dosificación en planta. La relación agua-cemento será de 0,45-0,50. Incluso p.p. de pequeño material, medios auxiliares, remates con el pavimento existente, etc. Totalmente terminada
</t>
  </si>
  <si>
    <t>Total  01.02</t>
  </si>
  <si>
    <t>BALDOSA HIDRAULICA GARBANCILLO 40X40</t>
  </si>
  <si>
    <t xml:space="preserve">Suministro e instalacion de baldosa de garbancillo lavado o similar de 40x40cm, colocada sobre capa de arena de río de 2 cm. de espesor, recibida con mortero de cemento CEM II/B-M 32,5 R y arena de río 1/6 (Mortero tipo M-5), i/relleno de juntas con lechada de cemento gris y limpieza, medido en superficie realmente ejecutada. 
</t>
  </si>
  <si>
    <t>Total  01.03</t>
  </si>
  <si>
    <t>BALDOSA  ARENISCA</t>
  </si>
  <si>
    <t xml:space="preserve">Suministro e instalacion de baldosa arenisca floresta o similar a la existente con mismas dimensiones (1,00 x 0.65 aprox), recibidas con mortero de cemento M-5 y rejuntadas con mortero de juntas cementoso, CG1, para junta mínima (entre 1,5 y 3 mm), con la misma tonalidad de las piezas. Incluso limpieza, pequeño material y medios auxiliares, medido en superficie realmente ejecutada. 
Colocada en el perimetro previo a la escalera y laterales.
</t>
  </si>
  <si>
    <t>Toatal 01.04</t>
  </si>
  <si>
    <t>ud</t>
  </si>
  <si>
    <t>REMATES Y LIMPIEZA</t>
  </si>
  <si>
    <t xml:space="preserve">Remates de pavimento con pavimento existente limpieza de tajos tras finalización de los trabajos. 
</t>
  </si>
  <si>
    <t>Toatal 01.05</t>
  </si>
  <si>
    <t>IMPREVISTOS</t>
  </si>
  <si>
    <t xml:space="preserve">Imprevistos surgidos durante la obra. partida a justificar con precios descompuestos.
</t>
  </si>
  <si>
    <t>Toatal 01.06</t>
  </si>
  <si>
    <t>ACCESO TRÁFICO RODADO</t>
  </si>
  <si>
    <t xml:space="preserve">Picado y levantado de baldosas hidraulicas situada en la entrada principal del edificio, efectuado por medios mecanicos con maquina miniexcavadora y/o manuales con martillo electrico, levantado de recrecidos de mortero y solera de hormigón hasta llegar a la losa de soporte (mínimo 15- 20 cm). Se incluye el corte con disco y fresado del pavimento existente si fuera necesario; así como la retirada de escombros a contenedor mediante dumper o pie de carga  y llmpieza. Saneado y preparacion de la base para posterior hormigonado.
 Incluso p.p de medidas de proteccion, medios auxiliares y limpieza de tajo. Unidad completamente terminada, incluyendo todos los medios materiales, incluso pequeño material auxiliar necesario,y medios humanos necesarios para la ejecución de la unidad.  Se tendrá especial cuidado por si pasan canalizaciones por debajo.
</t>
  </si>
  <si>
    <t>Toatal 02.01</t>
  </si>
  <si>
    <t>SOLERA DE HORMIGON ARMADO</t>
  </si>
  <si>
    <t>Toatal 02.02</t>
  </si>
  <si>
    <t xml:space="preserve">Suministro e instalacion de baldosa hidraulica de cemento 4T acabado superficiel en relieve rayada de 20x20cm igual a la existente, recibida con mortero de cemento CEM II/B-M 32,5 R, i/relleno de juntas con lechada de cemento gris y limpieza, medido en superficie realmente ejecutada. 
</t>
  </si>
  <si>
    <t>Toatal 02.03</t>
  </si>
  <si>
    <t>BALDOSA HIDRAULICA 4T RAYADA  20X20</t>
  </si>
  <si>
    <t>BALDOSA ARENISCA</t>
  </si>
  <si>
    <t>Toatal 02.04</t>
  </si>
  <si>
    <t>UD</t>
  </si>
  <si>
    <t>Toatal 02.05</t>
  </si>
  <si>
    <t>Toatal 02.06</t>
  </si>
  <si>
    <t>GESTION DE RESIDUOS</t>
  </si>
  <si>
    <t>GESTION RESIDUOS</t>
  </si>
  <si>
    <t xml:space="preserve">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
</t>
  </si>
  <si>
    <t>Toatal 03.01</t>
  </si>
  <si>
    <t xml:space="preserve">Ud. Partida destinada a la gestión de la seguridad y salud en la ejecución de los trabajos, incluyendo:
- Instalaciones de bienestar.
- Señalización de la obras y realizacion de nuevos pasos de peatones vallado y señalizado adecuadamente durante el transcurso de las obras.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
</t>
  </si>
  <si>
    <t>Toatal 04.01</t>
  </si>
  <si>
    <t>ESTA TABLA DESGLOSE PRECIO DE OFERTA SE PRESENTARA FIRMADO EN FORMATO PDF</t>
  </si>
  <si>
    <t>NOTA IMPORTANTE: 
ESTE ANEXO I Y LA TABLA DE DESGLOSE DE MEDICIONES SE PRESENTARAN FIRMADO EN FORMATO PDF</t>
  </si>
  <si>
    <t>Expediente n.º S/00885/2023</t>
  </si>
  <si>
    <t>“Adecuación pavimento exterior zona acceso peatones y trafico rodado en RTVE PAMPLONA"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</si>
</sst>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style="thin">
        <color auto="1"/>
      </right>
      <top style="thin">
        <color auto="1"/>
      </top>
      <bottom/>
      <diagonal/>
    </border>
    <border>
      <left/>
      <right/>
      <top/>
      <bottom style="thin">
        <color indexed="64"/>
      </bottom>
      <diagonal/>
    </border>
    <border>
      <left style="thin">
        <color auto="1"/>
      </left>
      <right/>
      <top/>
      <bottom style="thin">
        <color auto="1"/>
      </bottom>
      <diagonal/>
    </border>
    <border>
      <left/>
      <right style="thin">
        <color auto="1"/>
      </right>
      <top/>
      <bottom style="thin">
        <color auto="1"/>
      </bottom>
      <diagonal/>
    </border>
  </borders>
  <cellStyleXfs count="1">
    <xf numFmtId="0" fontId="0" fillId="0" borderId="0"/>
  </cellStyleXfs>
  <cellXfs count="71">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4"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2" fillId="2" borderId="6" xfId="0" applyNumberFormat="1" applyFont="1" applyFill="1" applyBorder="1" applyAlignment="1" applyProtection="1">
      <alignment vertical="top"/>
      <protection locked="0"/>
    </xf>
    <xf numFmtId="3" fontId="16" fillId="2" borderId="4" xfId="0" applyNumberFormat="1" applyFont="1" applyFill="1" applyBorder="1" applyAlignment="1" applyProtection="1">
      <alignment horizontal="center" vertical="top"/>
      <protection locked="0"/>
    </xf>
    <xf numFmtId="0" fontId="20" fillId="0" borderId="0" xfId="0" applyFont="1" applyProtection="1"/>
    <xf numFmtId="0" fontId="21" fillId="0" borderId="0" xfId="0" applyFont="1" applyFill="1" applyAlignment="1" applyProtection="1">
      <alignment vertical="top" wrapText="1"/>
    </xf>
    <xf numFmtId="0" fontId="0" fillId="0" borderId="0" xfId="0" applyAlignment="1" applyProtection="1">
      <alignment horizontal="right"/>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 fontId="12" fillId="3" borderId="1" xfId="0" applyNumberFormat="1" applyFont="1" applyFill="1" applyBorder="1" applyAlignment="1" applyProtection="1">
      <alignment vertical="top"/>
    </xf>
    <xf numFmtId="4" fontId="12" fillId="3" borderId="2" xfId="0" applyNumberFormat="1" applyFont="1" applyFill="1" applyBorder="1" applyAlignment="1" applyProtection="1">
      <alignment vertical="top"/>
    </xf>
    <xf numFmtId="4" fontId="12" fillId="3" borderId="2" xfId="0" applyNumberFormat="1" applyFont="1" applyFill="1" applyBorder="1" applyAlignment="1" applyProtection="1">
      <alignment vertical="top" wrapText="1"/>
    </xf>
    <xf numFmtId="4" fontId="13" fillId="3" borderId="2" xfId="0" applyNumberFormat="1" applyFont="1" applyFill="1" applyBorder="1" applyAlignment="1" applyProtection="1">
      <alignment vertical="top"/>
    </xf>
    <xf numFmtId="4" fontId="13" fillId="3" borderId="3" xfId="0" applyNumberFormat="1" applyFont="1" applyFill="1" applyBorder="1" applyAlignment="1" applyProtection="1">
      <alignment vertical="top"/>
    </xf>
    <xf numFmtId="49" fontId="14" fillId="4" borderId="4" xfId="0" applyNumberFormat="1" applyFont="1" applyFill="1" applyBorder="1" applyAlignment="1" applyProtection="1">
      <alignment vertical="top"/>
    </xf>
    <xf numFmtId="49" fontId="14" fillId="0" borderId="4" xfId="0" applyNumberFormat="1" applyFont="1" applyBorder="1" applyAlignment="1" applyProtection="1">
      <alignment vertical="top"/>
    </xf>
    <xf numFmtId="49" fontId="14" fillId="0" borderId="4" xfId="0" applyNumberFormat="1" applyFont="1" applyBorder="1" applyAlignment="1" applyProtection="1">
      <alignment vertical="top" wrapText="1"/>
    </xf>
    <xf numFmtId="4" fontId="14" fillId="0" borderId="4" xfId="0" applyNumberFormat="1" applyFont="1" applyBorder="1" applyAlignment="1" applyProtection="1">
      <alignment vertical="top"/>
    </xf>
    <xf numFmtId="4" fontId="14" fillId="2" borderId="4" xfId="0" applyNumberFormat="1" applyFont="1" applyFill="1" applyBorder="1" applyAlignment="1" applyProtection="1">
      <alignment vertical="top"/>
    </xf>
    <xf numFmtId="4" fontId="12" fillId="2" borderId="4" xfId="0" applyNumberFormat="1" applyFont="1" applyFill="1" applyBorder="1" applyAlignment="1" applyProtection="1">
      <alignment vertical="top"/>
    </xf>
    <xf numFmtId="0" fontId="0" fillId="0" borderId="4" xfId="0" applyFont="1" applyBorder="1" applyAlignment="1" applyProtection="1">
      <alignment vertical="top"/>
    </xf>
    <xf numFmtId="49" fontId="15"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7" fillId="0" borderId="4" xfId="0" applyNumberFormat="1" applyFont="1" applyBorder="1" applyAlignment="1" applyProtection="1">
      <alignment vertical="top"/>
    </xf>
    <xf numFmtId="4" fontId="12" fillId="2" borderId="6" xfId="0" applyNumberFormat="1" applyFont="1" applyFill="1" applyBorder="1" applyAlignment="1" applyProtection="1">
      <alignment vertical="top"/>
    </xf>
    <xf numFmtId="0" fontId="0" fillId="0" borderId="4" xfId="0" applyBorder="1" applyProtection="1"/>
    <xf numFmtId="0" fontId="18" fillId="0" borderId="4" xfId="0" applyFont="1" applyBorder="1" applyAlignment="1" applyProtection="1">
      <alignment horizontal="left" vertical="center" wrapText="1"/>
    </xf>
    <xf numFmtId="164" fontId="12" fillId="3" borderId="1" xfId="0" applyNumberFormat="1" applyFont="1" applyFill="1" applyBorder="1" applyAlignment="1" applyProtection="1">
      <alignment horizontal="left" vertical="top"/>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2" borderId="7" xfId="0" applyFill="1" applyBorder="1" applyAlignment="1" applyProtection="1">
      <alignment horizontal="left" shrinkToFit="1"/>
      <protection locked="0"/>
    </xf>
    <xf numFmtId="0" fontId="0" fillId="0" borderId="0" xfId="0" applyAlignment="1" applyProtection="1">
      <alignment horizontal="left" vertical="top" wrapText="1"/>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7" xfId="0" applyFill="1" applyBorder="1" applyAlignment="1" applyProtection="1">
      <alignment horizontal="left" vertical="top"/>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12" fillId="0" borderId="0" xfId="0" applyFont="1" applyAlignment="1" applyProtection="1">
      <alignment horizontal="left" vertical="top" wrapText="1"/>
    </xf>
    <xf numFmtId="0" fontId="14" fillId="0" borderId="0" xfId="0" applyFont="1" applyAlignment="1" applyProtection="1">
      <alignment horizontal="left" vertical="top" wrapText="1"/>
    </xf>
    <xf numFmtId="0" fontId="21" fillId="0" borderId="0" xfId="0" applyFont="1" applyFill="1" applyAlignment="1" applyProtection="1">
      <alignment horizontal="center" vertical="top" wrapText="1"/>
    </xf>
    <xf numFmtId="49" fontId="14" fillId="0" borderId="8" xfId="0" applyNumberFormat="1" applyFont="1" applyBorder="1" applyAlignment="1" applyProtection="1">
      <alignment horizontal="left" vertical="top" wrapText="1"/>
    </xf>
    <xf numFmtId="49" fontId="14" fillId="0" borderId="7" xfId="0" applyNumberFormat="1" applyFont="1" applyBorder="1" applyAlignment="1" applyProtection="1">
      <alignment horizontal="left" vertical="top" wrapText="1"/>
    </xf>
    <xf numFmtId="49" fontId="14" fillId="0" borderId="9" xfId="0" applyNumberFormat="1" applyFont="1" applyBorder="1" applyAlignment="1" applyProtection="1">
      <alignment horizontal="left" vertical="top" wrapText="1"/>
    </xf>
    <xf numFmtId="49" fontId="12" fillId="0" borderId="1" xfId="0" applyNumberFormat="1" applyFont="1" applyBorder="1" applyAlignment="1" applyProtection="1">
      <alignment horizontal="right" vertical="top" wrapText="1"/>
    </xf>
    <xf numFmtId="49" fontId="12" fillId="0" borderId="2" xfId="0" applyNumberFormat="1" applyFont="1" applyBorder="1" applyAlignment="1" applyProtection="1">
      <alignment horizontal="right" vertical="top" wrapText="1"/>
    </xf>
    <xf numFmtId="49" fontId="12" fillId="0" borderId="3" xfId="0" applyNumberFormat="1" applyFont="1" applyBorder="1" applyAlignment="1" applyProtection="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9"/>
  <sheetViews>
    <sheetView showGridLines="0" tabSelected="1" workbookViewId="0">
      <selection activeCell="D49" activeCellId="5" sqref="B12:E12 I12 E15:I15 B18 E18:I18 D49:G49"/>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51" t="s">
        <v>95</v>
      </c>
      <c r="B2" s="51"/>
      <c r="C2" s="51"/>
      <c r="D2" s="51"/>
      <c r="E2" s="51"/>
      <c r="F2" s="51"/>
      <c r="G2" s="51"/>
      <c r="H2" s="51"/>
      <c r="I2" s="51"/>
    </row>
    <row r="5" spans="1:9" x14ac:dyDescent="0.25">
      <c r="D5" s="3"/>
      <c r="E5" s="3"/>
      <c r="F5" s="4"/>
      <c r="G5" s="4"/>
      <c r="H5" s="4"/>
      <c r="I5" s="5" t="s">
        <v>97</v>
      </c>
    </row>
    <row r="6" spans="1:9" x14ac:dyDescent="0.25">
      <c r="D6" s="3"/>
      <c r="E6" s="3"/>
      <c r="F6" s="4"/>
      <c r="G6" s="4"/>
      <c r="H6" s="4"/>
      <c r="I6" s="6" t="s">
        <v>96</v>
      </c>
    </row>
    <row r="7" spans="1:9" x14ac:dyDescent="0.25">
      <c r="D7" s="3"/>
      <c r="E7" s="3"/>
      <c r="F7" s="4"/>
      <c r="G7" s="4"/>
      <c r="H7" s="4"/>
    </row>
    <row r="8" spans="1:9" ht="24.95" customHeight="1" x14ac:dyDescent="0.25"/>
    <row r="9" spans="1:9" ht="18.75" x14ac:dyDescent="0.3">
      <c r="A9" s="52" t="s">
        <v>0</v>
      </c>
      <c r="B9" s="52"/>
      <c r="C9" s="52"/>
      <c r="D9" s="52"/>
      <c r="E9" s="52"/>
      <c r="F9" s="52"/>
      <c r="G9" s="52"/>
      <c r="H9" s="52"/>
      <c r="I9" s="52"/>
    </row>
    <row r="10" spans="1:9" ht="15" customHeight="1" x14ac:dyDescent="0.25"/>
    <row r="11" spans="1:9" ht="15" customHeight="1" x14ac:dyDescent="0.25"/>
    <row r="12" spans="1:9" x14ac:dyDescent="0.25">
      <c r="A12" s="1" t="s">
        <v>1</v>
      </c>
      <c r="B12" s="53"/>
      <c r="C12" s="53"/>
      <c r="D12" s="53"/>
      <c r="E12" s="53"/>
      <c r="F12" s="1" t="s">
        <v>2</v>
      </c>
      <c r="G12" s="1"/>
      <c r="I12" s="45"/>
    </row>
    <row r="13" spans="1:9" x14ac:dyDescent="0.25">
      <c r="A13" s="54" t="s">
        <v>3</v>
      </c>
      <c r="B13" s="54"/>
      <c r="C13" s="54"/>
      <c r="D13" s="54"/>
      <c r="E13" s="54"/>
      <c r="F13" s="54"/>
      <c r="G13" s="54"/>
      <c r="H13" s="54"/>
      <c r="I13" s="7"/>
    </row>
    <row r="14" spans="1:9" x14ac:dyDescent="0.25">
      <c r="A14" s="46"/>
      <c r="B14" s="46"/>
      <c r="C14" s="46"/>
      <c r="D14" s="46"/>
      <c r="E14" s="46"/>
      <c r="F14" s="46"/>
      <c r="G14" s="46"/>
      <c r="H14" s="46"/>
      <c r="I14" s="7"/>
    </row>
    <row r="15" spans="1:9" x14ac:dyDescent="0.25">
      <c r="A15" s="1" t="s">
        <v>4</v>
      </c>
      <c r="B15" s="1"/>
      <c r="C15" s="8"/>
      <c r="D15" s="1"/>
      <c r="E15" s="53"/>
      <c r="F15" s="53"/>
      <c r="G15" s="53"/>
      <c r="H15" s="53"/>
      <c r="I15" s="53"/>
    </row>
    <row r="16" spans="1:9" x14ac:dyDescent="0.25">
      <c r="B16" s="9"/>
      <c r="C16" s="9"/>
      <c r="D16" s="9"/>
      <c r="F16" s="9"/>
      <c r="G16" s="9" t="s">
        <v>5</v>
      </c>
      <c r="H16" s="1"/>
    </row>
    <row r="17" spans="1:9" x14ac:dyDescent="0.25">
      <c r="B17" s="9"/>
      <c r="C17" s="9"/>
      <c r="D17" s="9"/>
      <c r="E17" s="9"/>
      <c r="F17" s="9"/>
      <c r="G17" s="9"/>
      <c r="H17" s="9"/>
      <c r="I17" s="1"/>
    </row>
    <row r="18" spans="1:9" x14ac:dyDescent="0.25">
      <c r="A18" s="1" t="s">
        <v>6</v>
      </c>
      <c r="B18" s="45"/>
      <c r="C18" s="55" t="s">
        <v>7</v>
      </c>
      <c r="D18" s="55"/>
      <c r="E18" s="56"/>
      <c r="F18" s="56"/>
      <c r="G18" s="56"/>
      <c r="H18" s="56"/>
      <c r="I18" s="56"/>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8</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48" t="s">
        <v>9</v>
      </c>
      <c r="B23" s="48"/>
      <c r="C23" s="48"/>
      <c r="D23" s="48"/>
      <c r="E23" s="48"/>
      <c r="F23" s="48"/>
      <c r="G23" s="48"/>
      <c r="H23" s="48"/>
      <c r="I23" s="1"/>
    </row>
    <row r="24" spans="1:9" ht="15" customHeight="1" x14ac:dyDescent="0.25">
      <c r="A24" s="1"/>
      <c r="B24" s="1"/>
      <c r="C24" s="1"/>
      <c r="D24" s="1"/>
      <c r="E24" s="1"/>
      <c r="F24" s="1"/>
      <c r="G24" s="1"/>
      <c r="H24" s="1"/>
      <c r="I24" s="1"/>
    </row>
    <row r="25" spans="1:9" ht="15" customHeight="1" x14ac:dyDescent="0.25">
      <c r="A25" s="1" t="s">
        <v>10</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11</v>
      </c>
      <c r="B27" s="49" t="str">
        <f>IF('Anexo I Tabla Desglose Precio'!F60=0,"ERROR, sin oferta",IF('Anexo I Tabla Desglose Precio'!F60&gt;18982.78,"ERROR importe ofertado supera 18.982,78",'Anexo I Tabla Desglose Precio'!F60))</f>
        <v>ERROR, sin oferta</v>
      </c>
      <c r="C27" s="50"/>
      <c r="D27" s="1" t="s">
        <v>12</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48" t="s">
        <v>13</v>
      </c>
      <c r="B31" s="48"/>
      <c r="C31" s="48"/>
      <c r="D31" s="48"/>
      <c r="E31" s="48"/>
      <c r="F31" s="48"/>
      <c r="G31" s="48"/>
      <c r="H31" s="48"/>
      <c r="I31" s="1"/>
    </row>
    <row r="32" spans="1:9" ht="27" customHeight="1" x14ac:dyDescent="0.25">
      <c r="A32" s="1"/>
      <c r="B32" s="1"/>
      <c r="C32" s="1"/>
      <c r="D32" s="1"/>
      <c r="E32" s="1"/>
      <c r="F32" s="1"/>
      <c r="G32" s="1"/>
      <c r="H32" s="1"/>
      <c r="I32" s="1"/>
    </row>
    <row r="33" spans="1:9" x14ac:dyDescent="0.25">
      <c r="A33" s="15" t="s">
        <v>14</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15</v>
      </c>
    </row>
    <row r="49" spans="3:7" x14ac:dyDescent="0.25">
      <c r="C49" s="23" t="s">
        <v>30</v>
      </c>
      <c r="D49" s="47"/>
      <c r="E49" s="47"/>
      <c r="F49" s="47"/>
      <c r="G49" s="47"/>
    </row>
  </sheetData>
  <sheetProtection algorithmName="SHA-512" hashValue="kVRbJiZ+SBZxXnDweR6Giz8TDZX07kHrGyKIhA/hxgiqJU7gcsazjAIfWIZSHoBqtPtMhhMcAKVtJyv/sivcbA==" saltValue="lBKgUUwGU6Uhm0v1T6pWgg==" spinCount="100000" sheet="1" selectLockedCells="1"/>
  <mergeCells count="11">
    <mergeCell ref="D49:G49"/>
    <mergeCell ref="A23:H23"/>
    <mergeCell ref="B27:C27"/>
    <mergeCell ref="A31:H31"/>
    <mergeCell ref="A2:I2"/>
    <mergeCell ref="A9:I9"/>
    <mergeCell ref="B12:E12"/>
    <mergeCell ref="A13:H13"/>
    <mergeCell ref="E15:I15"/>
    <mergeCell ref="C18:D18"/>
    <mergeCell ref="E18:I18"/>
  </mergeCells>
  <printOptions horizontalCentered="1"/>
  <pageMargins left="0.70866141732283472" right="0.70866141732283472" top="0.74803149606299213" bottom="0.74803149606299213" header="0.31496062992125984" footer="0.31496062992125984"/>
  <pageSetup paperSize="9" scale="80" orientation="portrait" r:id="rId1"/>
  <ignoredErrors>
    <ignoredError sqref="B27"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G72"/>
  <sheetViews>
    <sheetView showGridLines="0" zoomScaleNormal="100" workbookViewId="0">
      <pane ySplit="6" topLeftCell="A52" activePane="bottomLeft" state="frozen"/>
      <selection activeCell="A7" sqref="A7"/>
      <selection pane="bottomLeft" activeCell="E8" sqref="E8"/>
    </sheetView>
  </sheetViews>
  <sheetFormatPr baseColWidth="10" defaultRowHeight="15" x14ac:dyDescent="0.25"/>
  <cols>
    <col min="1" max="1" width="14.7109375" style="2" customWidth="1"/>
    <col min="2" max="2" width="5.42578125" style="2" bestFit="1" customWidth="1"/>
    <col min="3" max="3" width="50.7109375" style="2" bestFit="1" customWidth="1"/>
    <col min="4" max="6" width="12.7109375" style="2" customWidth="1"/>
    <col min="7" max="16384" width="11.42578125" style="2"/>
  </cols>
  <sheetData>
    <row r="1" spans="1:7" ht="81.75" customHeight="1" x14ac:dyDescent="0.25">
      <c r="A1" s="58" t="s">
        <v>51</v>
      </c>
      <c r="B1" s="59"/>
      <c r="C1" s="59"/>
      <c r="D1" s="59"/>
      <c r="E1" s="59"/>
      <c r="F1" s="60"/>
    </row>
    <row r="2" spans="1:7" ht="38.25" customHeight="1" x14ac:dyDescent="0.35">
      <c r="A2" s="61" t="s">
        <v>94</v>
      </c>
      <c r="B2" s="61"/>
      <c r="C2" s="61"/>
      <c r="D2" s="61"/>
      <c r="E2" s="61"/>
      <c r="F2" s="61"/>
      <c r="G2" s="18"/>
    </row>
    <row r="4" spans="1:7" x14ac:dyDescent="0.25">
      <c r="A4" s="15" t="s">
        <v>53</v>
      </c>
    </row>
    <row r="6" spans="1:7" x14ac:dyDescent="0.25">
      <c r="A6" s="24" t="s">
        <v>16</v>
      </c>
      <c r="B6" s="24" t="s">
        <v>17</v>
      </c>
      <c r="C6" s="25" t="s">
        <v>18</v>
      </c>
      <c r="D6" s="24" t="s">
        <v>19</v>
      </c>
      <c r="E6" s="24" t="s">
        <v>26</v>
      </c>
      <c r="F6" s="24" t="s">
        <v>20</v>
      </c>
    </row>
    <row r="7" spans="1:7" x14ac:dyDescent="0.25">
      <c r="A7" s="26" t="s">
        <v>32</v>
      </c>
      <c r="B7" s="27" t="s">
        <v>21</v>
      </c>
      <c r="C7" s="28" t="s">
        <v>54</v>
      </c>
      <c r="D7" s="29"/>
      <c r="E7" s="29"/>
      <c r="F7" s="30"/>
    </row>
    <row r="8" spans="1:7" x14ac:dyDescent="0.25">
      <c r="A8" s="31" t="s">
        <v>33</v>
      </c>
      <c r="B8" s="32" t="s">
        <v>56</v>
      </c>
      <c r="C8" s="33" t="s">
        <v>55</v>
      </c>
      <c r="D8" s="34">
        <v>37</v>
      </c>
      <c r="E8" s="17"/>
      <c r="F8" s="35">
        <f>ROUND(D8*E8,2)</f>
        <v>0</v>
      </c>
    </row>
    <row r="9" spans="1:7" ht="88.5" customHeight="1" x14ac:dyDescent="0.25">
      <c r="A9" s="65" t="s">
        <v>57</v>
      </c>
      <c r="B9" s="66"/>
      <c r="C9" s="66"/>
      <c r="D9" s="66"/>
      <c r="E9" s="66"/>
      <c r="F9" s="67"/>
    </row>
    <row r="10" spans="1:7" x14ac:dyDescent="0.25">
      <c r="A10" s="68" t="s">
        <v>58</v>
      </c>
      <c r="B10" s="69"/>
      <c r="C10" s="69"/>
      <c r="D10" s="69"/>
      <c r="E10" s="70"/>
      <c r="F10" s="36">
        <f>F8</f>
        <v>0</v>
      </c>
    </row>
    <row r="11" spans="1:7" x14ac:dyDescent="0.25">
      <c r="A11" s="31" t="s">
        <v>34</v>
      </c>
      <c r="B11" s="32" t="s">
        <v>56</v>
      </c>
      <c r="C11" s="33" t="s">
        <v>59</v>
      </c>
      <c r="D11" s="34">
        <v>37</v>
      </c>
      <c r="E11" s="17"/>
      <c r="F11" s="35">
        <f>ROUND(D11*E11,2)</f>
        <v>0</v>
      </c>
    </row>
    <row r="12" spans="1:7" ht="103.5" customHeight="1" x14ac:dyDescent="0.25">
      <c r="A12" s="65" t="s">
        <v>60</v>
      </c>
      <c r="B12" s="66"/>
      <c r="C12" s="66" t="s">
        <v>60</v>
      </c>
      <c r="D12" s="66"/>
      <c r="E12" s="66"/>
      <c r="F12" s="67"/>
    </row>
    <row r="13" spans="1:7" x14ac:dyDescent="0.25">
      <c r="A13" s="68" t="s">
        <v>61</v>
      </c>
      <c r="B13" s="69"/>
      <c r="C13" s="69"/>
      <c r="D13" s="69"/>
      <c r="E13" s="70"/>
      <c r="F13" s="36">
        <f>F11</f>
        <v>0</v>
      </c>
    </row>
    <row r="14" spans="1:7" x14ac:dyDescent="0.25">
      <c r="A14" s="31" t="s">
        <v>35</v>
      </c>
      <c r="B14" s="32" t="s">
        <v>56</v>
      </c>
      <c r="C14" s="33" t="s">
        <v>62</v>
      </c>
      <c r="D14" s="34">
        <v>22</v>
      </c>
      <c r="E14" s="17"/>
      <c r="F14" s="35">
        <f>ROUND(D14*E14,2)</f>
        <v>0</v>
      </c>
    </row>
    <row r="15" spans="1:7" ht="44.25" customHeight="1" x14ac:dyDescent="0.25">
      <c r="A15" s="65" t="s">
        <v>63</v>
      </c>
      <c r="B15" s="66"/>
      <c r="C15" s="66" t="s">
        <v>63</v>
      </c>
      <c r="D15" s="66"/>
      <c r="E15" s="66"/>
      <c r="F15" s="67"/>
    </row>
    <row r="16" spans="1:7" x14ac:dyDescent="0.25">
      <c r="A16" s="68" t="s">
        <v>64</v>
      </c>
      <c r="B16" s="69"/>
      <c r="C16" s="69"/>
      <c r="D16" s="69"/>
      <c r="E16" s="70"/>
      <c r="F16" s="36">
        <f>F14</f>
        <v>0</v>
      </c>
    </row>
    <row r="17" spans="1:6" x14ac:dyDescent="0.25">
      <c r="A17" s="31" t="s">
        <v>36</v>
      </c>
      <c r="B17" s="32" t="s">
        <v>56</v>
      </c>
      <c r="C17" s="33" t="s">
        <v>65</v>
      </c>
      <c r="D17" s="34">
        <v>15</v>
      </c>
      <c r="E17" s="17"/>
      <c r="F17" s="35">
        <f>ROUND(D17*E17,2)</f>
        <v>0</v>
      </c>
    </row>
    <row r="18" spans="1:6" ht="51.75" customHeight="1" x14ac:dyDescent="0.25">
      <c r="A18" s="65" t="s">
        <v>66</v>
      </c>
      <c r="B18" s="66"/>
      <c r="C18" s="66"/>
      <c r="D18" s="66"/>
      <c r="E18" s="66"/>
      <c r="F18" s="67"/>
    </row>
    <row r="19" spans="1:6" x14ac:dyDescent="0.25">
      <c r="A19" s="68" t="s">
        <v>67</v>
      </c>
      <c r="B19" s="69"/>
      <c r="C19" s="69"/>
      <c r="D19" s="69"/>
      <c r="E19" s="70"/>
      <c r="F19" s="36">
        <f>F17</f>
        <v>0</v>
      </c>
    </row>
    <row r="20" spans="1:6" x14ac:dyDescent="0.25">
      <c r="A20" s="31" t="s">
        <v>37</v>
      </c>
      <c r="B20" s="32" t="s">
        <v>68</v>
      </c>
      <c r="C20" s="33" t="s">
        <v>69</v>
      </c>
      <c r="D20" s="34">
        <v>1</v>
      </c>
      <c r="E20" s="17"/>
      <c r="F20" s="35">
        <f>ROUND(D20*E20,2)</f>
        <v>0</v>
      </c>
    </row>
    <row r="21" spans="1:6" x14ac:dyDescent="0.25">
      <c r="A21" s="65" t="s">
        <v>70</v>
      </c>
      <c r="B21" s="66"/>
      <c r="C21" s="66"/>
      <c r="D21" s="66"/>
      <c r="E21" s="66"/>
      <c r="F21" s="67"/>
    </row>
    <row r="22" spans="1:6" x14ac:dyDescent="0.25">
      <c r="A22" s="68" t="s">
        <v>71</v>
      </c>
      <c r="B22" s="69"/>
      <c r="C22" s="69"/>
      <c r="D22" s="69"/>
      <c r="E22" s="70"/>
      <c r="F22" s="36">
        <f>F20</f>
        <v>0</v>
      </c>
    </row>
    <row r="23" spans="1:6" x14ac:dyDescent="0.25">
      <c r="A23" s="31" t="s">
        <v>38</v>
      </c>
      <c r="B23" s="32" t="s">
        <v>68</v>
      </c>
      <c r="C23" s="33" t="s">
        <v>72</v>
      </c>
      <c r="D23" s="34">
        <v>1</v>
      </c>
      <c r="E23" s="17"/>
      <c r="F23" s="35">
        <f>ROUND(D23*E23,2)</f>
        <v>0</v>
      </c>
    </row>
    <row r="24" spans="1:6" x14ac:dyDescent="0.25">
      <c r="A24" s="65" t="s">
        <v>73</v>
      </c>
      <c r="B24" s="66"/>
      <c r="C24" s="66"/>
      <c r="D24" s="66"/>
      <c r="E24" s="66"/>
      <c r="F24" s="67"/>
    </row>
    <row r="25" spans="1:6" x14ac:dyDescent="0.25">
      <c r="A25" s="68" t="s">
        <v>74</v>
      </c>
      <c r="B25" s="69"/>
      <c r="C25" s="69"/>
      <c r="D25" s="69"/>
      <c r="E25" s="70"/>
      <c r="F25" s="36">
        <f>F23</f>
        <v>0</v>
      </c>
    </row>
    <row r="26" spans="1:6" x14ac:dyDescent="0.25">
      <c r="A26" s="68" t="s">
        <v>39</v>
      </c>
      <c r="B26" s="69"/>
      <c r="C26" s="69"/>
      <c r="D26" s="69"/>
      <c r="E26" s="70"/>
      <c r="F26" s="36">
        <f>SUM(F10+F13+F16+F19+F22+F25)</f>
        <v>0</v>
      </c>
    </row>
    <row r="27" spans="1:6" x14ac:dyDescent="0.25">
      <c r="A27" s="44">
        <v>2</v>
      </c>
      <c r="B27" s="27" t="s">
        <v>21</v>
      </c>
      <c r="C27" s="28" t="s">
        <v>75</v>
      </c>
      <c r="D27" s="29"/>
      <c r="E27" s="29"/>
      <c r="F27" s="30"/>
    </row>
    <row r="28" spans="1:6" x14ac:dyDescent="0.25">
      <c r="A28" s="31" t="s">
        <v>40</v>
      </c>
      <c r="B28" s="32" t="s">
        <v>56</v>
      </c>
      <c r="C28" s="33" t="s">
        <v>55</v>
      </c>
      <c r="D28" s="34">
        <v>30</v>
      </c>
      <c r="E28" s="17"/>
      <c r="F28" s="35">
        <f>ROUND(D28*E28,2)</f>
        <v>0</v>
      </c>
    </row>
    <row r="29" spans="1:6" ht="80.25" customHeight="1" x14ac:dyDescent="0.25">
      <c r="A29" s="65" t="s">
        <v>76</v>
      </c>
      <c r="B29" s="66"/>
      <c r="C29" s="66"/>
      <c r="D29" s="66"/>
      <c r="E29" s="66"/>
      <c r="F29" s="67"/>
    </row>
    <row r="30" spans="1:6" x14ac:dyDescent="0.25">
      <c r="A30" s="68" t="s">
        <v>77</v>
      </c>
      <c r="B30" s="69"/>
      <c r="C30" s="69"/>
      <c r="D30" s="69"/>
      <c r="E30" s="70"/>
      <c r="F30" s="36">
        <f>F28</f>
        <v>0</v>
      </c>
    </row>
    <row r="31" spans="1:6" x14ac:dyDescent="0.25">
      <c r="A31" s="31" t="s">
        <v>41</v>
      </c>
      <c r="B31" s="32" t="s">
        <v>56</v>
      </c>
      <c r="C31" s="33" t="s">
        <v>78</v>
      </c>
      <c r="D31" s="34">
        <v>30</v>
      </c>
      <c r="E31" s="17"/>
      <c r="F31" s="35">
        <f>ROUND(D31*E31,2)</f>
        <v>0</v>
      </c>
    </row>
    <row r="32" spans="1:6" ht="104.25" customHeight="1" x14ac:dyDescent="0.25">
      <c r="A32" s="65" t="s">
        <v>60</v>
      </c>
      <c r="B32" s="66"/>
      <c r="C32" s="66"/>
      <c r="D32" s="66"/>
      <c r="E32" s="66"/>
      <c r="F32" s="67"/>
    </row>
    <row r="33" spans="1:6" x14ac:dyDescent="0.25">
      <c r="A33" s="68" t="s">
        <v>79</v>
      </c>
      <c r="B33" s="69"/>
      <c r="C33" s="69"/>
      <c r="D33" s="69"/>
      <c r="E33" s="70"/>
      <c r="F33" s="36">
        <f>F31</f>
        <v>0</v>
      </c>
    </row>
    <row r="34" spans="1:6" x14ac:dyDescent="0.25">
      <c r="A34" s="31" t="s">
        <v>42</v>
      </c>
      <c r="B34" s="32" t="s">
        <v>56</v>
      </c>
      <c r="C34" s="33" t="s">
        <v>82</v>
      </c>
      <c r="D34" s="34">
        <v>26</v>
      </c>
      <c r="E34" s="17"/>
      <c r="F34" s="35">
        <f>ROUND(D34*E34,2)</f>
        <v>0</v>
      </c>
    </row>
    <row r="35" spans="1:6" ht="31.5" customHeight="1" x14ac:dyDescent="0.25">
      <c r="A35" s="65" t="s">
        <v>80</v>
      </c>
      <c r="B35" s="66"/>
      <c r="C35" s="66"/>
      <c r="D35" s="66"/>
      <c r="E35" s="66"/>
      <c r="F35" s="67"/>
    </row>
    <row r="36" spans="1:6" x14ac:dyDescent="0.25">
      <c r="A36" s="68" t="s">
        <v>81</v>
      </c>
      <c r="B36" s="69"/>
      <c r="C36" s="69"/>
      <c r="D36" s="69"/>
      <c r="E36" s="70"/>
      <c r="F36" s="36">
        <f>F34</f>
        <v>0</v>
      </c>
    </row>
    <row r="37" spans="1:6" x14ac:dyDescent="0.25">
      <c r="A37" s="31" t="s">
        <v>43</v>
      </c>
      <c r="B37" s="32" t="s">
        <v>56</v>
      </c>
      <c r="C37" s="33" t="s">
        <v>83</v>
      </c>
      <c r="D37" s="34">
        <v>4</v>
      </c>
      <c r="E37" s="17"/>
      <c r="F37" s="35">
        <f>ROUND(D37*E37,2)</f>
        <v>0</v>
      </c>
    </row>
    <row r="38" spans="1:6" ht="45" customHeight="1" x14ac:dyDescent="0.25">
      <c r="A38" s="65" t="s">
        <v>66</v>
      </c>
      <c r="B38" s="66"/>
      <c r="C38" s="66"/>
      <c r="D38" s="66"/>
      <c r="E38" s="66"/>
      <c r="F38" s="67"/>
    </row>
    <row r="39" spans="1:6" x14ac:dyDescent="0.25">
      <c r="A39" s="68" t="s">
        <v>84</v>
      </c>
      <c r="B39" s="69"/>
      <c r="C39" s="69"/>
      <c r="D39" s="69"/>
      <c r="E39" s="70"/>
      <c r="F39" s="36">
        <f>F37</f>
        <v>0</v>
      </c>
    </row>
    <row r="40" spans="1:6" x14ac:dyDescent="0.25">
      <c r="A40" s="31" t="s">
        <v>44</v>
      </c>
      <c r="B40" s="32" t="s">
        <v>85</v>
      </c>
      <c r="C40" s="33" t="s">
        <v>69</v>
      </c>
      <c r="D40" s="34">
        <v>1</v>
      </c>
      <c r="E40" s="17"/>
      <c r="F40" s="35">
        <f>ROUND(D40*E40,2)</f>
        <v>0</v>
      </c>
    </row>
    <row r="41" spans="1:6" x14ac:dyDescent="0.25">
      <c r="A41" s="65" t="s">
        <v>70</v>
      </c>
      <c r="B41" s="66"/>
      <c r="C41" s="66"/>
      <c r="D41" s="66"/>
      <c r="E41" s="66"/>
      <c r="F41" s="67"/>
    </row>
    <row r="42" spans="1:6" x14ac:dyDescent="0.25">
      <c r="A42" s="68" t="s">
        <v>86</v>
      </c>
      <c r="B42" s="69"/>
      <c r="C42" s="69"/>
      <c r="D42" s="69"/>
      <c r="E42" s="70"/>
      <c r="F42" s="36">
        <f>F40</f>
        <v>0</v>
      </c>
    </row>
    <row r="43" spans="1:6" x14ac:dyDescent="0.25">
      <c r="A43" s="31" t="s">
        <v>45</v>
      </c>
      <c r="B43" s="32" t="s">
        <v>85</v>
      </c>
      <c r="C43" s="33" t="s">
        <v>72</v>
      </c>
      <c r="D43" s="34">
        <v>1</v>
      </c>
      <c r="E43" s="17"/>
      <c r="F43" s="35">
        <f>ROUND(D43*E43,2)</f>
        <v>0</v>
      </c>
    </row>
    <row r="44" spans="1:6" x14ac:dyDescent="0.25">
      <c r="A44" s="65" t="s">
        <v>73</v>
      </c>
      <c r="B44" s="66"/>
      <c r="C44" s="66"/>
      <c r="D44" s="66"/>
      <c r="E44" s="66"/>
      <c r="F44" s="67"/>
    </row>
    <row r="45" spans="1:6" x14ac:dyDescent="0.25">
      <c r="A45" s="68" t="s">
        <v>87</v>
      </c>
      <c r="B45" s="69"/>
      <c r="C45" s="69"/>
      <c r="D45" s="69"/>
      <c r="E45" s="70"/>
      <c r="F45" s="36">
        <f>F43</f>
        <v>0</v>
      </c>
    </row>
    <row r="46" spans="1:6" x14ac:dyDescent="0.25">
      <c r="A46" s="68" t="s">
        <v>46</v>
      </c>
      <c r="B46" s="69"/>
      <c r="C46" s="69"/>
      <c r="D46" s="69"/>
      <c r="E46" s="70"/>
      <c r="F46" s="36">
        <f>SUM(F45+F42+F39+F36+F33+F30)</f>
        <v>0</v>
      </c>
    </row>
    <row r="47" spans="1:6" x14ac:dyDescent="0.25">
      <c r="A47" s="44">
        <v>3</v>
      </c>
      <c r="B47" s="27" t="s">
        <v>21</v>
      </c>
      <c r="C47" s="28" t="s">
        <v>88</v>
      </c>
      <c r="D47" s="29"/>
      <c r="E47" s="29"/>
      <c r="F47" s="30"/>
    </row>
    <row r="48" spans="1:6" x14ac:dyDescent="0.25">
      <c r="A48" s="31" t="s">
        <v>47</v>
      </c>
      <c r="B48" s="32" t="s">
        <v>56</v>
      </c>
      <c r="C48" s="33" t="s">
        <v>89</v>
      </c>
      <c r="D48" s="34">
        <v>1</v>
      </c>
      <c r="E48" s="17"/>
      <c r="F48" s="35">
        <f>ROUND(D48*E48,2)</f>
        <v>0</v>
      </c>
    </row>
    <row r="49" spans="1:7" ht="114" customHeight="1" x14ac:dyDescent="0.25">
      <c r="A49" s="65" t="s">
        <v>90</v>
      </c>
      <c r="B49" s="66"/>
      <c r="C49" s="66"/>
      <c r="D49" s="66"/>
      <c r="E49" s="66"/>
      <c r="F49" s="67"/>
    </row>
    <row r="50" spans="1:7" x14ac:dyDescent="0.25">
      <c r="A50" s="68" t="s">
        <v>91</v>
      </c>
      <c r="B50" s="69"/>
      <c r="C50" s="69"/>
      <c r="D50" s="69"/>
      <c r="E50" s="70"/>
      <c r="F50" s="36">
        <f>F48</f>
        <v>0</v>
      </c>
    </row>
    <row r="51" spans="1:7" x14ac:dyDescent="0.25">
      <c r="A51" s="68" t="s">
        <v>48</v>
      </c>
      <c r="B51" s="69"/>
      <c r="C51" s="69"/>
      <c r="D51" s="69"/>
      <c r="E51" s="70"/>
      <c r="F51" s="36">
        <f>F50</f>
        <v>0</v>
      </c>
    </row>
    <row r="52" spans="1:7" x14ac:dyDescent="0.25">
      <c r="A52" s="44">
        <v>4</v>
      </c>
      <c r="B52" s="27" t="s">
        <v>21</v>
      </c>
      <c r="C52" s="28" t="s">
        <v>22</v>
      </c>
      <c r="D52" s="29"/>
      <c r="E52" s="29"/>
      <c r="F52" s="30"/>
    </row>
    <row r="53" spans="1:7" x14ac:dyDescent="0.25">
      <c r="A53" s="31" t="s">
        <v>50</v>
      </c>
      <c r="B53" s="32" t="s">
        <v>56</v>
      </c>
      <c r="C53" s="33" t="s">
        <v>89</v>
      </c>
      <c r="D53" s="34">
        <v>1</v>
      </c>
      <c r="E53" s="17"/>
      <c r="F53" s="35">
        <f>ROUND(D53*E53,2)</f>
        <v>0</v>
      </c>
    </row>
    <row r="54" spans="1:7" ht="93.75" customHeight="1" x14ac:dyDescent="0.25">
      <c r="A54" s="65" t="s">
        <v>92</v>
      </c>
      <c r="B54" s="66"/>
      <c r="C54" s="66"/>
      <c r="D54" s="66"/>
      <c r="E54" s="66"/>
      <c r="F54" s="67"/>
    </row>
    <row r="55" spans="1:7" x14ac:dyDescent="0.25">
      <c r="A55" s="68" t="s">
        <v>93</v>
      </c>
      <c r="B55" s="69"/>
      <c r="C55" s="69"/>
      <c r="D55" s="69"/>
      <c r="E55" s="70"/>
      <c r="F55" s="36">
        <f>F53</f>
        <v>0</v>
      </c>
    </row>
    <row r="56" spans="1:7" x14ac:dyDescent="0.25">
      <c r="A56" s="68" t="s">
        <v>49</v>
      </c>
      <c r="B56" s="69"/>
      <c r="C56" s="69"/>
      <c r="D56" s="69"/>
      <c r="E56" s="70"/>
      <c r="F56" s="36">
        <f>F55</f>
        <v>0</v>
      </c>
    </row>
    <row r="57" spans="1:7" x14ac:dyDescent="0.25">
      <c r="A57" s="37"/>
      <c r="B57" s="37"/>
      <c r="C57" s="38" t="s">
        <v>24</v>
      </c>
      <c r="D57" s="39"/>
      <c r="E57" s="40"/>
      <c r="F57" s="41">
        <f>SUM(F56+F51+F46+F26)</f>
        <v>0</v>
      </c>
    </row>
    <row r="58" spans="1:7" x14ac:dyDescent="0.25">
      <c r="A58" s="42"/>
      <c r="B58" s="42"/>
      <c r="C58" s="43" t="s">
        <v>28</v>
      </c>
      <c r="D58" s="20" t="s">
        <v>23</v>
      </c>
      <c r="E58" s="42"/>
      <c r="F58" s="19"/>
    </row>
    <row r="59" spans="1:7" x14ac:dyDescent="0.25">
      <c r="A59" s="42"/>
      <c r="B59" s="42"/>
      <c r="C59" s="43" t="s">
        <v>29</v>
      </c>
      <c r="D59" s="20" t="s">
        <v>23</v>
      </c>
      <c r="E59" s="42"/>
      <c r="F59" s="19"/>
    </row>
    <row r="60" spans="1:7" x14ac:dyDescent="0.25">
      <c r="A60" s="42"/>
      <c r="B60" s="42"/>
      <c r="C60" s="43" t="s">
        <v>25</v>
      </c>
      <c r="D60" s="42"/>
      <c r="E60" s="42"/>
      <c r="F60" s="36">
        <f>SUM(F57:F59)</f>
        <v>0</v>
      </c>
    </row>
    <row r="62" spans="1:7" x14ac:dyDescent="0.25">
      <c r="A62" s="64"/>
      <c r="B62" s="64"/>
      <c r="C62" s="64"/>
      <c r="D62" s="64"/>
      <c r="E62" s="64"/>
      <c r="F62" s="64"/>
    </row>
    <row r="63" spans="1:7" ht="16.5" customHeight="1" x14ac:dyDescent="0.25"/>
    <row r="64" spans="1:7" ht="28.5" customHeight="1" x14ac:dyDescent="0.25">
      <c r="A64" s="62" t="s">
        <v>27</v>
      </c>
      <c r="B64" s="62"/>
      <c r="C64" s="62"/>
      <c r="D64" s="62"/>
      <c r="E64" s="62"/>
      <c r="F64" s="62"/>
      <c r="G64" s="22"/>
    </row>
    <row r="66" spans="1:6" ht="55.5" customHeight="1" x14ac:dyDescent="0.25"/>
    <row r="67" spans="1:6" x14ac:dyDescent="0.25">
      <c r="B67" s="1" t="s">
        <v>31</v>
      </c>
      <c r="C67" s="57"/>
      <c r="D67" s="57"/>
      <c r="E67" s="57"/>
    </row>
    <row r="70" spans="1:6" x14ac:dyDescent="0.25">
      <c r="D70" s="21"/>
    </row>
    <row r="72" spans="1:6" ht="41.25" customHeight="1" x14ac:dyDescent="0.25">
      <c r="A72" s="63" t="s">
        <v>52</v>
      </c>
      <c r="B72" s="63"/>
      <c r="C72" s="63"/>
      <c r="D72" s="63"/>
      <c r="E72" s="63"/>
      <c r="F72" s="63"/>
    </row>
  </sheetData>
  <sheetProtection algorithmName="SHA-512" hashValue="8r4mD/1rUzJRZwxLY1WkiepIlc0TYRZGt4JnRS7YZyVoLcj0G65jgUsQF0107u0EpIMi9upAgqLDkq3RxXlqZg==" saltValue="tfNLFJwSkQxweODU3I5L2Q==" spinCount="100000" sheet="1" objects="1" scenarios="1" selectLockedCells="1" autoFilter="0"/>
  <autoFilter ref="A6:F6" xr:uid="{B6C4B099-7E98-4095-8346-F8FF3ACD41C0}"/>
  <mergeCells count="38">
    <mergeCell ref="A56:E56"/>
    <mergeCell ref="A45:E45"/>
    <mergeCell ref="A46:E46"/>
    <mergeCell ref="A49:F49"/>
    <mergeCell ref="A50:E50"/>
    <mergeCell ref="A54:F54"/>
    <mergeCell ref="A39:E39"/>
    <mergeCell ref="A41:F41"/>
    <mergeCell ref="A42:E42"/>
    <mergeCell ref="A44:F44"/>
    <mergeCell ref="A55:E55"/>
    <mergeCell ref="A51:E51"/>
    <mergeCell ref="A32:F32"/>
    <mergeCell ref="A33:E33"/>
    <mergeCell ref="A35:F35"/>
    <mergeCell ref="A36:E36"/>
    <mergeCell ref="A38:F38"/>
    <mergeCell ref="A24:F24"/>
    <mergeCell ref="A25:E25"/>
    <mergeCell ref="A26:E26"/>
    <mergeCell ref="A29:F29"/>
    <mergeCell ref="A30:E30"/>
    <mergeCell ref="C67:E67"/>
    <mergeCell ref="A1:F1"/>
    <mergeCell ref="A2:F2"/>
    <mergeCell ref="A64:F64"/>
    <mergeCell ref="A72:F72"/>
    <mergeCell ref="A62:F62"/>
    <mergeCell ref="A9:F9"/>
    <mergeCell ref="A10:E10"/>
    <mergeCell ref="A12:F12"/>
    <mergeCell ref="A13:E13"/>
    <mergeCell ref="A15:F15"/>
    <mergeCell ref="A16:E16"/>
    <mergeCell ref="A18:F18"/>
    <mergeCell ref="A19:E19"/>
    <mergeCell ref="A21:F21"/>
    <mergeCell ref="A22:E22"/>
  </mergeCells>
  <printOptions horizontalCentered="1"/>
  <pageMargins left="0.59055118110236227" right="0.31496062992125984" top="0.59055118110236227" bottom="0.55118110236220474" header="0.31496062992125984" footer="0.31496062992125984"/>
  <pageSetup paperSize="9" scale="80" orientation="portrait" r:id="rId1"/>
  <headerFooter>
    <oddFooter>&amp;R&amp;P / &amp;N</oddFooter>
  </headerFooter>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2023-02-09T11:33:21Z</dcterms:modified>
</cp:coreProperties>
</file>