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4"/>
  <workbookPr defaultThemeVersion="166925"/>
  <mc:AlternateContent xmlns:mc="http://schemas.openxmlformats.org/markup-compatibility/2006">
    <mc:Choice Requires="x15">
      <x15ac:absPath xmlns:x15ac="http://schemas.microsoft.com/office/spreadsheetml/2010/11/ac" url="U:\compras\general\unidad_b\OBRAS Y MANTENIMIENTO\1 EXPEDIENTES\2 PRÓXIMO COMITE\S-00880-2023 - Mantenimiento correctivo enfriadoras Daikin en RTVE SEVILLA y TORRESPAÑA\DOCU\"/>
    </mc:Choice>
  </mc:AlternateContent>
  <xr:revisionPtr revIDLastSave="0" documentId="13_ncr:1_{5FA1624E-A2BB-4FF5-8CA8-D312FFBFFBC4}" xr6:coauthVersionLast="36" xr6:coauthVersionMax="36" xr10:uidLastSave="{00000000-0000-0000-0000-000000000000}"/>
  <bookViews>
    <workbookView xWindow="0" yWindow="0" windowWidth="21570" windowHeight="10095" activeTab="1" xr2:uid="{47455F77-4C91-4DC3-ACDE-E23DBE96864B}"/>
  </bookViews>
  <sheets>
    <sheet name="Anexo I pag 1 oferta" sheetId="8" r:id="rId1"/>
    <sheet name="Anexo I Tabla Desglose Precio" sheetId="7" r:id="rId2"/>
  </sheets>
  <definedNames>
    <definedName name="_xlnm._FilterDatabase" localSheetId="1" hidden="1">'Anexo I Tabla Desglose Precio'!$A$6:$F$6</definedName>
    <definedName name="_xlnm.Print_Area" localSheetId="0">'Anexo I pag 1 oferta'!$A$2:$I$42</definedName>
    <definedName name="_xlnm.Print_Area" localSheetId="1">'Anexo I Tabla Desglose Precio'!$A$6:$F$69</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66" i="7" l="1"/>
  <c r="F67" i="7" s="1"/>
  <c r="F62" i="7"/>
  <c r="F60" i="7"/>
  <c r="F59" i="7"/>
  <c r="F57" i="7"/>
  <c r="F56" i="7"/>
  <c r="F51" i="7"/>
  <c r="F49" i="7"/>
  <c r="F47" i="7"/>
  <c r="F64" i="7" l="1"/>
  <c r="F53" i="7"/>
  <c r="F42" i="7"/>
  <c r="F41" i="7"/>
  <c r="F39" i="7"/>
  <c r="F38" i="7"/>
  <c r="F33" i="7"/>
  <c r="F31" i="7"/>
  <c r="F28" i="7"/>
  <c r="F19" i="7"/>
  <c r="F15" i="7"/>
  <c r="F13" i="7"/>
  <c r="F9" i="7"/>
  <c r="F44" i="7" l="1"/>
  <c r="F30" i="7"/>
  <c r="F35" i="7" s="1"/>
  <c r="F25" i="7"/>
  <c r="F23" i="7"/>
  <c r="F21" i="7"/>
  <c r="F11" i="7"/>
  <c r="F17" i="7" s="1"/>
  <c r="F26" i="7" l="1"/>
  <c r="F68" i="7" s="1"/>
  <c r="B25" i="8" s="1"/>
</calcChain>
</file>

<file path=xl/sharedStrings.xml><?xml version="1.0" encoding="utf-8"?>
<sst xmlns="http://schemas.openxmlformats.org/spreadsheetml/2006/main" count="158" uniqueCount="117">
  <si>
    <t>Código</t>
  </si>
  <si>
    <t>Resumen</t>
  </si>
  <si>
    <t>ImpPres</t>
  </si>
  <si>
    <t>CanPres</t>
  </si>
  <si>
    <t>Pres</t>
  </si>
  <si>
    <t>Capítulo</t>
  </si>
  <si>
    <t>Nat</t>
  </si>
  <si>
    <t>IMPORTE OFERTA</t>
  </si>
  <si>
    <t xml:space="preserve">Las proposiciones económicas no podrán superar el valor estimado del contrato indicado en el Anexo II apartado 3 del Pliego de Condiciones Generales. </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</si>
  <si>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que los contenidos de la oferta presentada correspondan exactamente con el detalle de trabajos por instalaciones detallados en Anexo B de Pliego Técnico.</t>
    </r>
  </si>
  <si>
    <t xml:space="preserve">Esta tabla se indica como ejemplo para la presentación de las ofertas, el único contenido técnico vinculante es el definido en el Pliego de Condiciones Técnicas, el licitador debe verificar que los contenidos de la oferta presentada correspondan exactamente con el detalle de trabajos por instalaciones detallados en Anexo B de Pliego Técnico. </t>
  </si>
  <si>
    <t>SUBSANACIÓN DEFICIENCIAS ENFRIADORAS DAIKIN</t>
  </si>
  <si>
    <t>ENFRIADORA CT ANDALUCIA  HPI124.2.SE.STOV11-06113/10/1</t>
  </si>
  <si>
    <t>Mano de obra</t>
  </si>
  <si>
    <t>Mano de obra trabajos descritos</t>
  </si>
  <si>
    <t xml:space="preserve">- Recuperación de refrigerante. Pesar carga para verificar perdida.
- Realización de prueba de estanqueidad.
- Si no hay fuga, vacío y carga de gas.
- Si hay fuga, busqueda de fugas en los circuitos 1 y 2, reparación si es viable, vacío y carga de gas.
- Sustitución de aceite ,filtros de aceite y filtros deshidratadores en los 2 circuitos.
- Sustitución válvulas de seguridad.
- Verificación de funcionamiento.
</t>
  </si>
  <si>
    <t>Materiales diversos</t>
  </si>
  <si>
    <t xml:space="preserve">Filtro de aceite (2 uds).
Kit juntas filtro aceite (2 uds).
Kit juntas filtro aceite (2 uds).
Aceite 40 lts.
Botellas de gas nitrogeno
Filtro deshidratador (4 uds).
Válvula seguridad 23,5 Bar (6 uds).
Válvula seguridad 23 Bar (2 uds).
Subtotal
</t>
  </si>
  <si>
    <t>gas refrigerante</t>
  </si>
  <si>
    <t>Material</t>
  </si>
  <si>
    <t xml:space="preserve">Gas refrigerante R134a (100 kg) (tasas incluidas)
</t>
  </si>
  <si>
    <t>Visita de fugas</t>
  </si>
  <si>
    <t xml:space="preserve">- La visita de control de fugas se realizará en un plazo máximo de 1 mes después de haberse realizado la reparación de fugas.
</t>
  </si>
  <si>
    <t>ENFRIADORA CT ANDALUCIA  HPI124.2.SE.STOV11-06113/20/1</t>
  </si>
  <si>
    <t xml:space="preserve">Recuperación de refrigerante. Pesar carga para verificar perdida.
- Realización de prueba de estanqueidad.
- Si no hay fuga, vacío y carga de gas.
- Si hay fuga, busqueda de fugas en los circuitos 1 y 2, reparación si es viable, vacío y carga de gas.
- Sustitución de aceite ,filtros de aceite y filtros deshidratadores en los 2 circuitos.
- Sustitución válvulas de seguridad.
- Verificación de funcionamiento
</t>
  </si>
  <si>
    <t xml:space="preserve">Filtro de aceite (2 uds).
Kit juntas filtro aceite (2 uds).
Kit juntas filtro aceite (2 uds).
Aceite 40 lts.
Botellas de gas nitrogeno
Filtro deshidratador (4 uds).
Válvula seguridad 23,5 Bar (6 uds).
Válvula seguridad 23 Bar (2 uds).
</t>
  </si>
  <si>
    <t>Gas refrigerante</t>
  </si>
  <si>
    <t xml:space="preserve">Gas refrigerante R134a (30 kg) (tasas incluidas)
</t>
  </si>
  <si>
    <t>Visita control de fugas</t>
  </si>
  <si>
    <t>ENFRIADORA CENTRIFUGA TORRRESPAÑA</t>
  </si>
  <si>
    <t>Busqueda de fugas</t>
  </si>
  <si>
    <t xml:space="preserve">Búsqueda de fugas en unidad WSC087M1007 nº de serie 0V11-08109-10-1
</t>
  </si>
  <si>
    <t xml:space="preserve"> gas nitrogeno</t>
  </si>
  <si>
    <t>gas refrigerante r 134 a 100 kg</t>
  </si>
  <si>
    <t xml:space="preserve">Gas refrigerante R134A (100kg) (tasas incluidas)
</t>
  </si>
  <si>
    <t xml:space="preserve">La visita de control de fugas se realizará 1 mes después de haberse realizado la actuación
</t>
  </si>
  <si>
    <t>ENFRIADORA EDIFICIO CORPORACION PRADO DEL REY</t>
  </si>
  <si>
    <t xml:space="preserve">WHS E 222.2 SE ST nºserie: 0V12-08596/20/1 Referencia QTG-ES-CEN225-0033
Trabajos de Cierre llaves frigoríficas y recogida refrigerante en el condensador. Sacar el aceite antiguo. Cambio filtros 
de aceite y filtros deshidratadores. Cambio de aceite, anillos sistema de parcialización y actuador electroválvulas de 
parcialización. Desmontaje tapa de acceso mecánica compresor, revisión visual estado general de la mecánica y 
medida de tolerancias para evaluar el desgaste de las estrellas.  
</t>
  </si>
  <si>
    <t>Materiales</t>
  </si>
  <si>
    <t xml:space="preserve">Filtro deshidratador (8 uds).
Kit juntas filtro aceite (2 uds).
Filtro de aceite (2 uds).
Aceite 30 lts.
Kit juntas tapa satelite (2 uds).
Kit solenoide (2 uds).
Anillos Gly
</t>
  </si>
  <si>
    <t>Gas refrigerante R134A, 8 kg (tasas incluidas)</t>
  </si>
  <si>
    <t>Visita de control de fugas</t>
  </si>
  <si>
    <t>ENFRIADORA EDIFICIO TORRESPAÑA B 1</t>
  </si>
  <si>
    <t xml:space="preserve">UNIDAD 1
Desmontaje controles dañados.
Actualización del software, montaje controles nuevos y ajuste parámetros
Puesta en servicio y verificar el correcto funcionamiento de los controles  
</t>
  </si>
  <si>
    <t xml:space="preserve">WHS 248.2 ST nºserie: 501522 Referencia QTG-ES-CEN225-0036 
</t>
  </si>
  <si>
    <t xml:space="preserve">Desmontaje controles dañados.
Actualización del software, montaje controles nuevos y ajuste parámetros
Puesta en servicio y verificar el correcto funcionamiento de los controles  
</t>
  </si>
  <si>
    <t>circuito 2</t>
  </si>
  <si>
    <t xml:space="preserve">BUSQUEDA DE FUGAS EN CIRCUITO 2
- Recuperación de refrigerante según normativa
- Presionar con nitrógeno
- Búsqueda de fugas
- Corrección de fugas si fuera posible
- Verificar estanqueidad
- Carga completa de carga de refrigerante
- Deshidratado por vacío
</t>
  </si>
  <si>
    <t xml:space="preserve">WHS 248.2 ST SE ST nºserie: 501523/1 Refencia  QTG-ES-CEN225-0037 UNIDAD 2
Trabajos de cierre llaves frigoríficas y recogida refrigerante en el condensador. Sacar el aceite antiguo.
Cambio filtros de aceite y filtros deshidratadores. Cambio de aceite, anillos sistema de parcialización y actuador electroválvulas de parcialización. Desmontaje tapa de acceso mecánica compresor, revisión visual estado general de la mecánica y medida de tolerancias para evaluar el desgaste de las estrellas.  
</t>
  </si>
  <si>
    <t>Retrofit driver control</t>
  </si>
  <si>
    <t xml:space="preserve"> Actualización de control de unidad mediante Retrofit:
Desconexión eléctrica, sustitución de PCO de control en ambos circuitos, sustitución drivers de válvulas de expansión, cableado eléctrico, actualización de software, comprobación y ajuste de parámetros de control y comprobación de funcionamiento.
</t>
  </si>
  <si>
    <t xml:space="preserve">Desmontaje revisión y reparación en taller y posterior montaje de compresor HSA3123 DE UNIDAD MCENERGY HPI 124.2 SE LN (EF1) con número de serie OV12-10140/10/1
Una vez compresores en el taller: desmontaje y realización de overhaul al compresor:
Limpieza rigurosa: Después del desmontaje, todas las piezas del compresor se someten a
una limpieza.
- Medición de holguras: Comprobación del desplazamiento axial y huelgo radial para valorar
el desgaste. Ajuste de los diámetros exteriores los ejes.
- Piezas mecánicas: Tratamiento mecánico mediante rectificado y pulido donde sea necesario
para recuperar un funcionamiento óptimo.
- Motor: Comprobación de su estado mediante pruebas eléctricas de aislamiento, la
aplicación de una nueva capa de barniz, secado en horno o la sustitución del motor si las
pruebas no son satisfactorias.
- Sustitución: De todas las piezas desgastadas por piezas originales: casquillos, rodamientos,
sellos, juntas, placas de bornas o terminales de motor, válvula antirretorno
- Montaje: Siempre siguiendo las especificaciones técnicas originales para obtener unos
resultados idénticos al compresor nuevo
- Embalaje: Terminación del compresor con su pintura, y embalaje para su transporte a sus instalaciones.
</t>
  </si>
  <si>
    <t>ENFRIADORA EDIFICIO NNEE</t>
  </si>
  <si>
    <t>E01</t>
  </si>
  <si>
    <t>P01</t>
  </si>
  <si>
    <t>P02</t>
  </si>
  <si>
    <t>P03</t>
  </si>
  <si>
    <t>P04</t>
  </si>
  <si>
    <t>E02</t>
  </si>
  <si>
    <t>P09</t>
  </si>
  <si>
    <t>P10</t>
  </si>
  <si>
    <t>P11</t>
  </si>
  <si>
    <t>P12</t>
  </si>
  <si>
    <t>E03</t>
  </si>
  <si>
    <t>P05</t>
  </si>
  <si>
    <t>P06</t>
  </si>
  <si>
    <t>P07</t>
  </si>
  <si>
    <t>P08</t>
  </si>
  <si>
    <t>E04</t>
  </si>
  <si>
    <t>E05</t>
  </si>
  <si>
    <t>E06</t>
  </si>
  <si>
    <t>E07</t>
  </si>
  <si>
    <t xml:space="preserve">ESTA TABLA DE DESGLOSE DE MEDICIONES DE OFERTA SE PRESENTARA FIRMADO Y  EN FORMATO PDF
</t>
  </si>
  <si>
    <t>ANEXO I: MODELO DE PROPOSICIÓN ECONÓMICA</t>
  </si>
  <si>
    <t xml:space="preserve">D./Dª </t>
  </si>
  <si>
    <t xml:space="preserve">con D.N.I./NIE número </t>
  </si>
  <si>
    <t xml:space="preserve">                                (Nombre y dos apellidos)</t>
  </si>
  <si>
    <t xml:space="preserve">con NIF </t>
  </si>
  <si>
    <t xml:space="preserve">y domicilio social en </t>
  </si>
  <si>
    <t>conforme acredita con Poder.</t>
  </si>
  <si>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</si>
  <si>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</si>
  <si>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B.  Desglose Precio:</t>
  </si>
  <si>
    <t>(tabla desglose precio se incluye en páginas siguientes)</t>
  </si>
  <si>
    <t>Expediente n.º S/00880/2023</t>
  </si>
  <si>
    <t xml:space="preserve">actuando en calidad de    </t>
  </si>
  <si>
    <t>de la empresa</t>
  </si>
  <si>
    <t>(cargo que ocupa)</t>
  </si>
  <si>
    <t>(nombre o razón social)</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</si>
  <si>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</si>
  <si>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t xml:space="preserve">€ </t>
  </si>
  <si>
    <t xml:space="preserve">Las proposiciones económicas no podrán superar el valor estimado indicado en el Anexo II apartado 3. </t>
  </si>
  <si>
    <t>Fdo.:</t>
  </si>
  <si>
    <t>NOTA IMPORTANTE: 
ESTE ANEXO I  SE PRESENTARA FIRMADO EN FORMATO PDF</t>
  </si>
  <si>
    <t>Fdo:</t>
  </si>
  <si>
    <t>P13</t>
  </si>
  <si>
    <t>P14</t>
  </si>
  <si>
    <t>P15</t>
  </si>
  <si>
    <t>P16</t>
  </si>
  <si>
    <t>P17</t>
  </si>
  <si>
    <t>P18</t>
  </si>
  <si>
    <t>P19</t>
  </si>
  <si>
    <t>P20</t>
  </si>
  <si>
    <t>P21</t>
  </si>
  <si>
    <t>P22</t>
  </si>
  <si>
    <t>P23</t>
  </si>
  <si>
    <t>P24</t>
  </si>
  <si>
    <t>ENFRIADORA EDIFICIO TORRESPAÑA B 2</t>
  </si>
  <si>
    <t>TOTAL E01</t>
  </si>
  <si>
    <t>TOTAL E02</t>
  </si>
  <si>
    <t>TOTAL E03</t>
  </si>
  <si>
    <t>TOTAL E04</t>
  </si>
  <si>
    <t>TOTAL E05</t>
  </si>
  <si>
    <t>TOTAL E06</t>
  </si>
  <si>
    <t>TOTAL E07</t>
  </si>
  <si>
    <t>“Mantenimiento correctivo enfriadoras en RTVE SEVILLA y MADRID"</t>
  </si>
  <si>
    <t>S-00880-2023 - Mantenimiento correctivo enfriadoras en RTVE SEVILLA y TORRESPAÑA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</si>
</sst>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1"/>
      <color theme="1"/>
      <name val="Calibri"/>
      <family val="2"/>
      <scheme val="minor"/>
    </font>
    <font>
      <b/>
      <i/>
      <sz val="10"/>
      <color theme="1"/>
      <name val="Calibri"/>
      <family val="2"/>
      <scheme val="minor"/>
    </font>
    <font>
      <sz val="11"/>
      <color rgb="FFFF0000"/>
      <name val="Calibri"/>
      <family val="2"/>
      <scheme val="minor"/>
    </font>
    <font>
      <b/>
      <sz val="8"/>
      <color theme="1"/>
      <name val="Calibri"/>
      <family val="2"/>
      <scheme val="minor"/>
    </font>
    <font>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u/>
      <sz val="11"/>
      <color theme="1"/>
      <name val="Calibri"/>
      <family val="2"/>
      <scheme val="minor"/>
    </font>
    <font>
      <b/>
      <sz val="14"/>
      <color rgb="FFFF0000"/>
      <name val="Calibri"/>
      <family val="2"/>
      <scheme val="minor"/>
    </font>
    <font>
      <sz val="9"/>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4"/>
      <color rgb="FFE36C0A"/>
      <name val="Calibri"/>
      <family val="2"/>
      <scheme val="minor"/>
    </font>
    <font>
      <i/>
      <sz val="8"/>
      <color theme="1"/>
      <name val="Calibri"/>
      <family val="2"/>
      <scheme val="minor"/>
    </font>
    <font>
      <b/>
      <sz val="8"/>
      <color rgb="FFE36C0A"/>
      <name val="Calibri"/>
      <family val="2"/>
      <scheme val="minor"/>
    </font>
    <font>
      <u/>
      <sz val="11"/>
      <color theme="1"/>
      <name val="Calibri"/>
      <family val="2"/>
      <scheme val="minor"/>
    </font>
    <font>
      <i/>
      <sz val="11"/>
      <color theme="1"/>
      <name val="Calibri"/>
      <family val="2"/>
      <scheme val="minor"/>
    </font>
  </fonts>
  <fills count="5">
    <fill>
      <patternFill patternType="none"/>
    </fill>
    <fill>
      <patternFill patternType="gray125"/>
    </fill>
    <fill>
      <patternFill patternType="solid">
        <fgColor rgb="FFFFFFCC"/>
        <bgColor indexed="64"/>
      </patternFill>
    </fill>
    <fill>
      <patternFill patternType="solid">
        <fgColor rgb="FFB4CBE0"/>
        <bgColor indexed="64"/>
      </patternFill>
    </fill>
    <fill>
      <patternFill patternType="solid">
        <fgColor rgb="FFF0F0F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s>
  <cellStyleXfs count="1">
    <xf numFmtId="0" fontId="0" fillId="0" borderId="0"/>
  </cellStyleXfs>
  <cellXfs count="92">
    <xf numFmtId="0" fontId="0" fillId="0" borderId="0" xfId="0"/>
    <xf numFmtId="0" fontId="0" fillId="0" borderId="0" xfId="0" applyProtection="1"/>
    <xf numFmtId="0" fontId="0" fillId="0" borderId="0" xfId="0" applyAlignment="1" applyProtection="1">
      <alignment vertical="top"/>
    </xf>
    <xf numFmtId="0" fontId="6" fillId="0" borderId="0" xfId="0" applyFont="1" applyAlignment="1" applyProtection="1">
      <alignment vertical="top"/>
    </xf>
    <xf numFmtId="0" fontId="2" fillId="0" borderId="4" xfId="0" applyFont="1" applyBorder="1" applyAlignment="1" applyProtection="1">
      <alignment vertical="top"/>
    </xf>
    <xf numFmtId="0" fontId="2" fillId="0" borderId="4" xfId="0" applyFont="1" applyBorder="1" applyAlignment="1" applyProtection="1">
      <alignment vertical="top" wrapText="1"/>
    </xf>
    <xf numFmtId="0" fontId="7" fillId="0" borderId="4" xfId="0" applyFont="1" applyBorder="1" applyAlignment="1" applyProtection="1">
      <alignment vertical="top"/>
    </xf>
    <xf numFmtId="49" fontId="5" fillId="4" borderId="4" xfId="0" applyNumberFormat="1" applyFont="1" applyFill="1" applyBorder="1" applyAlignment="1" applyProtection="1">
      <alignment vertical="top"/>
    </xf>
    <xf numFmtId="49" fontId="5" fillId="0" borderId="4" xfId="0" applyNumberFormat="1" applyFont="1" applyBorder="1" applyAlignment="1" applyProtection="1">
      <alignment vertical="top"/>
    </xf>
    <xf numFmtId="49" fontId="5" fillId="0" borderId="4" xfId="0" applyNumberFormat="1" applyFont="1" applyBorder="1" applyAlignment="1" applyProtection="1">
      <alignment vertical="top" wrapText="1"/>
    </xf>
    <xf numFmtId="4" fontId="9" fillId="0" borderId="4" xfId="0" applyNumberFormat="1" applyFont="1" applyBorder="1" applyAlignment="1" applyProtection="1">
      <alignment vertical="top"/>
    </xf>
    <xf numFmtId="4" fontId="9" fillId="2" borderId="4" xfId="0" applyNumberFormat="1" applyFont="1" applyFill="1" applyBorder="1" applyAlignment="1" applyProtection="1">
      <alignment vertical="top"/>
    </xf>
    <xf numFmtId="0" fontId="5" fillId="0" borderId="5" xfId="0" applyFont="1" applyBorder="1" applyAlignment="1" applyProtection="1">
      <alignment vertical="top"/>
    </xf>
    <xf numFmtId="49" fontId="5" fillId="0" borderId="5" xfId="0" applyNumberFormat="1" applyFont="1" applyBorder="1" applyAlignment="1" applyProtection="1">
      <alignment vertical="top" wrapText="1"/>
    </xf>
    <xf numFmtId="0" fontId="9" fillId="0" borderId="5" xfId="0" applyFont="1" applyBorder="1" applyAlignment="1" applyProtection="1">
      <alignment vertical="top"/>
    </xf>
    <xf numFmtId="0" fontId="5" fillId="0" borderId="2" xfId="0" applyFont="1" applyBorder="1" applyAlignment="1" applyProtection="1">
      <alignment vertical="top"/>
    </xf>
    <xf numFmtId="0" fontId="5" fillId="0" borderId="3" xfId="0" applyFont="1" applyBorder="1" applyAlignment="1" applyProtection="1">
      <alignment vertical="top"/>
    </xf>
    <xf numFmtId="0" fontId="5" fillId="0" borderId="3" xfId="0" applyFont="1" applyBorder="1" applyAlignment="1" applyProtection="1">
      <alignment horizontal="right" vertical="top" wrapText="1"/>
    </xf>
    <xf numFmtId="3" fontId="9" fillId="0" borderId="3" xfId="0" applyNumberFormat="1" applyFont="1" applyBorder="1" applyAlignment="1" applyProtection="1">
      <alignment vertical="top"/>
    </xf>
    <xf numFmtId="4" fontId="8" fillId="0" borderId="3" xfId="0" applyNumberFormat="1" applyFont="1" applyBorder="1" applyAlignment="1" applyProtection="1">
      <alignment vertical="top"/>
    </xf>
    <xf numFmtId="4" fontId="8" fillId="2" borderId="1" xfId="0" applyNumberFormat="1" applyFont="1" applyFill="1" applyBorder="1" applyAlignment="1" applyProtection="1">
      <alignment vertical="top"/>
    </xf>
    <xf numFmtId="0" fontId="6" fillId="0" borderId="0" xfId="0" applyFont="1" applyProtection="1"/>
    <xf numFmtId="4" fontId="9" fillId="2" borderId="4" xfId="0" applyNumberFormat="1" applyFont="1" applyFill="1" applyBorder="1" applyAlignment="1" applyProtection="1">
      <alignment vertical="top"/>
      <protection locked="0"/>
    </xf>
    <xf numFmtId="0" fontId="5" fillId="0" borderId="5" xfId="0" applyFont="1" applyBorder="1" applyAlignment="1" applyProtection="1">
      <alignment vertical="top" wrapText="1"/>
    </xf>
    <xf numFmtId="4" fontId="9" fillId="0" borderId="5" xfId="0" applyNumberFormat="1" applyFont="1" applyBorder="1" applyAlignment="1" applyProtection="1">
      <alignment vertical="top"/>
    </xf>
    <xf numFmtId="4" fontId="9" fillId="2" borderId="5" xfId="0" applyNumberFormat="1" applyFont="1" applyFill="1" applyBorder="1" applyAlignment="1" applyProtection="1">
      <alignment vertical="top"/>
      <protection locked="0"/>
    </xf>
    <xf numFmtId="4" fontId="9" fillId="2" borderId="5" xfId="0" applyNumberFormat="1" applyFont="1" applyFill="1" applyBorder="1" applyAlignment="1" applyProtection="1">
      <alignment vertical="top"/>
    </xf>
    <xf numFmtId="49" fontId="4" fillId="3" borderId="1" xfId="0" applyNumberFormat="1" applyFont="1" applyFill="1" applyBorder="1" applyAlignment="1" applyProtection="1">
      <alignment vertical="top"/>
    </xf>
    <xf numFmtId="49" fontId="8" fillId="3" borderId="1" xfId="0" applyNumberFormat="1" applyFont="1" applyFill="1" applyBorder="1" applyAlignment="1" applyProtection="1">
      <alignment vertical="top"/>
    </xf>
    <xf numFmtId="49" fontId="4" fillId="3" borderId="1" xfId="0" applyNumberFormat="1" applyFont="1" applyFill="1" applyBorder="1" applyAlignment="1" applyProtection="1">
      <alignment horizontal="center" vertical="top" wrapText="1"/>
    </xf>
    <xf numFmtId="3" fontId="8" fillId="3" borderId="1" xfId="0" applyNumberFormat="1" applyFont="1" applyFill="1" applyBorder="1" applyAlignment="1" applyProtection="1">
      <alignment vertical="top"/>
    </xf>
    <xf numFmtId="4" fontId="8" fillId="3" borderId="1" xfId="0" applyNumberFormat="1" applyFont="1" applyFill="1" applyBorder="1" applyAlignment="1" applyProtection="1">
      <alignment vertical="top"/>
    </xf>
    <xf numFmtId="49" fontId="4" fillId="3" borderId="1" xfId="0" applyNumberFormat="1" applyFont="1" applyFill="1" applyBorder="1" applyAlignment="1" applyProtection="1">
      <alignment vertical="top" wrapText="1"/>
    </xf>
    <xf numFmtId="0" fontId="5" fillId="0" borderId="10" xfId="0" applyFont="1" applyBorder="1" applyAlignment="1" applyProtection="1">
      <alignment vertical="top"/>
    </xf>
    <xf numFmtId="49" fontId="5" fillId="0" borderId="10" xfId="0" applyNumberFormat="1" applyFont="1" applyBorder="1" applyAlignment="1" applyProtection="1">
      <alignment vertical="top" wrapText="1"/>
    </xf>
    <xf numFmtId="0" fontId="9" fillId="0" borderId="10" xfId="0" applyFont="1" applyBorder="1" applyAlignment="1" applyProtection="1">
      <alignment vertical="top"/>
    </xf>
    <xf numFmtId="4" fontId="8" fillId="2" borderId="4" xfId="0" applyNumberFormat="1" applyFont="1" applyFill="1" applyBorder="1" applyAlignment="1" applyProtection="1">
      <alignment vertical="top"/>
    </xf>
    <xf numFmtId="49" fontId="4" fillId="3" borderId="1" xfId="0" applyNumberFormat="1" applyFont="1" applyFill="1" applyBorder="1" applyAlignment="1" applyProtection="1">
      <alignment horizontal="left" vertical="top" wrapText="1"/>
    </xf>
    <xf numFmtId="49" fontId="5" fillId="0" borderId="1" xfId="0" applyNumberFormat="1" applyFont="1" applyBorder="1" applyAlignment="1" applyProtection="1">
      <alignment vertical="top" wrapText="1"/>
    </xf>
    <xf numFmtId="49" fontId="5" fillId="4" borderId="1" xfId="0" applyNumberFormat="1" applyFont="1" applyFill="1" applyBorder="1" applyAlignment="1" applyProtection="1">
      <alignment vertical="top"/>
    </xf>
    <xf numFmtId="49" fontId="5" fillId="0" borderId="1" xfId="0" applyNumberFormat="1" applyFont="1" applyBorder="1" applyAlignment="1" applyProtection="1">
      <alignment vertical="top"/>
    </xf>
    <xf numFmtId="4" fontId="9" fillId="0" borderId="1" xfId="0" applyNumberFormat="1" applyFont="1" applyBorder="1" applyAlignment="1" applyProtection="1">
      <alignment vertical="top"/>
    </xf>
    <xf numFmtId="4" fontId="9" fillId="2" borderId="1" xfId="0" applyNumberFormat="1" applyFont="1" applyFill="1" applyBorder="1" applyAlignment="1" applyProtection="1">
      <alignment vertical="top"/>
      <protection locked="0"/>
    </xf>
    <xf numFmtId="4" fontId="9" fillId="2" borderId="1" xfId="0" applyNumberFormat="1" applyFont="1" applyFill="1" applyBorder="1" applyAlignment="1" applyProtection="1">
      <alignment vertical="top"/>
    </xf>
    <xf numFmtId="49" fontId="5" fillId="4" borderId="12" xfId="0" applyNumberFormat="1" applyFont="1" applyFill="1" applyBorder="1" applyAlignment="1" applyProtection="1">
      <alignment vertical="top"/>
    </xf>
    <xf numFmtId="49" fontId="5" fillId="0" borderId="0" xfId="0" applyNumberFormat="1" applyFont="1" applyBorder="1" applyAlignment="1" applyProtection="1">
      <alignment vertical="top"/>
    </xf>
    <xf numFmtId="4" fontId="9" fillId="0" borderId="0" xfId="0" applyNumberFormat="1" applyFont="1" applyBorder="1" applyAlignment="1" applyProtection="1">
      <alignment vertical="top"/>
    </xf>
    <xf numFmtId="4" fontId="9" fillId="2" borderId="0" xfId="0" applyNumberFormat="1" applyFont="1" applyFill="1" applyBorder="1" applyAlignment="1" applyProtection="1">
      <alignment vertical="top"/>
      <protection locked="0"/>
    </xf>
    <xf numFmtId="0" fontId="14" fillId="0" borderId="0" xfId="0" applyFont="1" applyProtection="1"/>
    <xf numFmtId="0" fontId="15" fillId="0" borderId="0" xfId="0" applyFont="1" applyProtection="1"/>
    <xf numFmtId="0" fontId="0" fillId="0" borderId="0" xfId="0" applyAlignment="1" applyProtection="1">
      <alignment horizontal="left" vertical="top"/>
    </xf>
    <xf numFmtId="0" fontId="1" fillId="0" borderId="0" xfId="0" applyFont="1" applyAlignment="1" applyProtection="1">
      <alignment vertical="top"/>
    </xf>
    <xf numFmtId="0" fontId="0" fillId="0" borderId="0" xfId="0" applyAlignment="1" applyProtection="1">
      <alignment horizontal="right"/>
    </xf>
    <xf numFmtId="0" fontId="18" fillId="0" borderId="0" xfId="0" applyFont="1" applyAlignment="1" applyProtection="1">
      <alignment horizontal="right" vertical="center"/>
    </xf>
    <xf numFmtId="0" fontId="0" fillId="2" borderId="0" xfId="0" applyFill="1" applyAlignment="1" applyProtection="1">
      <alignment vertical="top" shrinkToFit="1"/>
      <protection locked="0"/>
    </xf>
    <xf numFmtId="0" fontId="17"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20" fillId="0" borderId="0" xfId="0" applyFont="1" applyProtection="1"/>
    <xf numFmtId="0" fontId="0" fillId="0" borderId="9" xfId="0" applyFill="1" applyBorder="1" applyAlignment="1" applyProtection="1">
      <alignment horizontal="center" vertical="top"/>
      <protection locked="0"/>
    </xf>
    <xf numFmtId="0" fontId="5" fillId="0" borderId="13" xfId="0" applyFont="1" applyBorder="1" applyAlignment="1" applyProtection="1">
      <alignment vertical="top"/>
    </xf>
    <xf numFmtId="0" fontId="5" fillId="0" borderId="12" xfId="0" applyFont="1" applyBorder="1" applyAlignment="1" applyProtection="1">
      <alignment vertical="top"/>
    </xf>
    <xf numFmtId="0" fontId="0" fillId="0" borderId="0" xfId="0" applyFill="1" applyBorder="1" applyAlignment="1" applyProtection="1">
      <alignment horizontal="center" vertical="top"/>
    </xf>
    <xf numFmtId="0" fontId="0" fillId="2" borderId="0" xfId="0" applyFill="1" applyAlignment="1" applyProtection="1">
      <alignment horizontal="left" vertical="top" shrinkToFit="1"/>
      <protection locked="0"/>
    </xf>
    <xf numFmtId="0" fontId="17" fillId="0" borderId="0" xfId="0" applyFont="1" applyAlignment="1" applyProtection="1">
      <alignment horizontal="left" vertical="top"/>
    </xf>
    <xf numFmtId="0" fontId="0" fillId="0" borderId="0" xfId="0" applyAlignment="1" applyProtection="1">
      <alignment horizontal="center" vertical="top"/>
    </xf>
    <xf numFmtId="0" fontId="0" fillId="0" borderId="9" xfId="0" applyBorder="1" applyAlignment="1" applyProtection="1">
      <alignment horizontal="left"/>
      <protection locked="0"/>
    </xf>
    <xf numFmtId="0" fontId="13" fillId="0" borderId="0" xfId="0" applyFont="1" applyAlignment="1" applyProtection="1">
      <alignment horizontal="center" vertical="top" wrapText="1"/>
    </xf>
    <xf numFmtId="0" fontId="0" fillId="0" borderId="0" xfId="0" applyAlignment="1" applyProtection="1">
      <alignment horizontal="left" vertical="top" wrapText="1"/>
    </xf>
    <xf numFmtId="0" fontId="16" fillId="0" borderId="0" xfId="0" applyFont="1" applyAlignment="1" applyProtection="1">
      <alignment horizontal="center"/>
    </xf>
    <xf numFmtId="0" fontId="0" fillId="2" borderId="0" xfId="0" applyFill="1" applyAlignment="1" applyProtection="1">
      <alignment horizontal="left" vertical="top" shrinkToFit="1"/>
      <protection locked="0"/>
    </xf>
    <xf numFmtId="0" fontId="17" fillId="0" borderId="0" xfId="0" applyFont="1" applyAlignment="1" applyProtection="1">
      <alignment horizontal="left" vertical="top"/>
    </xf>
    <xf numFmtId="0" fontId="0" fillId="0" borderId="0" xfId="0" applyAlignment="1" applyProtection="1">
      <alignment horizontal="center" vertical="top"/>
    </xf>
    <xf numFmtId="0" fontId="0" fillId="2" borderId="0" xfId="0" applyFill="1" applyAlignment="1" applyProtection="1">
      <alignment horizontal="center" vertical="top" shrinkToFit="1"/>
      <protection locked="0"/>
    </xf>
    <xf numFmtId="0" fontId="0" fillId="2" borderId="0" xfId="0" applyFill="1" applyAlignment="1" applyProtection="1">
      <alignment horizontal="left" vertical="top" wrapText="1"/>
      <protection locked="0"/>
    </xf>
    <xf numFmtId="4" fontId="19" fillId="2" borderId="0" xfId="0" applyNumberFormat="1" applyFont="1" applyFill="1" applyAlignment="1" applyProtection="1">
      <alignment horizontal="center" vertical="top" shrinkToFit="1"/>
    </xf>
    <xf numFmtId="0" fontId="19" fillId="2" borderId="0" xfId="0" applyFont="1" applyFill="1" applyAlignment="1" applyProtection="1">
      <alignment horizontal="center" vertical="top" shrinkToFit="1"/>
    </xf>
    <xf numFmtId="0" fontId="12" fillId="0" borderId="0" xfId="0" applyFont="1" applyAlignment="1" applyProtection="1">
      <alignment horizontal="left" wrapText="1"/>
    </xf>
    <xf numFmtId="0" fontId="12" fillId="0" borderId="0" xfId="0" applyFont="1" applyBorder="1" applyAlignment="1" applyProtection="1">
      <alignment horizontal="left" vertical="top" wrapText="1"/>
    </xf>
    <xf numFmtId="0" fontId="0" fillId="0" borderId="7" xfId="0" applyBorder="1" applyAlignment="1" applyProtection="1">
      <alignment horizontal="left" vertical="top" wrapText="1"/>
    </xf>
    <xf numFmtId="0" fontId="0" fillId="0" borderId="8" xfId="0" applyBorder="1" applyAlignment="1" applyProtection="1">
      <alignment horizontal="left" vertical="top" wrapText="1"/>
    </xf>
    <xf numFmtId="0" fontId="0" fillId="0" borderId="6" xfId="0" applyBorder="1" applyAlignment="1" applyProtection="1">
      <alignment horizontal="left" vertical="top" wrapText="1"/>
    </xf>
    <xf numFmtId="0" fontId="11" fillId="0" borderId="0" xfId="0" applyFont="1" applyBorder="1" applyAlignment="1" applyProtection="1">
      <alignment horizontal="center" vertical="top" wrapText="1"/>
    </xf>
    <xf numFmtId="0" fontId="1" fillId="0" borderId="0" xfId="0" applyFont="1" applyAlignment="1" applyProtection="1">
      <alignment horizontal="left" vertical="top" wrapText="1"/>
    </xf>
    <xf numFmtId="49" fontId="4" fillId="0" borderId="2" xfId="0" applyNumberFormat="1" applyFont="1" applyBorder="1" applyAlignment="1" applyProtection="1">
      <alignment horizontal="right" vertical="top" wrapText="1"/>
    </xf>
    <xf numFmtId="49" fontId="4" fillId="0" borderId="3" xfId="0" applyNumberFormat="1" applyFont="1" applyBorder="1" applyAlignment="1" applyProtection="1">
      <alignment horizontal="right" vertical="top" wrapText="1"/>
    </xf>
    <xf numFmtId="49" fontId="4" fillId="0" borderId="11" xfId="0" applyNumberFormat="1" applyFont="1" applyBorder="1" applyAlignment="1" applyProtection="1">
      <alignment horizontal="right" vertical="top" wrapText="1"/>
    </xf>
    <xf numFmtId="49" fontId="5" fillId="0" borderId="2" xfId="0" applyNumberFormat="1" applyFont="1" applyBorder="1" applyAlignment="1" applyProtection="1">
      <alignment horizontal="left" vertical="top" wrapText="1"/>
    </xf>
    <xf numFmtId="49" fontId="5" fillId="0" borderId="3" xfId="0" applyNumberFormat="1" applyFont="1" applyBorder="1" applyAlignment="1" applyProtection="1">
      <alignment horizontal="left" vertical="top" wrapText="1"/>
    </xf>
    <xf numFmtId="49" fontId="5" fillId="0" borderId="11" xfId="0" applyNumberFormat="1" applyFont="1" applyBorder="1" applyAlignment="1" applyProtection="1">
      <alignment horizontal="left" vertical="top"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190499</xdr:rowOff>
    </xdr:from>
    <xdr:to>
      <xdr:col>1</xdr:col>
      <xdr:colOff>676275</xdr:colOff>
      <xdr:row>6</xdr:row>
      <xdr:rowOff>47624</xdr:rowOff>
    </xdr:to>
    <xdr:pic>
      <xdr:nvPicPr>
        <xdr:cNvPr id="3" name="Imagen 2">
          <a:extLst>
            <a:ext uri="{FF2B5EF4-FFF2-40B4-BE49-F238E27FC236}">
              <a16:creationId xmlns:a16="http://schemas.microsoft.com/office/drawing/2014/main" id="{541CDA0C-5446-4617-978D-F5650A3B740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29C615-682E-4336-9CE1-4C7E457290D2}">
  <dimension ref="A1:J41"/>
  <sheetViews>
    <sheetView zoomScaleNormal="100" workbookViewId="0">
      <selection activeCell="C41" activeCellId="6" sqref="B11:E11 I11 C14 F14:I14 B17 D17:I17 C41:F41"/>
    </sheetView>
  </sheetViews>
  <sheetFormatPr baseColWidth="10" defaultRowHeight="15" x14ac:dyDescent="0.25"/>
  <cols>
    <col min="1" max="2" width="11.42578125" style="1"/>
    <col min="3" max="3" width="23.28515625" style="1" customWidth="1"/>
    <col min="4" max="12" width="11.42578125" style="1"/>
    <col min="13" max="13" width="57.42578125" style="1" customWidth="1"/>
    <col min="14" max="16384" width="11.42578125" style="1"/>
  </cols>
  <sheetData>
    <row r="1" spans="1:9" ht="47.25" customHeight="1" x14ac:dyDescent="0.25">
      <c r="A1" s="69" t="s">
        <v>93</v>
      </c>
      <c r="B1" s="69"/>
      <c r="C1" s="69"/>
      <c r="D1" s="69"/>
      <c r="E1" s="69"/>
      <c r="F1" s="69"/>
      <c r="G1" s="69"/>
      <c r="H1" s="69"/>
      <c r="I1" s="69"/>
    </row>
    <row r="4" spans="1:9" x14ac:dyDescent="0.25">
      <c r="D4" s="48"/>
      <c r="E4" s="48"/>
      <c r="F4" s="49"/>
      <c r="G4" s="49"/>
      <c r="H4" s="49"/>
      <c r="I4" s="53" t="s">
        <v>115</v>
      </c>
    </row>
    <row r="5" spans="1:9" x14ac:dyDescent="0.25">
      <c r="D5" s="48"/>
      <c r="E5" s="48"/>
      <c r="F5" s="49"/>
      <c r="G5" s="49"/>
      <c r="H5" s="49"/>
      <c r="I5" s="53" t="s">
        <v>84</v>
      </c>
    </row>
    <row r="6" spans="1:9" x14ac:dyDescent="0.25">
      <c r="D6" s="48"/>
      <c r="E6" s="48"/>
      <c r="F6" s="49"/>
      <c r="G6" s="49"/>
    </row>
    <row r="8" spans="1:9" ht="18.75" x14ac:dyDescent="0.3">
      <c r="A8" s="71" t="s">
        <v>73</v>
      </c>
      <c r="B8" s="71"/>
      <c r="C8" s="71"/>
      <c r="D8" s="71"/>
      <c r="E8" s="71"/>
      <c r="F8" s="71"/>
      <c r="G8" s="71"/>
      <c r="H8" s="71"/>
      <c r="I8" s="71"/>
    </row>
    <row r="11" spans="1:9" x14ac:dyDescent="0.25">
      <c r="A11" s="2" t="s">
        <v>74</v>
      </c>
      <c r="B11" s="72"/>
      <c r="C11" s="72"/>
      <c r="D11" s="72"/>
      <c r="E11" s="72"/>
      <c r="F11" s="2"/>
      <c r="G11" s="67" t="s">
        <v>75</v>
      </c>
      <c r="I11" s="65"/>
    </row>
    <row r="12" spans="1:9" x14ac:dyDescent="0.25">
      <c r="A12" s="73" t="s">
        <v>76</v>
      </c>
      <c r="B12" s="73"/>
      <c r="C12" s="73"/>
      <c r="D12" s="73"/>
      <c r="E12" s="73"/>
      <c r="F12" s="73"/>
      <c r="G12" s="73"/>
      <c r="H12" s="73"/>
      <c r="I12" s="50"/>
    </row>
    <row r="13" spans="1:9" x14ac:dyDescent="0.25">
      <c r="A13" s="66"/>
      <c r="B13" s="66"/>
      <c r="C13" s="66"/>
      <c r="D13" s="66"/>
      <c r="E13" s="66"/>
      <c r="F13" s="66"/>
      <c r="G13" s="66"/>
      <c r="H13" s="66"/>
      <c r="I13" s="50"/>
    </row>
    <row r="14" spans="1:9" x14ac:dyDescent="0.25">
      <c r="A14" s="2" t="s">
        <v>85</v>
      </c>
      <c r="B14" s="2"/>
      <c r="C14" s="54"/>
      <c r="D14" s="74" t="s">
        <v>86</v>
      </c>
      <c r="E14" s="74"/>
      <c r="F14" s="75"/>
      <c r="G14" s="75"/>
      <c r="H14" s="75"/>
      <c r="I14" s="75"/>
    </row>
    <row r="15" spans="1:9" x14ac:dyDescent="0.25">
      <c r="B15" s="55"/>
      <c r="C15" s="55" t="s">
        <v>87</v>
      </c>
      <c r="D15" s="55"/>
      <c r="E15" s="55"/>
      <c r="F15" s="55" t="s">
        <v>88</v>
      </c>
      <c r="G15" s="55"/>
      <c r="H15" s="55"/>
      <c r="I15" s="2"/>
    </row>
    <row r="16" spans="1:9" x14ac:dyDescent="0.25">
      <c r="B16" s="55"/>
      <c r="C16" s="55"/>
      <c r="D16" s="55"/>
      <c r="E16" s="55"/>
      <c r="F16" s="55"/>
      <c r="G16" s="55"/>
      <c r="H16" s="55"/>
      <c r="I16" s="2"/>
    </row>
    <row r="17" spans="1:10" x14ac:dyDescent="0.25">
      <c r="A17" s="2" t="s">
        <v>77</v>
      </c>
      <c r="B17" s="65"/>
      <c r="C17" s="2" t="s">
        <v>78</v>
      </c>
      <c r="D17" s="76"/>
      <c r="E17" s="76"/>
      <c r="F17" s="76"/>
      <c r="G17" s="76"/>
      <c r="H17" s="76"/>
      <c r="I17" s="76"/>
    </row>
    <row r="18" spans="1:10" x14ac:dyDescent="0.25">
      <c r="A18" s="56"/>
      <c r="B18" s="57"/>
      <c r="C18" s="58"/>
      <c r="D18" s="58"/>
      <c r="E18" s="59"/>
      <c r="F18" s="59"/>
      <c r="G18" s="59"/>
      <c r="H18" s="59"/>
      <c r="I18" s="59"/>
      <c r="J18" s="56"/>
    </row>
    <row r="19" spans="1:10" x14ac:dyDescent="0.25">
      <c r="A19" s="2" t="s">
        <v>79</v>
      </c>
      <c r="B19" s="2"/>
      <c r="C19" s="2"/>
      <c r="D19" s="2"/>
      <c r="E19" s="2"/>
      <c r="F19" s="2"/>
      <c r="G19" s="2"/>
      <c r="H19" s="2"/>
      <c r="I19" s="2"/>
    </row>
    <row r="20" spans="1:10" x14ac:dyDescent="0.25">
      <c r="A20" s="2"/>
      <c r="B20" s="2"/>
      <c r="C20" s="2"/>
      <c r="D20" s="2"/>
      <c r="E20" s="2"/>
      <c r="F20" s="2"/>
      <c r="G20" s="2"/>
      <c r="H20" s="2"/>
      <c r="I20" s="2"/>
    </row>
    <row r="21" spans="1:10" ht="54" customHeight="1" x14ac:dyDescent="0.25">
      <c r="A21" s="70" t="s">
        <v>89</v>
      </c>
      <c r="B21" s="70"/>
      <c r="C21" s="70"/>
      <c r="D21" s="70"/>
      <c r="E21" s="70"/>
      <c r="F21" s="70"/>
      <c r="G21" s="70"/>
      <c r="H21" s="70"/>
      <c r="I21" s="2"/>
    </row>
    <row r="22" spans="1:10" x14ac:dyDescent="0.25">
      <c r="A22" s="2"/>
      <c r="B22" s="2"/>
      <c r="C22" s="2"/>
      <c r="D22" s="2"/>
      <c r="E22" s="2"/>
      <c r="F22" s="2"/>
      <c r="G22" s="2"/>
      <c r="H22" s="2"/>
      <c r="I22" s="2"/>
    </row>
    <row r="23" spans="1:10" x14ac:dyDescent="0.25">
      <c r="A23" s="2" t="s">
        <v>80</v>
      </c>
      <c r="B23" s="2"/>
      <c r="C23" s="2"/>
      <c r="D23" s="2"/>
      <c r="E23" s="2"/>
      <c r="F23" s="2"/>
      <c r="G23" s="2"/>
      <c r="H23" s="2"/>
    </row>
    <row r="24" spans="1:10" x14ac:dyDescent="0.25">
      <c r="A24" s="2"/>
      <c r="B24" s="2"/>
      <c r="C24" s="2"/>
      <c r="D24" s="2"/>
      <c r="E24" s="2"/>
      <c r="F24" s="2"/>
      <c r="G24" s="2"/>
      <c r="H24" s="2"/>
    </row>
    <row r="25" spans="1:10" x14ac:dyDescent="0.25">
      <c r="A25" s="2" t="s">
        <v>81</v>
      </c>
      <c r="B25" s="77">
        <f>IF('Anexo I Tabla Desglose Precio'!F68&gt;77817,"Error: oferta supera 77.817,00",'Anexo I Tabla Desglose Precio'!F68)</f>
        <v>0</v>
      </c>
      <c r="C25" s="78"/>
      <c r="D25" s="2" t="s">
        <v>90</v>
      </c>
      <c r="E25" s="2"/>
      <c r="F25" s="2"/>
      <c r="G25" s="2"/>
      <c r="H25" s="2"/>
    </row>
    <row r="26" spans="1:10" x14ac:dyDescent="0.25">
      <c r="A26" s="2"/>
      <c r="B26" s="2"/>
      <c r="C26" s="2"/>
      <c r="D26" s="2"/>
      <c r="E26" s="2"/>
      <c r="F26" s="2"/>
      <c r="G26" s="2"/>
      <c r="H26" s="2"/>
    </row>
    <row r="27" spans="1:10" x14ac:dyDescent="0.25">
      <c r="A27" s="2"/>
      <c r="B27" s="2"/>
      <c r="C27" s="2"/>
      <c r="D27" s="2"/>
      <c r="E27" s="2"/>
      <c r="F27" s="2"/>
      <c r="G27" s="2"/>
      <c r="H27" s="2"/>
      <c r="I27" s="2"/>
    </row>
    <row r="28" spans="1:10" ht="32.25" customHeight="1" x14ac:dyDescent="0.25">
      <c r="A28" s="70" t="s">
        <v>91</v>
      </c>
      <c r="B28" s="70"/>
      <c r="C28" s="70"/>
      <c r="D28" s="70"/>
      <c r="E28" s="70"/>
      <c r="F28" s="70"/>
      <c r="G28" s="70"/>
      <c r="H28" s="70"/>
      <c r="I28" s="2"/>
    </row>
    <row r="29" spans="1:10" x14ac:dyDescent="0.25">
      <c r="A29" s="2"/>
      <c r="B29" s="2"/>
      <c r="C29" s="2"/>
      <c r="D29" s="2"/>
      <c r="E29" s="2"/>
      <c r="F29" s="2"/>
      <c r="G29" s="2"/>
      <c r="H29" s="2"/>
      <c r="I29" s="2"/>
    </row>
    <row r="30" spans="1:10" x14ac:dyDescent="0.25">
      <c r="A30" s="51" t="s">
        <v>82</v>
      </c>
      <c r="B30" s="2"/>
      <c r="C30" s="2"/>
      <c r="D30" s="2"/>
      <c r="E30" s="2"/>
      <c r="F30" s="2"/>
      <c r="G30" s="2"/>
      <c r="H30" s="2"/>
      <c r="I30" s="2"/>
    </row>
    <row r="31" spans="1:10" x14ac:dyDescent="0.25">
      <c r="A31" s="2"/>
      <c r="B31" s="2"/>
      <c r="C31" s="2"/>
      <c r="D31" s="2"/>
      <c r="E31" s="2"/>
      <c r="F31" s="2"/>
      <c r="G31" s="2"/>
      <c r="H31" s="2"/>
      <c r="I31" s="2"/>
    </row>
    <row r="35" spans="2:6" x14ac:dyDescent="0.25">
      <c r="B35" s="60" t="s">
        <v>83</v>
      </c>
    </row>
    <row r="41" spans="2:6" x14ac:dyDescent="0.25">
      <c r="B41" s="52" t="s">
        <v>92</v>
      </c>
      <c r="C41" s="68"/>
      <c r="D41" s="68"/>
      <c r="E41" s="68"/>
      <c r="F41" s="68"/>
    </row>
  </sheetData>
  <sheetProtection algorithmName="SHA-512" hashValue="EfIb888r79sBXt/4j7JpKdUfvCgnfDsAIaLbD3i9KWP00JZNHMGpX2V5yseWJUIhSSUfVWKwaW6oCxvwIQQvfw==" saltValue="Go5BdBjEM2fsRcqPeWAxzg==" spinCount="100000" sheet="1" objects="1" scenarios="1" selectLockedCells="1"/>
  <mergeCells count="11">
    <mergeCell ref="C41:F41"/>
    <mergeCell ref="A1:I1"/>
    <mergeCell ref="A28:H28"/>
    <mergeCell ref="A8:I8"/>
    <mergeCell ref="B11:E11"/>
    <mergeCell ref="A12:H12"/>
    <mergeCell ref="D14:E14"/>
    <mergeCell ref="F14:I14"/>
    <mergeCell ref="D17:I17"/>
    <mergeCell ref="A21:H21"/>
    <mergeCell ref="B25:C25"/>
  </mergeCells>
  <pageMargins left="0.70866141732283472" right="0.70866141732283472" top="0.74803149606299213" bottom="0.74803149606299213" header="0.31496062992125984" footer="0.31496062992125984"/>
  <pageSetup paperSize="9"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D6ACEC-266E-4ADC-808A-AD7C67A8597D}">
  <sheetPr>
    <pageSetUpPr fitToPage="1"/>
  </sheetPr>
  <dimension ref="A1:H75"/>
  <sheetViews>
    <sheetView tabSelected="1" zoomScaleNormal="100" workbookViewId="0">
      <pane xSplit="3" ySplit="7" topLeftCell="D8" activePane="bottomRight" state="frozen"/>
      <selection pane="topRight" activeCell="D1" sqref="D1"/>
      <selection pane="bottomLeft" activeCell="A8" sqref="A8"/>
      <selection pane="bottomRight" activeCell="E66" sqref="E66"/>
    </sheetView>
  </sheetViews>
  <sheetFormatPr baseColWidth="10" defaultRowHeight="15" x14ac:dyDescent="0.25"/>
  <cols>
    <col min="1" max="1" width="6.7109375" style="1" bestFit="1" customWidth="1"/>
    <col min="2" max="2" width="15.5703125" style="1" customWidth="1"/>
    <col min="3" max="3" width="78.28515625" style="1" customWidth="1"/>
    <col min="4" max="4" width="7.5703125" style="21" bestFit="1" customWidth="1"/>
    <col min="5" max="5" width="9.140625" style="21" customWidth="1"/>
    <col min="6" max="6" width="7.85546875" style="21" bestFit="1" customWidth="1"/>
    <col min="7" max="16384" width="11.42578125" style="1"/>
  </cols>
  <sheetData>
    <row r="1" spans="1:6" ht="78.75" customHeight="1" thickBot="1" x14ac:dyDescent="0.3">
      <c r="A1" s="81" t="s">
        <v>9</v>
      </c>
      <c r="B1" s="82"/>
      <c r="C1" s="82"/>
      <c r="D1" s="82"/>
      <c r="E1" s="82"/>
      <c r="F1" s="83"/>
    </row>
    <row r="2" spans="1:6" ht="39.950000000000003" customHeight="1" x14ac:dyDescent="0.25">
      <c r="A2" s="84" t="s">
        <v>72</v>
      </c>
      <c r="B2" s="84"/>
      <c r="C2" s="84"/>
      <c r="D2" s="84"/>
      <c r="E2" s="84"/>
      <c r="F2" s="84"/>
    </row>
    <row r="4" spans="1:6" x14ac:dyDescent="0.25">
      <c r="A4" s="85" t="s">
        <v>116</v>
      </c>
      <c r="B4" s="85"/>
      <c r="C4" s="85"/>
      <c r="D4" s="85"/>
      <c r="E4" s="85"/>
      <c r="F4" s="85"/>
    </row>
    <row r="5" spans="1:6" x14ac:dyDescent="0.25">
      <c r="A5" s="2"/>
      <c r="B5" s="2"/>
      <c r="C5" s="2"/>
      <c r="D5" s="3"/>
      <c r="E5" s="3"/>
      <c r="F5" s="3"/>
    </row>
    <row r="6" spans="1:6" x14ac:dyDescent="0.25">
      <c r="A6" s="4" t="s">
        <v>0</v>
      </c>
      <c r="B6" s="4" t="s">
        <v>6</v>
      </c>
      <c r="C6" s="5" t="s">
        <v>1</v>
      </c>
      <c r="D6" s="6" t="s">
        <v>3</v>
      </c>
      <c r="E6" s="6" t="s">
        <v>4</v>
      </c>
      <c r="F6" s="6" t="s">
        <v>2</v>
      </c>
    </row>
    <row r="7" spans="1:6" x14ac:dyDescent="0.25">
      <c r="A7" s="27"/>
      <c r="B7" s="28"/>
      <c r="C7" s="29" t="s">
        <v>11</v>
      </c>
      <c r="D7" s="30"/>
      <c r="E7" s="31"/>
      <c r="F7" s="31"/>
    </row>
    <row r="8" spans="1:6" x14ac:dyDescent="0.25">
      <c r="A8" s="27" t="s">
        <v>53</v>
      </c>
      <c r="B8" s="28" t="s">
        <v>5</v>
      </c>
      <c r="C8" s="32" t="s">
        <v>12</v>
      </c>
      <c r="D8" s="30"/>
      <c r="E8" s="31"/>
      <c r="F8" s="31"/>
    </row>
    <row r="9" spans="1:6" x14ac:dyDescent="0.25">
      <c r="A9" s="7" t="s">
        <v>54</v>
      </c>
      <c r="B9" s="8" t="s">
        <v>13</v>
      </c>
      <c r="C9" s="13" t="s">
        <v>14</v>
      </c>
      <c r="D9" s="24">
        <v>1</v>
      </c>
      <c r="E9" s="25"/>
      <c r="F9" s="26">
        <f>ROUND(D9*E9,2)</f>
        <v>0</v>
      </c>
    </row>
    <row r="10" spans="1:6" ht="80.25" customHeight="1" x14ac:dyDescent="0.25">
      <c r="A10" s="12"/>
      <c r="B10" s="23"/>
      <c r="C10" s="13" t="s">
        <v>15</v>
      </c>
      <c r="D10" s="14"/>
      <c r="E10" s="14"/>
      <c r="F10" s="14"/>
    </row>
    <row r="11" spans="1:6" x14ac:dyDescent="0.25">
      <c r="A11" s="7" t="s">
        <v>55</v>
      </c>
      <c r="B11" s="8" t="s">
        <v>19</v>
      </c>
      <c r="C11" s="9" t="s">
        <v>16</v>
      </c>
      <c r="D11" s="10">
        <v>1</v>
      </c>
      <c r="E11" s="22"/>
      <c r="F11" s="11">
        <f>ROUND(D11*E11,2)</f>
        <v>0</v>
      </c>
    </row>
    <row r="12" spans="1:6" ht="101.25" customHeight="1" x14ac:dyDescent="0.25">
      <c r="A12" s="12"/>
      <c r="B12" s="12"/>
      <c r="C12" s="13" t="s">
        <v>17</v>
      </c>
      <c r="D12" s="14"/>
      <c r="E12" s="14"/>
      <c r="F12" s="14"/>
    </row>
    <row r="13" spans="1:6" x14ac:dyDescent="0.25">
      <c r="A13" s="7" t="s">
        <v>56</v>
      </c>
      <c r="B13" s="8" t="s">
        <v>19</v>
      </c>
      <c r="C13" s="9" t="s">
        <v>18</v>
      </c>
      <c r="D13" s="10">
        <v>1</v>
      </c>
      <c r="E13" s="22"/>
      <c r="F13" s="11">
        <f>ROUND(D13*E13,2)</f>
        <v>0</v>
      </c>
    </row>
    <row r="14" spans="1:6" ht="22.5" x14ac:dyDescent="0.25">
      <c r="A14" s="62"/>
      <c r="B14" s="33"/>
      <c r="C14" s="34" t="s">
        <v>20</v>
      </c>
      <c r="D14" s="35"/>
      <c r="E14" s="35"/>
      <c r="F14" s="35"/>
    </row>
    <row r="15" spans="1:6" x14ac:dyDescent="0.25">
      <c r="A15" s="7" t="s">
        <v>57</v>
      </c>
      <c r="B15" s="8" t="s">
        <v>19</v>
      </c>
      <c r="C15" s="9" t="s">
        <v>21</v>
      </c>
      <c r="D15" s="10">
        <v>1</v>
      </c>
      <c r="E15" s="25"/>
      <c r="F15" s="11">
        <f>ROUND(D15*E15,2)</f>
        <v>0</v>
      </c>
    </row>
    <row r="16" spans="1:6" ht="33.75" x14ac:dyDescent="0.25">
      <c r="A16" s="62"/>
      <c r="B16" s="33"/>
      <c r="C16" s="34" t="s">
        <v>22</v>
      </c>
      <c r="D16" s="35"/>
      <c r="E16" s="35"/>
      <c r="F16" s="35"/>
    </row>
    <row r="17" spans="1:6" x14ac:dyDescent="0.25">
      <c r="A17" s="86" t="s">
        <v>108</v>
      </c>
      <c r="B17" s="87"/>
      <c r="C17" s="87"/>
      <c r="D17" s="87"/>
      <c r="E17" s="88"/>
      <c r="F17" s="36">
        <f>SUM(F9+F11+F13+F15)</f>
        <v>0</v>
      </c>
    </row>
    <row r="18" spans="1:6" x14ac:dyDescent="0.25">
      <c r="A18" s="27" t="s">
        <v>58</v>
      </c>
      <c r="B18" s="28" t="s">
        <v>5</v>
      </c>
      <c r="C18" s="37" t="s">
        <v>23</v>
      </c>
      <c r="D18" s="30"/>
      <c r="E18" s="31"/>
      <c r="F18" s="31"/>
    </row>
    <row r="19" spans="1:6" x14ac:dyDescent="0.25">
      <c r="A19" s="7" t="s">
        <v>64</v>
      </c>
      <c r="B19" s="8" t="s">
        <v>13</v>
      </c>
      <c r="C19" s="13" t="s">
        <v>13</v>
      </c>
      <c r="D19" s="24">
        <v>1</v>
      </c>
      <c r="E19" s="25"/>
      <c r="F19" s="26">
        <f>ROUND(D19*E19,2)</f>
        <v>0</v>
      </c>
    </row>
    <row r="20" spans="1:6" ht="90" x14ac:dyDescent="0.25">
      <c r="A20" s="63"/>
      <c r="B20" s="12"/>
      <c r="C20" s="34" t="s">
        <v>24</v>
      </c>
      <c r="D20" s="14"/>
      <c r="E20" s="14"/>
      <c r="F20" s="14"/>
    </row>
    <row r="21" spans="1:6" x14ac:dyDescent="0.25">
      <c r="A21" s="7" t="s">
        <v>65</v>
      </c>
      <c r="B21" s="8" t="s">
        <v>16</v>
      </c>
      <c r="C21" s="13" t="s">
        <v>16</v>
      </c>
      <c r="D21" s="10">
        <v>1</v>
      </c>
      <c r="E21" s="22"/>
      <c r="F21" s="11">
        <f>ROUND(D21*E21,2)</f>
        <v>0</v>
      </c>
    </row>
    <row r="22" spans="1:6" ht="101.25" x14ac:dyDescent="0.25">
      <c r="A22" s="63"/>
      <c r="B22" s="12"/>
      <c r="C22" s="34" t="s">
        <v>25</v>
      </c>
      <c r="D22" s="14"/>
      <c r="E22" s="14"/>
      <c r="F22" s="14"/>
    </row>
    <row r="23" spans="1:6" x14ac:dyDescent="0.25">
      <c r="A23" s="7" t="s">
        <v>66</v>
      </c>
      <c r="B23" s="8" t="s">
        <v>19</v>
      </c>
      <c r="C23" s="13" t="s">
        <v>26</v>
      </c>
      <c r="D23" s="10">
        <v>1</v>
      </c>
      <c r="E23" s="22"/>
      <c r="F23" s="11">
        <f>ROUND(D23*E23,2)</f>
        <v>0</v>
      </c>
    </row>
    <row r="24" spans="1:6" ht="22.5" x14ac:dyDescent="0.25">
      <c r="A24" s="63"/>
      <c r="B24" s="12"/>
      <c r="C24" s="34" t="s">
        <v>27</v>
      </c>
      <c r="D24" s="14"/>
      <c r="E24" s="14"/>
      <c r="F24" s="14"/>
    </row>
    <row r="25" spans="1:6" x14ac:dyDescent="0.25">
      <c r="A25" s="7" t="s">
        <v>67</v>
      </c>
      <c r="B25" s="8" t="s">
        <v>19</v>
      </c>
      <c r="C25" s="13" t="s">
        <v>28</v>
      </c>
      <c r="D25" s="10">
        <v>1</v>
      </c>
      <c r="E25" s="22"/>
      <c r="F25" s="11">
        <f>ROUND(D25*E25,2)</f>
        <v>0</v>
      </c>
    </row>
    <row r="26" spans="1:6" x14ac:dyDescent="0.25">
      <c r="A26" s="86" t="s">
        <v>109</v>
      </c>
      <c r="B26" s="87"/>
      <c r="C26" s="87"/>
      <c r="D26" s="87"/>
      <c r="E26" s="88"/>
      <c r="F26" s="36">
        <f>SUM(F19+F21+F23+F25)</f>
        <v>0</v>
      </c>
    </row>
    <row r="27" spans="1:6" x14ac:dyDescent="0.25">
      <c r="A27" s="27" t="s">
        <v>63</v>
      </c>
      <c r="B27" s="28" t="s">
        <v>5</v>
      </c>
      <c r="C27" s="37" t="s">
        <v>29</v>
      </c>
      <c r="D27" s="30"/>
      <c r="E27" s="31"/>
      <c r="F27" s="31"/>
    </row>
    <row r="28" spans="1:6" x14ac:dyDescent="0.25">
      <c r="A28" s="7" t="s">
        <v>59</v>
      </c>
      <c r="B28" s="8" t="s">
        <v>13</v>
      </c>
      <c r="C28" s="13" t="s">
        <v>30</v>
      </c>
      <c r="D28" s="10">
        <v>1</v>
      </c>
      <c r="E28" s="22"/>
      <c r="F28" s="11">
        <f>ROUND(D28*E28,2)</f>
        <v>0</v>
      </c>
    </row>
    <row r="29" spans="1:6" ht="22.5" x14ac:dyDescent="0.25">
      <c r="A29" s="12"/>
      <c r="B29" s="12"/>
      <c r="C29" s="34" t="s">
        <v>31</v>
      </c>
      <c r="D29" s="14"/>
      <c r="E29" s="14"/>
      <c r="F29" s="14"/>
    </row>
    <row r="30" spans="1:6" x14ac:dyDescent="0.25">
      <c r="A30" s="7" t="s">
        <v>60</v>
      </c>
      <c r="B30" s="8" t="s">
        <v>19</v>
      </c>
      <c r="C30" s="38" t="s">
        <v>32</v>
      </c>
      <c r="D30" s="10">
        <v>1</v>
      </c>
      <c r="E30" s="22"/>
      <c r="F30" s="11">
        <f>ROUND(D30*E30,2)</f>
        <v>0</v>
      </c>
    </row>
    <row r="31" spans="1:6" x14ac:dyDescent="0.25">
      <c r="A31" s="7" t="s">
        <v>61</v>
      </c>
      <c r="B31" s="8" t="s">
        <v>19</v>
      </c>
      <c r="C31" s="13" t="s">
        <v>33</v>
      </c>
      <c r="D31" s="10">
        <v>1</v>
      </c>
      <c r="E31" s="22"/>
      <c r="F31" s="11">
        <f>ROUND(D31*E31,2)</f>
        <v>0</v>
      </c>
    </row>
    <row r="32" spans="1:6" ht="25.5" customHeight="1" x14ac:dyDescent="0.25">
      <c r="A32" s="12"/>
      <c r="B32" s="12"/>
      <c r="C32" s="34" t="s">
        <v>34</v>
      </c>
      <c r="D32" s="14"/>
      <c r="E32" s="14"/>
      <c r="F32" s="14"/>
    </row>
    <row r="33" spans="1:6" x14ac:dyDescent="0.25">
      <c r="A33" s="7" t="s">
        <v>62</v>
      </c>
      <c r="B33" s="8" t="s">
        <v>19</v>
      </c>
      <c r="C33" s="13" t="s">
        <v>28</v>
      </c>
      <c r="D33" s="10">
        <v>1</v>
      </c>
      <c r="E33" s="22"/>
      <c r="F33" s="11">
        <f>ROUND(D33*E33,2)</f>
        <v>0</v>
      </c>
    </row>
    <row r="34" spans="1:6" ht="25.5" customHeight="1" x14ac:dyDescent="0.25">
      <c r="A34" s="33"/>
      <c r="B34" s="33"/>
      <c r="C34" s="34" t="s">
        <v>35</v>
      </c>
      <c r="D34" s="35"/>
      <c r="E34" s="35"/>
      <c r="F34" s="14"/>
    </row>
    <row r="35" spans="1:6" x14ac:dyDescent="0.25">
      <c r="A35" s="86" t="s">
        <v>110</v>
      </c>
      <c r="B35" s="87"/>
      <c r="C35" s="87"/>
      <c r="D35" s="87"/>
      <c r="E35" s="88"/>
      <c r="F35" s="36">
        <f>SUM(F28+F30+F31+F33)</f>
        <v>0</v>
      </c>
    </row>
    <row r="36" spans="1:6" x14ac:dyDescent="0.25">
      <c r="A36" s="27" t="s">
        <v>68</v>
      </c>
      <c r="B36" s="28" t="s">
        <v>5</v>
      </c>
      <c r="C36" s="37" t="s">
        <v>36</v>
      </c>
      <c r="D36" s="30"/>
      <c r="E36" s="31"/>
      <c r="F36" s="31"/>
    </row>
    <row r="37" spans="1:6" ht="65.25" customHeight="1" x14ac:dyDescent="0.25">
      <c r="A37" s="89" t="s">
        <v>37</v>
      </c>
      <c r="B37" s="90"/>
      <c r="C37" s="90"/>
      <c r="D37" s="90"/>
      <c r="E37" s="90"/>
      <c r="F37" s="91"/>
    </row>
    <row r="38" spans="1:6" ht="25.5" customHeight="1" x14ac:dyDescent="0.25">
      <c r="A38" s="39" t="s">
        <v>95</v>
      </c>
      <c r="B38" s="40" t="s">
        <v>13</v>
      </c>
      <c r="C38" s="38" t="s">
        <v>13</v>
      </c>
      <c r="D38" s="10">
        <v>1</v>
      </c>
      <c r="E38" s="22"/>
      <c r="F38" s="11">
        <f>ROUND(D38*E38,2)</f>
        <v>0</v>
      </c>
    </row>
    <row r="39" spans="1:6" x14ac:dyDescent="0.25">
      <c r="A39" s="7" t="s">
        <v>96</v>
      </c>
      <c r="B39" s="8" t="s">
        <v>38</v>
      </c>
      <c r="C39" s="13" t="s">
        <v>38</v>
      </c>
      <c r="D39" s="10">
        <v>1</v>
      </c>
      <c r="E39" s="22"/>
      <c r="F39" s="11">
        <f>ROUND(D39*E39,2)</f>
        <v>0</v>
      </c>
    </row>
    <row r="40" spans="1:6" ht="25.5" customHeight="1" x14ac:dyDescent="0.25">
      <c r="A40" s="33"/>
      <c r="B40" s="33"/>
      <c r="C40" s="34" t="s">
        <v>39</v>
      </c>
      <c r="D40" s="35"/>
      <c r="E40" s="35"/>
      <c r="F40" s="14"/>
    </row>
    <row r="41" spans="1:6" ht="25.5" customHeight="1" x14ac:dyDescent="0.25">
      <c r="A41" s="39" t="s">
        <v>97</v>
      </c>
      <c r="B41" s="40" t="s">
        <v>19</v>
      </c>
      <c r="C41" s="38" t="s">
        <v>40</v>
      </c>
      <c r="D41" s="10">
        <v>1</v>
      </c>
      <c r="E41" s="22"/>
      <c r="F41" s="11">
        <f>ROUND(D41*E41,2)</f>
        <v>0</v>
      </c>
    </row>
    <row r="42" spans="1:6" x14ac:dyDescent="0.25">
      <c r="A42" s="7" t="s">
        <v>98</v>
      </c>
      <c r="B42" s="8" t="s">
        <v>19</v>
      </c>
      <c r="C42" s="13" t="s">
        <v>41</v>
      </c>
      <c r="D42" s="10">
        <v>1</v>
      </c>
      <c r="E42" s="22"/>
      <c r="F42" s="11">
        <f>ROUND(D42*E42,2)</f>
        <v>0</v>
      </c>
    </row>
    <row r="43" spans="1:6" ht="22.5" x14ac:dyDescent="0.25">
      <c r="A43" s="33"/>
      <c r="B43" s="33"/>
      <c r="C43" s="34" t="s">
        <v>35</v>
      </c>
      <c r="D43" s="35"/>
      <c r="E43" s="35"/>
      <c r="F43" s="35"/>
    </row>
    <row r="44" spans="1:6" x14ac:dyDescent="0.25">
      <c r="A44" s="86" t="s">
        <v>111</v>
      </c>
      <c r="B44" s="87"/>
      <c r="C44" s="87"/>
      <c r="D44" s="87"/>
      <c r="E44" s="88"/>
      <c r="F44" s="36">
        <f>SUM(F38+F39+F41+F42)</f>
        <v>0</v>
      </c>
    </row>
    <row r="45" spans="1:6" x14ac:dyDescent="0.25">
      <c r="A45" s="27" t="s">
        <v>69</v>
      </c>
      <c r="B45" s="28" t="s">
        <v>5</v>
      </c>
      <c r="C45" s="37" t="s">
        <v>42</v>
      </c>
      <c r="D45" s="30"/>
      <c r="E45" s="31"/>
      <c r="F45" s="31"/>
    </row>
    <row r="46" spans="1:6" ht="48.75" customHeight="1" x14ac:dyDescent="0.25">
      <c r="A46" s="89" t="s">
        <v>43</v>
      </c>
      <c r="B46" s="90"/>
      <c r="C46" s="90"/>
      <c r="D46" s="90"/>
      <c r="E46" s="90"/>
      <c r="F46" s="91"/>
    </row>
    <row r="47" spans="1:6" x14ac:dyDescent="0.25">
      <c r="A47" s="7" t="s">
        <v>99</v>
      </c>
      <c r="B47" s="8" t="s">
        <v>13</v>
      </c>
      <c r="C47" s="13" t="s">
        <v>13</v>
      </c>
      <c r="D47" s="10">
        <v>1</v>
      </c>
      <c r="E47" s="22"/>
      <c r="F47" s="11">
        <f>ROUND(D47*E47,2)</f>
        <v>0</v>
      </c>
    </row>
    <row r="48" spans="1:6" ht="22.5" x14ac:dyDescent="0.25">
      <c r="A48" s="33"/>
      <c r="B48" s="33"/>
      <c r="C48" s="34" t="s">
        <v>44</v>
      </c>
      <c r="D48" s="35"/>
      <c r="E48" s="35"/>
      <c r="F48" s="35"/>
    </row>
    <row r="49" spans="1:7" x14ac:dyDescent="0.25">
      <c r="A49" s="7" t="s">
        <v>100</v>
      </c>
      <c r="B49" s="8" t="s">
        <v>19</v>
      </c>
      <c r="C49" s="13" t="s">
        <v>38</v>
      </c>
      <c r="D49" s="10">
        <v>1</v>
      </c>
      <c r="E49" s="22"/>
      <c r="F49" s="11">
        <f>ROUND(D49*E49,2)</f>
        <v>0</v>
      </c>
    </row>
    <row r="50" spans="1:7" ht="41.25" customHeight="1" x14ac:dyDescent="0.25">
      <c r="A50" s="33"/>
      <c r="B50" s="33"/>
      <c r="C50" s="34" t="s">
        <v>45</v>
      </c>
      <c r="D50" s="35"/>
      <c r="E50" s="35"/>
      <c r="F50" s="35"/>
    </row>
    <row r="51" spans="1:7" x14ac:dyDescent="0.25">
      <c r="A51" s="7" t="s">
        <v>101</v>
      </c>
      <c r="B51" s="8" t="s">
        <v>19</v>
      </c>
      <c r="C51" s="13" t="s">
        <v>46</v>
      </c>
      <c r="D51" s="10">
        <v>1</v>
      </c>
      <c r="E51" s="22"/>
      <c r="F51" s="11">
        <f>ROUND(D51*E51,2)</f>
        <v>0</v>
      </c>
    </row>
    <row r="52" spans="1:7" ht="101.25" customHeight="1" x14ac:dyDescent="0.25">
      <c r="A52" s="33"/>
      <c r="B52" s="33"/>
      <c r="C52" s="34" t="s">
        <v>47</v>
      </c>
      <c r="D52" s="35"/>
      <c r="E52" s="35"/>
      <c r="F52" s="35"/>
    </row>
    <row r="53" spans="1:7" x14ac:dyDescent="0.25">
      <c r="A53" s="86" t="s">
        <v>112</v>
      </c>
      <c r="B53" s="87"/>
      <c r="C53" s="87"/>
      <c r="D53" s="87"/>
      <c r="E53" s="88"/>
      <c r="F53" s="36">
        <f>SUM(F47+F49+F51)</f>
        <v>0</v>
      </c>
    </row>
    <row r="54" spans="1:7" x14ac:dyDescent="0.25">
      <c r="A54" s="27" t="s">
        <v>70</v>
      </c>
      <c r="B54" s="28" t="s">
        <v>5</v>
      </c>
      <c r="C54" s="37" t="s">
        <v>107</v>
      </c>
      <c r="D54" s="30"/>
      <c r="E54" s="31"/>
      <c r="F54" s="31"/>
    </row>
    <row r="55" spans="1:7" ht="49.5" customHeight="1" x14ac:dyDescent="0.25">
      <c r="A55" s="89" t="s">
        <v>48</v>
      </c>
      <c r="B55" s="90"/>
      <c r="C55" s="90"/>
      <c r="D55" s="90"/>
      <c r="E55" s="90"/>
      <c r="F55" s="91"/>
      <c r="G55" s="56"/>
    </row>
    <row r="56" spans="1:7" x14ac:dyDescent="0.25">
      <c r="A56" s="39" t="s">
        <v>102</v>
      </c>
      <c r="B56" s="40" t="s">
        <v>19</v>
      </c>
      <c r="C56" s="38" t="s">
        <v>13</v>
      </c>
      <c r="D56" s="41">
        <v>1</v>
      </c>
      <c r="E56" s="42"/>
      <c r="F56" s="43">
        <f>ROUND(D56*E56,2)</f>
        <v>0</v>
      </c>
    </row>
    <row r="57" spans="1:7" x14ac:dyDescent="0.25">
      <c r="A57" s="7" t="s">
        <v>103</v>
      </c>
      <c r="B57" s="8" t="s">
        <v>38</v>
      </c>
      <c r="C57" s="13" t="s">
        <v>38</v>
      </c>
      <c r="D57" s="10">
        <v>1</v>
      </c>
      <c r="E57" s="22"/>
      <c r="F57" s="11">
        <f>ROUND(D57*E57,2)</f>
        <v>0</v>
      </c>
    </row>
    <row r="58" spans="1:7" ht="90" x14ac:dyDescent="0.25">
      <c r="A58" s="33"/>
      <c r="B58" s="33"/>
      <c r="C58" s="34" t="s">
        <v>39</v>
      </c>
      <c r="D58" s="35"/>
      <c r="E58" s="35"/>
      <c r="F58" s="35"/>
    </row>
    <row r="59" spans="1:7" x14ac:dyDescent="0.25">
      <c r="A59" s="39" t="s">
        <v>104</v>
      </c>
      <c r="B59" s="40" t="s">
        <v>19</v>
      </c>
      <c r="C59" s="38" t="s">
        <v>40</v>
      </c>
      <c r="D59" s="41">
        <v>1</v>
      </c>
      <c r="E59" s="42"/>
      <c r="F59" s="43">
        <f>ROUND(D59*E59,2)</f>
        <v>0</v>
      </c>
    </row>
    <row r="60" spans="1:7" x14ac:dyDescent="0.25">
      <c r="A60" s="7" t="s">
        <v>105</v>
      </c>
      <c r="B60" s="8" t="s">
        <v>19</v>
      </c>
      <c r="C60" s="13" t="s">
        <v>41</v>
      </c>
      <c r="D60" s="10">
        <v>1</v>
      </c>
      <c r="E60" s="22"/>
      <c r="F60" s="11">
        <f>ROUND(D60*E60,2)</f>
        <v>0</v>
      </c>
    </row>
    <row r="61" spans="1:7" ht="22.5" x14ac:dyDescent="0.25">
      <c r="A61" s="33"/>
      <c r="B61" s="33"/>
      <c r="C61" s="34" t="s">
        <v>35</v>
      </c>
      <c r="D61" s="35"/>
      <c r="E61" s="35"/>
      <c r="F61" s="35"/>
    </row>
    <row r="62" spans="1:7" x14ac:dyDescent="0.25">
      <c r="A62" s="7" t="s">
        <v>106</v>
      </c>
      <c r="B62" s="8" t="s">
        <v>19</v>
      </c>
      <c r="C62" s="13" t="s">
        <v>49</v>
      </c>
      <c r="D62" s="10">
        <v>1</v>
      </c>
      <c r="E62" s="22"/>
      <c r="F62" s="11">
        <f>ROUND(D62*E62,2)</f>
        <v>0</v>
      </c>
    </row>
    <row r="63" spans="1:7" ht="56.25" x14ac:dyDescent="0.25">
      <c r="A63" s="33"/>
      <c r="B63" s="33"/>
      <c r="C63" s="34" t="s">
        <v>50</v>
      </c>
      <c r="D63" s="35"/>
      <c r="E63" s="35"/>
      <c r="F63" s="35"/>
    </row>
    <row r="64" spans="1:7" x14ac:dyDescent="0.25">
      <c r="A64" s="86" t="s">
        <v>113</v>
      </c>
      <c r="B64" s="87"/>
      <c r="C64" s="87"/>
      <c r="D64" s="87"/>
      <c r="E64" s="88"/>
      <c r="F64" s="36">
        <f>SUM(F56+F57+F59+F60+F62)</f>
        <v>0</v>
      </c>
    </row>
    <row r="65" spans="1:8" x14ac:dyDescent="0.25">
      <c r="A65" s="27" t="s">
        <v>71</v>
      </c>
      <c r="B65" s="28" t="s">
        <v>5</v>
      </c>
      <c r="C65" s="37" t="s">
        <v>52</v>
      </c>
      <c r="D65" s="30"/>
      <c r="E65" s="31"/>
      <c r="F65" s="31"/>
    </row>
    <row r="66" spans="1:8" ht="202.5" x14ac:dyDescent="0.25">
      <c r="A66" s="44"/>
      <c r="B66" s="45"/>
      <c r="C66" s="38" t="s">
        <v>51</v>
      </c>
      <c r="D66" s="46">
        <v>1</v>
      </c>
      <c r="E66" s="47"/>
      <c r="F66" s="26">
        <f>ROUND(D66*E66,2)</f>
        <v>0</v>
      </c>
    </row>
    <row r="67" spans="1:8" x14ac:dyDescent="0.25">
      <c r="A67" s="86" t="s">
        <v>114</v>
      </c>
      <c r="B67" s="87"/>
      <c r="C67" s="87"/>
      <c r="D67" s="87"/>
      <c r="E67" s="88"/>
      <c r="F67" s="20">
        <f>F66</f>
        <v>0</v>
      </c>
    </row>
    <row r="68" spans="1:8" x14ac:dyDescent="0.25">
      <c r="A68" s="15"/>
      <c r="B68" s="16"/>
      <c r="C68" s="17" t="s">
        <v>7</v>
      </c>
      <c r="D68" s="18"/>
      <c r="E68" s="19"/>
      <c r="F68" s="20">
        <f>SUM(F17+F26+F35+F44+F53+F64+F67)</f>
        <v>0</v>
      </c>
    </row>
    <row r="69" spans="1:8" ht="24.95" customHeight="1" x14ac:dyDescent="0.25"/>
    <row r="70" spans="1:8" x14ac:dyDescent="0.25">
      <c r="A70" s="80" t="s">
        <v>8</v>
      </c>
      <c r="B70" s="80"/>
      <c r="C70" s="80"/>
      <c r="D70" s="80"/>
      <c r="E70" s="80"/>
      <c r="F70" s="80"/>
    </row>
    <row r="71" spans="1:8" x14ac:dyDescent="0.25">
      <c r="D71" s="2"/>
      <c r="E71" s="1"/>
      <c r="F71" s="64"/>
      <c r="G71" s="64"/>
      <c r="H71" s="64"/>
    </row>
    <row r="72" spans="1:8" x14ac:dyDescent="0.25">
      <c r="B72" s="2" t="s">
        <v>94</v>
      </c>
      <c r="C72" s="61">
        <v>1</v>
      </c>
      <c r="D72" s="2"/>
      <c r="E72" s="64"/>
      <c r="F72" s="64"/>
      <c r="G72" s="64"/>
      <c r="H72" s="64"/>
    </row>
    <row r="73" spans="1:8" x14ac:dyDescent="0.25">
      <c r="C73" s="2"/>
      <c r="D73" s="2"/>
      <c r="E73" s="64"/>
      <c r="F73" s="64"/>
      <c r="G73" s="64"/>
      <c r="H73" s="64"/>
    </row>
    <row r="74" spans="1:8" x14ac:dyDescent="0.25">
      <c r="C74" s="2"/>
      <c r="D74" s="2"/>
      <c r="E74" s="64"/>
      <c r="F74" s="64"/>
      <c r="G74" s="64"/>
      <c r="H74" s="64"/>
    </row>
    <row r="75" spans="1:8" ht="33.75" customHeight="1" x14ac:dyDescent="0.25">
      <c r="A75" s="79" t="s">
        <v>10</v>
      </c>
      <c r="B75" s="79"/>
      <c r="C75" s="79"/>
      <c r="D75" s="79"/>
      <c r="E75" s="79"/>
      <c r="F75" s="79"/>
    </row>
  </sheetData>
  <sheetProtection algorithmName="SHA-512" hashValue="4RQOOIvJm9uDjJEDFzfX8HpsceNIudLuuqfg2ndfdacI8nPXrl/5w4SglFyFThUvF82/UC5/xYSx1mUVD2c2Jg==" saltValue="A4ve1wv7YCBa4sJDd/i+og==" spinCount="100000" sheet="1" objects="1" scenarios="1" selectLockedCells="1" autoFilter="0"/>
  <autoFilter ref="A6:F6" xr:uid="{18F3713B-4E8C-4E85-A284-7FC36E623D11}"/>
  <mergeCells count="15">
    <mergeCell ref="A75:F75"/>
    <mergeCell ref="A70:F70"/>
    <mergeCell ref="A1:F1"/>
    <mergeCell ref="A2:F2"/>
    <mergeCell ref="A4:F4"/>
    <mergeCell ref="A17:E17"/>
    <mergeCell ref="A26:E26"/>
    <mergeCell ref="A35:E35"/>
    <mergeCell ref="A44:E44"/>
    <mergeCell ref="A53:E53"/>
    <mergeCell ref="A64:E64"/>
    <mergeCell ref="A67:E67"/>
    <mergeCell ref="A37:F37"/>
    <mergeCell ref="A46:F46"/>
    <mergeCell ref="A55:F55"/>
  </mergeCells>
  <dataValidations count="2">
    <dataValidation type="list" allowBlank="1" showInputMessage="1" showErrorMessage="1" sqref="B7 B12 B14 B16 B20 B22 B24 B29 B32 B34 B40 B61 B48 B50 B43 B58 B52 B68" xr:uid="{55D9FEFD-6A64-4307-B08B-04EB99BBCCF2}">
      <formula1>"Capítulo,Partida,Mano de obra,Maquinaria,Material,Otros,Tarea,"</formula1>
    </dataValidation>
    <dataValidation type="list" allowBlank="1" showInputMessage="1" showErrorMessage="1" sqref="B8:B11 B13 B15 B18:B19 C19 B23 B25 B27:B28 B30:B31 B33 B65:B66 B41:B42 B36 B49 B51 B47 B59:B60 B62:B63 B45 B54 B56" xr:uid="{DC558546-9843-4B9A-97B2-C046031463FC}">
      <formula1>"Capítulo,Partida,Mano de obra,Maquinaria,Material,Otros,"</formula1>
    </dataValidation>
  </dataValidations>
  <printOptions horizontalCentered="1"/>
  <pageMargins left="0.70866141732283472" right="0.51181102362204722" top="0.74803149606299213" bottom="0.55118110236220474" header="0.31496062992125984" footer="0.31496062992125984"/>
  <pageSetup paperSize="9" scale="72" fitToHeight="4" orientation="portrait" r:id="rId1"/>
  <headerFooter>
    <oddFooter>&amp;R&amp;P / &amp;N</oddFooter>
  </headerFooter>
  <ignoredErrors>
    <ignoredError sqref="B54 D54:F54" numberStoredAsText="1"/>
    <ignoredError sqref="F26"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Antonio Gomez Garcia</dc:creator>
  <cp:lastModifiedBy>I06106</cp:lastModifiedBy>
  <cp:lastPrinted>2023-02-17T16:11:37Z</cp:lastPrinted>
  <dcterms:created xsi:type="dcterms:W3CDTF">2022-05-19T12:30:26Z</dcterms:created>
  <dcterms:modified xsi:type="dcterms:W3CDTF">2023-02-21T15:54:52Z</dcterms:modified>
</cp:coreProperties>
</file>