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7"/>
  <workbookPr filterPrivacy="1"/>
  <xr:revisionPtr revIDLastSave="0" documentId="13_ncr:1_{5B7F1000-F02E-4DB8-A6DD-00693920277F}"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Precio'!$A$6:$F$6</definedName>
    <definedName name="_xlnm.Print_Area" localSheetId="0">'Anexo I pag 1 oferta'!$A$3:$I$45</definedName>
    <definedName name="_xlnm.Print_Area" localSheetId="1">'Anexo I Tabla Desglose Precio'!$A$4:$F$79</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0" i="2" l="1"/>
  <c r="F61" i="2" s="1"/>
  <c r="F57" i="2"/>
  <c r="F58" i="2" s="1"/>
  <c r="F54" i="2"/>
  <c r="F55" i="2" s="1"/>
  <c r="F51" i="2"/>
  <c r="F50" i="2"/>
  <c r="F46" i="2"/>
  <c r="F47" i="2"/>
  <c r="F31" i="2"/>
  <c r="F19" i="2"/>
  <c r="F20" i="2"/>
  <c r="F21" i="2"/>
  <c r="F22" i="2"/>
  <c r="F52" i="2" l="1"/>
  <c r="F18" i="2" l="1"/>
  <c r="F45" i="2" l="1"/>
  <c r="F48" i="2" s="1"/>
  <c r="F41" i="2"/>
  <c r="F42" i="2" s="1"/>
  <c r="F38" i="2" l="1"/>
  <c r="F39" i="2" s="1"/>
  <c r="F35" i="2"/>
  <c r="F30" i="2"/>
  <c r="F32" i="2" s="1"/>
  <c r="F26" i="2"/>
  <c r="F27" i="2"/>
  <c r="F25" i="2"/>
  <c r="F17" i="2"/>
  <c r="F23" i="2" s="1"/>
  <c r="F12" i="2"/>
  <c r="F13" i="2"/>
  <c r="F14" i="2"/>
  <c r="F11" i="2"/>
  <c r="F8" i="2"/>
  <c r="F9" i="2" s="1"/>
  <c r="F28" i="2" l="1"/>
  <c r="F15" i="2"/>
  <c r="F36" i="2"/>
  <c r="F43" i="2" s="1"/>
  <c r="F62" i="2" l="1"/>
  <c r="F65" i="2" s="1"/>
  <c r="B27" i="1" s="1"/>
</calcChain>
</file>

<file path=xl/sharedStrings.xml><?xml version="1.0" encoding="utf-8"?>
<sst xmlns="http://schemas.openxmlformats.org/spreadsheetml/2006/main" count="167" uniqueCount="132">
  <si>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</si>
  <si>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</si>
  <si>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</si>
  <si>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</si>
  <si>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</si>
  <si>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</si>
  <si>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</si>
  <si>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</si>
  <si>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</si>
  <si>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</si>
  <si>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</si>
  <si>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</si>
  <si>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</si>
  <si>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</si>
  <si>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</si>
  <si>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</si>
  <si>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</si>
  <si>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</si>
  <si>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Código</t>
  </si>
  <si>
    <t>Ud</t>
  </si>
  <si>
    <t>Resumen</t>
  </si>
  <si>
    <t>CanPres</t>
  </si>
  <si>
    <t>ImpPres</t>
  </si>
  <si>
    <t>01</t>
  </si>
  <si>
    <t/>
  </si>
  <si>
    <t>ACTUACIONES PREVIAS</t>
  </si>
  <si>
    <t>m2</t>
  </si>
  <si>
    <t>Total 01</t>
  </si>
  <si>
    <t>Total 02</t>
  </si>
  <si>
    <t>03</t>
  </si>
  <si>
    <t>Total 03</t>
  </si>
  <si>
    <t>04</t>
  </si>
  <si>
    <t>Total 04</t>
  </si>
  <si>
    <t>05</t>
  </si>
  <si>
    <t>ELECTRICIDAD</t>
  </si>
  <si>
    <t>Total 05</t>
  </si>
  <si>
    <t>06</t>
  </si>
  <si>
    <t>Total 06</t>
  </si>
  <si>
    <t>Total 07</t>
  </si>
  <si>
    <t>Total 08</t>
  </si>
  <si>
    <t>XX %</t>
  </si>
  <si>
    <t>ALUMBRADO</t>
  </si>
  <si>
    <t>ESTA TABLA DESGLOSE PRECIO DE OFERTA SE PRESENTARA EN FORMATO PDF</t>
  </si>
  <si>
    <t>PRESSUPUESTO EJECUCIÓN MATERIAL</t>
  </si>
  <si>
    <t>PRESUPUESTO EJECUCION CONTRATA -TOTAL OFERTA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</si>
  <si>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</si>
  <si>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 xml:space="preserve">Pres </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</si>
  <si>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</si>
  <si>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</si>
  <si>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CONTROL DE CALIDAD</t>
  </si>
  <si>
    <t>GESTIÓN DE RESIDUOS</t>
  </si>
  <si>
    <t>SEGURIDAD Y SALUD</t>
  </si>
  <si>
    <t>Fdo.:</t>
  </si>
  <si>
    <t>PINTURA, VINILADOS Y ACABADOS</t>
  </si>
  <si>
    <t>(*) Cuando no se indiquen otros porcentajes se entenderá que, quedan incluidos en el precio de la oferta el 13% de Gastos Generales y el 6% de Beneficio Industrial</t>
  </si>
  <si>
    <t>Fdo:</t>
  </si>
  <si>
    <t>S-02571-2023 - Acondicionamiento antiguos estudios 7 y 8 para su uso como almacén en edificio TVE PRADO DEL REY</t>
  </si>
  <si>
    <t>Expediente n.º S/02571/2023</t>
  </si>
  <si>
    <t>“Acondicionamiento antiguos estudios 7 y 8 para su uso como almacén en edificio TVE PRADO DEL REY"</t>
  </si>
  <si>
    <t>DESPEJE, DESPLAZAMIENTO, PROTECCIÓN  Y/O RETIRADA DE MOBILIARIO Y ENSERES</t>
  </si>
  <si>
    <t>01_01</t>
  </si>
  <si>
    <t>DEMOLICIONES Y DESMONTAJES</t>
  </si>
  <si>
    <t>M2</t>
  </si>
  <si>
    <t>UD</t>
  </si>
  <si>
    <t>M3</t>
  </si>
  <si>
    <t>RETIRADA REVESTIMIENTO TEXTIL</t>
  </si>
  <si>
    <t>DESMONTAJE Y MONTAJE PLACAS FALSO TECHO</t>
  </si>
  <si>
    <t>DEMOLICIÓN FÁBRICA LADRILLO A MANO</t>
  </si>
  <si>
    <t>DESMONTAJE CON Y SIN RECUP. INSTALACIONES EN PARAM. VERTICALES Y HORIZONTALES</t>
  </si>
  <si>
    <t>02_01</t>
  </si>
  <si>
    <t>02_02</t>
  </si>
  <si>
    <t>02_03</t>
  </si>
  <si>
    <t>02_04</t>
  </si>
  <si>
    <t>ML</t>
  </si>
  <si>
    <t>MARCA VIAL</t>
  </si>
  <si>
    <t>PINTURA  AREA  ALMACENAJE</t>
  </si>
  <si>
    <t>CINTA  ADHESIVA SEÑALIZACION</t>
  </si>
  <si>
    <t>TRASDOSADO SEMIDIRECTO</t>
  </si>
  <si>
    <t>PINTURA PLÁSTICA AL AGUA EN PARAMENTOS HORIZ. Y VERT. INTERIORES</t>
  </si>
  <si>
    <t>AYUDAS ALBAÑILERIA INSTALACIONES</t>
  </si>
  <si>
    <t>03_01</t>
  </si>
  <si>
    <t>03_02</t>
  </si>
  <si>
    <t>03_03</t>
  </si>
  <si>
    <t>03_04</t>
  </si>
  <si>
    <t>03_05</t>
  </si>
  <si>
    <t>03_06</t>
  </si>
  <si>
    <t>LINEA ELECTRICA 3G 1,5 mm² Cu RZ1</t>
  </si>
  <si>
    <t>TUBO PVC RÍGIDO LH DN20</t>
  </si>
  <si>
    <t>PULSADOR SENCILLO SIMON SERIE 44 AQUA SUPERFICIE</t>
  </si>
  <si>
    <t>04_01</t>
  </si>
  <si>
    <t>04_02</t>
  </si>
  <si>
    <t>04_03</t>
  </si>
  <si>
    <t>05_01</t>
  </si>
  <si>
    <t>05_02</t>
  </si>
  <si>
    <t>u</t>
  </si>
  <si>
    <t>LUMINARIA DE EMERGENCIA FA-200 L NORMALUX</t>
  </si>
  <si>
    <t>LUMINARIA LN INDV D 1500 25W 4000K</t>
  </si>
  <si>
    <t>PROTECCIÓN CONTRA INCENDIOS</t>
  </si>
  <si>
    <t>DETECCIÓN</t>
  </si>
  <si>
    <t>06_01</t>
  </si>
  <si>
    <t>Total 06_01</t>
  </si>
  <si>
    <t>DETECTOR OPTICO ANALÓGICO ZITON ZP730-2P</t>
  </si>
  <si>
    <t>06_02</t>
  </si>
  <si>
    <t>EXTINCIÓN</t>
  </si>
  <si>
    <t>EXTINTOR PORTÁTIL POLVO ABC 6 kg EFICACIA 21A 144B C</t>
  </si>
  <si>
    <t>Total 06_02</t>
  </si>
  <si>
    <t>06_03</t>
  </si>
  <si>
    <t>SEÑALIZACIÓN</t>
  </si>
  <si>
    <t>SEÑALIZACIÓN FOTOLUMINISCENTE</t>
  </si>
  <si>
    <t>Total 06_03</t>
  </si>
  <si>
    <t>06_01_01</t>
  </si>
  <si>
    <t>06_02_01</t>
  </si>
  <si>
    <t>06_03_01</t>
  </si>
  <si>
    <t>SISTEMAS  ALMACENAJE</t>
  </si>
  <si>
    <t>SISTEMA TIPO 1</t>
  </si>
  <si>
    <t>SISTEMA TIPO 2</t>
  </si>
  <si>
    <t>SISTEMA TIPO 3</t>
  </si>
  <si>
    <t>07_01</t>
  </si>
  <si>
    <t>07_02</t>
  </si>
  <si>
    <t>07_03</t>
  </si>
  <si>
    <t>VARIOS</t>
  </si>
  <si>
    <t>CARTEL INFORMATIVO</t>
  </si>
  <si>
    <t>LIMPIEZA LOCALES</t>
  </si>
  <si>
    <t>08_01</t>
  </si>
  <si>
    <t>08_02</t>
  </si>
  <si>
    <t>09_01</t>
  </si>
  <si>
    <t>Total 09</t>
  </si>
  <si>
    <t>GESTION DE RESIDUOS</t>
  </si>
  <si>
    <t>Total 10</t>
  </si>
  <si>
    <t>10_01</t>
  </si>
  <si>
    <t>11_01</t>
  </si>
  <si>
    <t>Total 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</si>
</sst>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3"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s>
  <fills count="6">
    <fill>
      <patternFill patternType="none"/>
    </fill>
    <fill>
      <patternFill patternType="gray125"/>
    </fill>
    <fill>
      <patternFill patternType="solid">
        <fgColor rgb="FFFFFFCC"/>
        <bgColor indexed="64"/>
      </patternFill>
    </fill>
    <fill>
      <patternFill patternType="solid">
        <fgColor rgb="FFB4CBE0"/>
        <bgColor indexed="64"/>
      </patternFill>
    </fill>
    <fill>
      <patternFill patternType="solid">
        <fgColor rgb="FFF0F0F0"/>
        <bgColor indexed="64"/>
      </patternFill>
    </fill>
    <fill>
      <patternFill patternType="solid">
        <fgColor rgb="FFC2D5E7"/>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81">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5"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3" fillId="2" borderId="7" xfId="0" applyNumberFormat="1" applyFont="1" applyFill="1" applyBorder="1" applyAlignment="1" applyProtection="1">
      <alignment vertical="top"/>
      <protection locked="0"/>
    </xf>
    <xf numFmtId="3" fontId="17" fillId="2" borderId="4" xfId="0" applyNumberFormat="1" applyFont="1" applyFill="1" applyBorder="1" applyAlignment="1" applyProtection="1">
      <alignment horizontal="center" vertical="top"/>
      <protection locked="0"/>
    </xf>
    <xf numFmtId="0" fontId="21" fillId="0" borderId="0" xfId="0" applyFont="1" applyProtection="1"/>
    <xf numFmtId="0" fontId="22" fillId="0" borderId="0" xfId="0" applyFont="1" applyFill="1" applyAlignment="1" applyProtection="1">
      <alignment vertical="top" wrapText="1"/>
    </xf>
    <xf numFmtId="0" fontId="0" fillId="0" borderId="0" xfId="0" applyAlignment="1" applyProtection="1">
      <alignment horizontal="right"/>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8" xfId="0" applyBorder="1" applyAlignment="1" applyProtection="1">
      <alignment horizontal="left"/>
      <protection locked="0"/>
    </xf>
    <xf numFmtId="0" fontId="0" fillId="0" borderId="0" xfId="0" applyAlignment="1" applyProtection="1">
      <alignment horizontal="left"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0" fillId="2" borderId="8" xfId="0" applyFill="1" applyBorder="1" applyAlignment="1" applyProtection="1">
      <alignment horizontal="left" vertical="top"/>
      <protection locked="0"/>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 fontId="13" fillId="3" borderId="1" xfId="0" applyNumberFormat="1" applyFont="1" applyFill="1" applyBorder="1" applyAlignment="1" applyProtection="1">
      <alignment vertical="top"/>
    </xf>
    <xf numFmtId="4" fontId="13" fillId="3" borderId="2" xfId="0" applyNumberFormat="1" applyFont="1" applyFill="1" applyBorder="1" applyAlignment="1" applyProtection="1">
      <alignment vertical="top"/>
    </xf>
    <xf numFmtId="4" fontId="13" fillId="3" borderId="2" xfId="0" applyNumberFormat="1" applyFont="1" applyFill="1" applyBorder="1" applyAlignment="1" applyProtection="1">
      <alignment vertical="top" wrapText="1"/>
    </xf>
    <xf numFmtId="4" fontId="14" fillId="3" borderId="2" xfId="0" applyNumberFormat="1" applyFont="1" applyFill="1" applyBorder="1" applyAlignment="1" applyProtection="1">
      <alignment vertical="top"/>
    </xf>
    <xf numFmtId="4" fontId="14" fillId="3" borderId="3" xfId="0" applyNumberFormat="1" applyFont="1" applyFill="1" applyBorder="1" applyAlignment="1" applyProtection="1">
      <alignment vertical="top"/>
    </xf>
    <xf numFmtId="49" fontId="15" fillId="4" borderId="4" xfId="0" applyNumberFormat="1" applyFont="1" applyFill="1" applyBorder="1" applyAlignment="1" applyProtection="1">
      <alignment vertical="top"/>
    </xf>
    <xf numFmtId="49" fontId="15" fillId="0" borderId="4" xfId="0" applyNumberFormat="1" applyFont="1" applyBorder="1" applyAlignment="1" applyProtection="1">
      <alignment vertical="top"/>
    </xf>
    <xf numFmtId="49" fontId="15" fillId="0" borderId="4" xfId="0" applyNumberFormat="1" applyFont="1" applyBorder="1" applyAlignment="1" applyProtection="1">
      <alignment vertical="top" wrapText="1"/>
    </xf>
    <xf numFmtId="4" fontId="15" fillId="0" borderId="4" xfId="0" applyNumberFormat="1" applyFont="1" applyBorder="1" applyAlignment="1" applyProtection="1">
      <alignment vertical="top"/>
    </xf>
    <xf numFmtId="4" fontId="15" fillId="2" borderId="4" xfId="0" applyNumberFormat="1" applyFont="1" applyFill="1" applyBorder="1" applyAlignment="1" applyProtection="1">
      <alignment vertical="top"/>
    </xf>
    <xf numFmtId="0" fontId="15" fillId="0" borderId="6" xfId="0" applyFont="1" applyBorder="1" applyAlignment="1" applyProtection="1">
      <alignment vertical="top"/>
    </xf>
    <xf numFmtId="0" fontId="15" fillId="0" borderId="0" xfId="0" applyFont="1" applyAlignment="1" applyProtection="1">
      <alignment vertical="top"/>
    </xf>
    <xf numFmtId="49" fontId="13" fillId="0" borderId="0" xfId="0" applyNumberFormat="1" applyFont="1" applyAlignment="1" applyProtection="1">
      <alignment horizontal="right" vertical="top" wrapText="1"/>
    </xf>
    <xf numFmtId="3" fontId="15" fillId="0" borderId="0" xfId="0" applyNumberFormat="1" applyFont="1" applyAlignment="1" applyProtection="1">
      <alignment vertical="top"/>
    </xf>
    <xf numFmtId="4" fontId="14" fillId="0" borderId="0" xfId="0" applyNumberFormat="1" applyFont="1" applyAlignment="1" applyProtection="1">
      <alignment vertical="top"/>
    </xf>
    <xf numFmtId="4" fontId="13" fillId="2" borderId="4" xfId="0" applyNumberFormat="1" applyFont="1" applyFill="1" applyBorder="1" applyAlignment="1" applyProtection="1">
      <alignment vertical="top"/>
    </xf>
    <xf numFmtId="164" fontId="13" fillId="3" borderId="1" xfId="0" applyNumberFormat="1" applyFont="1" applyFill="1" applyBorder="1" applyAlignment="1" applyProtection="1">
      <alignment horizontal="left" vertical="top"/>
    </xf>
    <xf numFmtId="49" fontId="13" fillId="5" borderId="0" xfId="0" applyNumberFormat="1" applyFont="1" applyFill="1" applyAlignment="1" applyProtection="1">
      <alignment vertical="top" wrapText="1"/>
    </xf>
    <xf numFmtId="49" fontId="13" fillId="5" borderId="2" xfId="0" applyNumberFormat="1" applyFont="1" applyFill="1" applyBorder="1" applyAlignment="1" applyProtection="1">
      <alignment vertical="top" wrapText="1"/>
    </xf>
    <xf numFmtId="0" fontId="15" fillId="0" borderId="1" xfId="0" applyFont="1" applyBorder="1" applyAlignment="1" applyProtection="1">
      <alignment vertical="top"/>
    </xf>
    <xf numFmtId="0" fontId="15" fillId="0" borderId="2" xfId="0" applyFont="1" applyBorder="1" applyAlignment="1" applyProtection="1">
      <alignment vertical="top"/>
    </xf>
    <xf numFmtId="49" fontId="13" fillId="0" borderId="2" xfId="0" applyNumberFormat="1" applyFont="1" applyBorder="1" applyAlignment="1" applyProtection="1">
      <alignment horizontal="right" vertical="top" wrapText="1"/>
    </xf>
    <xf numFmtId="3" fontId="15" fillId="0" borderId="2" xfId="0" applyNumberFormat="1" applyFont="1" applyBorder="1" applyAlignment="1" applyProtection="1">
      <alignment vertical="top"/>
    </xf>
    <xf numFmtId="4" fontId="14" fillId="0" borderId="3" xfId="0" applyNumberFormat="1" applyFont="1" applyBorder="1" applyAlignment="1" applyProtection="1">
      <alignment vertical="top"/>
    </xf>
    <xf numFmtId="49" fontId="13" fillId="3" borderId="2" xfId="0" applyNumberFormat="1" applyFont="1" applyFill="1" applyBorder="1" applyAlignment="1" applyProtection="1">
      <alignment vertical="top" wrapText="1"/>
    </xf>
    <xf numFmtId="49" fontId="15" fillId="0" borderId="0" xfId="0" applyNumberFormat="1" applyFont="1" applyAlignment="1" applyProtection="1">
      <alignment vertical="top"/>
    </xf>
    <xf numFmtId="49" fontId="15" fillId="0" borderId="0" xfId="0" applyNumberFormat="1" applyFont="1" applyAlignment="1" applyProtection="1">
      <alignment vertical="top" wrapText="1"/>
    </xf>
    <xf numFmtId="4" fontId="15" fillId="0" borderId="0" xfId="0" applyNumberFormat="1" applyFont="1" applyAlignment="1" applyProtection="1">
      <alignment vertical="top"/>
    </xf>
    <xf numFmtId="0" fontId="0" fillId="0" borderId="4" xfId="0" applyFont="1" applyBorder="1" applyAlignment="1" applyProtection="1">
      <alignment vertical="top"/>
    </xf>
    <xf numFmtId="49" fontId="16"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8" fillId="0" borderId="4" xfId="0" applyNumberFormat="1" applyFont="1" applyBorder="1" applyAlignment="1" applyProtection="1">
      <alignment vertical="top"/>
    </xf>
    <xf numFmtId="4" fontId="13" fillId="2" borderId="7" xfId="0" applyNumberFormat="1" applyFont="1" applyFill="1" applyBorder="1" applyAlignment="1" applyProtection="1">
      <alignment vertical="top"/>
    </xf>
    <xf numFmtId="0" fontId="0" fillId="0" borderId="4" xfId="0" applyBorder="1" applyProtection="1"/>
    <xf numFmtId="0" fontId="19" fillId="0" borderId="4" xfId="0" applyFont="1" applyBorder="1" applyAlignment="1" applyProtection="1">
      <alignment horizontal="left" vertical="center" wrapText="1"/>
    </xf>
    <xf numFmtId="0" fontId="13" fillId="0" borderId="0" xfId="0" applyFont="1" applyAlignment="1" applyProtection="1">
      <alignment horizontal="left" vertical="top" wrapText="1"/>
    </xf>
    <xf numFmtId="0" fontId="13" fillId="0" borderId="0" xfId="0" applyFont="1" applyAlignment="1" applyProtection="1">
      <alignment horizontal="left" vertical="top" wrapText="1"/>
    </xf>
    <xf numFmtId="0" fontId="15"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4"/>
  <sheetViews>
    <sheetView tabSelected="1" zoomScale="115" zoomScaleNormal="115"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30" t="s">
        <v>0</v>
      </c>
      <c r="B2" s="30"/>
      <c r="C2" s="30"/>
      <c r="D2" s="30"/>
      <c r="E2" s="30"/>
      <c r="F2" s="30"/>
      <c r="G2" s="30"/>
      <c r="H2" s="30"/>
      <c r="I2" s="30"/>
    </row>
    <row r="5" spans="1:9" x14ac:dyDescent="0.25">
      <c r="D5" s="3"/>
      <c r="E5" s="3"/>
      <c r="F5" s="4"/>
      <c r="G5" s="4"/>
      <c r="H5" s="4"/>
      <c r="I5" s="5" t="s">
        <v>58</v>
      </c>
    </row>
    <row r="6" spans="1:9" x14ac:dyDescent="0.25">
      <c r="D6" s="3"/>
      <c r="E6" s="3"/>
      <c r="F6" s="4"/>
      <c r="G6" s="4"/>
      <c r="H6" s="4"/>
      <c r="I6" s="6" t="s">
        <v>57</v>
      </c>
    </row>
    <row r="7" spans="1:9" x14ac:dyDescent="0.25">
      <c r="D7" s="3"/>
      <c r="E7" s="3"/>
      <c r="F7" s="4"/>
      <c r="G7" s="4"/>
      <c r="H7" s="4"/>
    </row>
    <row r="8" spans="1:9" ht="24.95" customHeight="1" x14ac:dyDescent="0.25"/>
    <row r="9" spans="1:9" ht="18.75" x14ac:dyDescent="0.3">
      <c r="A9" s="31" t="s">
        <v>1</v>
      </c>
      <c r="B9" s="31"/>
      <c r="C9" s="31"/>
      <c r="D9" s="31"/>
      <c r="E9" s="31"/>
      <c r="F9" s="31"/>
      <c r="G9" s="31"/>
      <c r="H9" s="31"/>
      <c r="I9" s="31"/>
    </row>
    <row r="10" spans="1:9" ht="15" customHeight="1" x14ac:dyDescent="0.25"/>
    <row r="11" spans="1:9" ht="15" customHeight="1" x14ac:dyDescent="0.25"/>
    <row r="12" spans="1:9" x14ac:dyDescent="0.25">
      <c r="A12" s="1" t="s">
        <v>2</v>
      </c>
      <c r="B12" s="32"/>
      <c r="C12" s="32"/>
      <c r="D12" s="32"/>
      <c r="E12" s="32"/>
      <c r="F12" s="1" t="s">
        <v>3</v>
      </c>
      <c r="G12" s="1"/>
      <c r="I12" s="24"/>
    </row>
    <row r="13" spans="1:9" x14ac:dyDescent="0.25">
      <c r="A13" s="33" t="s">
        <v>4</v>
      </c>
      <c r="B13" s="33"/>
      <c r="C13" s="33"/>
      <c r="D13" s="33"/>
      <c r="E13" s="33"/>
      <c r="F13" s="33"/>
      <c r="G13" s="33"/>
      <c r="H13" s="33"/>
      <c r="I13" s="7"/>
    </row>
    <row r="14" spans="1:9" x14ac:dyDescent="0.25">
      <c r="A14" s="25"/>
      <c r="B14" s="25"/>
      <c r="C14" s="25"/>
      <c r="D14" s="25"/>
      <c r="E14" s="25"/>
      <c r="F14" s="25"/>
      <c r="G14" s="25"/>
      <c r="H14" s="25"/>
      <c r="I14" s="7"/>
    </row>
    <row r="15" spans="1:9" x14ac:dyDescent="0.25">
      <c r="A15" s="1" t="s">
        <v>5</v>
      </c>
      <c r="B15" s="1"/>
      <c r="C15" s="8"/>
      <c r="D15" s="1"/>
      <c r="E15" s="32"/>
      <c r="F15" s="32"/>
      <c r="G15" s="32"/>
      <c r="H15" s="32"/>
      <c r="I15" s="32"/>
    </row>
    <row r="16" spans="1:9" x14ac:dyDescent="0.25">
      <c r="B16" s="9"/>
      <c r="C16" s="9"/>
      <c r="D16" s="9"/>
      <c r="F16" s="9"/>
      <c r="G16" s="9" t="s">
        <v>6</v>
      </c>
      <c r="H16" s="1"/>
    </row>
    <row r="17" spans="1:9" x14ac:dyDescent="0.25">
      <c r="B17" s="9"/>
      <c r="C17" s="9"/>
      <c r="D17" s="9"/>
      <c r="E17" s="9"/>
      <c r="F17" s="9"/>
      <c r="G17" s="9"/>
      <c r="H17" s="9"/>
      <c r="I17" s="1"/>
    </row>
    <row r="18" spans="1:9" x14ac:dyDescent="0.25">
      <c r="A18" s="1" t="s">
        <v>7</v>
      </c>
      <c r="B18" s="24"/>
      <c r="C18" s="34" t="s">
        <v>8</v>
      </c>
      <c r="D18" s="34"/>
      <c r="E18" s="35"/>
      <c r="F18" s="35"/>
      <c r="G18" s="35"/>
      <c r="H18" s="35"/>
      <c r="I18" s="35"/>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9</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27" t="s">
        <v>10</v>
      </c>
      <c r="B23" s="27"/>
      <c r="C23" s="27"/>
      <c r="D23" s="27"/>
      <c r="E23" s="27"/>
      <c r="F23" s="27"/>
      <c r="G23" s="27"/>
      <c r="H23" s="27"/>
      <c r="I23" s="1"/>
    </row>
    <row r="24" spans="1:9" ht="15" customHeight="1" x14ac:dyDescent="0.25">
      <c r="A24" s="1"/>
      <c r="B24" s="1"/>
      <c r="C24" s="1"/>
      <c r="D24" s="1"/>
      <c r="E24" s="1"/>
      <c r="F24" s="1"/>
      <c r="G24" s="1"/>
      <c r="H24" s="1"/>
      <c r="I24" s="1"/>
    </row>
    <row r="25" spans="1:9" ht="15" customHeight="1" x14ac:dyDescent="0.25">
      <c r="A25" s="1" t="s">
        <v>11</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12</v>
      </c>
      <c r="B27" s="28">
        <f>IF('Anexo I Tabla Desglose Precio'!F65&gt;31417.19,"Error: oferta supera 31.417,19",'Anexo I Tabla Desglose Precio'!F65)</f>
        <v>0</v>
      </c>
      <c r="C27" s="29"/>
      <c r="D27" s="1" t="s">
        <v>13</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27" t="s">
        <v>14</v>
      </c>
      <c r="B31" s="27"/>
      <c r="C31" s="27"/>
      <c r="D31" s="27"/>
      <c r="E31" s="27"/>
      <c r="F31" s="27"/>
      <c r="G31" s="27"/>
      <c r="H31" s="27"/>
      <c r="I31" s="1"/>
    </row>
    <row r="32" spans="1:9" ht="27" customHeight="1" x14ac:dyDescent="0.25">
      <c r="A32" s="1"/>
      <c r="B32" s="1"/>
      <c r="C32" s="1"/>
      <c r="D32" s="1"/>
      <c r="E32" s="1"/>
      <c r="F32" s="1"/>
      <c r="G32" s="1"/>
      <c r="H32" s="1"/>
      <c r="I32" s="1"/>
    </row>
    <row r="33" spans="1:9" x14ac:dyDescent="0.25">
      <c r="A33" s="15" t="s">
        <v>15</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16</v>
      </c>
    </row>
    <row r="44" spans="1:9" x14ac:dyDescent="0.25">
      <c r="B44" s="23" t="s">
        <v>52</v>
      </c>
      <c r="C44" s="26"/>
      <c r="D44" s="26"/>
      <c r="E44" s="26"/>
      <c r="F44" s="26"/>
    </row>
  </sheetData>
  <sheetProtection algorithmName="SHA-512" hashValue="gF84B7kjSBQqcSf3kBo/DPCkOtsY1Qd/KI5T340JTAD+1iZGXqZQhkJFkEpGlPR5QpGqxpBQuNrRFhJM5GUivA==" saltValue="BmNM7UoAx654ExiwLBCe6A==" spinCount="100000" sheet="1" objects="1" scenarios="1" selectLockedCells="1"/>
  <mergeCells count="11">
    <mergeCell ref="C44:F44"/>
    <mergeCell ref="A23:H23"/>
    <mergeCell ref="B27:C27"/>
    <mergeCell ref="A31:H31"/>
    <mergeCell ref="A2:I2"/>
    <mergeCell ref="A9:I9"/>
    <mergeCell ref="B12:E12"/>
    <mergeCell ref="A13:H13"/>
    <mergeCell ref="E15:I15"/>
    <mergeCell ref="C18:D18"/>
    <mergeCell ref="E18:I18"/>
  </mergeCells>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G75"/>
  <sheetViews>
    <sheetView zoomScale="115" zoomScaleNormal="115" workbookViewId="0">
      <pane ySplit="7" topLeftCell="A8" activePane="bottomLeft" state="frozen"/>
      <selection activeCell="A7" sqref="A7"/>
      <selection pane="bottomLeft" activeCell="F64" sqref="F64"/>
    </sheetView>
  </sheetViews>
  <sheetFormatPr baseColWidth="10" defaultRowHeight="15" x14ac:dyDescent="0.25"/>
  <cols>
    <col min="1" max="1" width="10.140625" style="2" customWidth="1"/>
    <col min="2" max="2" width="3.85546875" style="2" bestFit="1" customWidth="1"/>
    <col min="3" max="3" width="50.7109375" style="2" bestFit="1" customWidth="1"/>
    <col min="4" max="6" width="12.7109375" style="2" customWidth="1"/>
    <col min="7" max="16384" width="11.42578125" style="2"/>
  </cols>
  <sheetData>
    <row r="1" spans="1:7" ht="81.75" customHeight="1" x14ac:dyDescent="0.25">
      <c r="A1" s="36" t="s">
        <v>17</v>
      </c>
      <c r="B1" s="37"/>
      <c r="C1" s="37"/>
      <c r="D1" s="37"/>
      <c r="E1" s="37"/>
      <c r="F1" s="38"/>
    </row>
    <row r="2" spans="1:7" ht="38.25" customHeight="1" x14ac:dyDescent="0.35">
      <c r="A2" s="39" t="s">
        <v>42</v>
      </c>
      <c r="B2" s="39"/>
      <c r="C2" s="39"/>
      <c r="D2" s="39"/>
      <c r="E2" s="39"/>
      <c r="F2" s="39"/>
      <c r="G2" s="18"/>
    </row>
    <row r="4" spans="1:7" x14ac:dyDescent="0.25">
      <c r="A4" s="15" t="s">
        <v>56</v>
      </c>
    </row>
    <row r="6" spans="1:7" x14ac:dyDescent="0.25">
      <c r="A6" s="41" t="s">
        <v>18</v>
      </c>
      <c r="B6" s="41" t="s">
        <v>19</v>
      </c>
      <c r="C6" s="42" t="s">
        <v>20</v>
      </c>
      <c r="D6" s="41" t="s">
        <v>21</v>
      </c>
      <c r="E6" s="41" t="s">
        <v>46</v>
      </c>
      <c r="F6" s="41" t="s">
        <v>22</v>
      </c>
    </row>
    <row r="7" spans="1:7" x14ac:dyDescent="0.25">
      <c r="A7" s="43" t="s">
        <v>23</v>
      </c>
      <c r="B7" s="44" t="s">
        <v>24</v>
      </c>
      <c r="C7" s="45" t="s">
        <v>25</v>
      </c>
      <c r="D7" s="46"/>
      <c r="E7" s="46"/>
      <c r="F7" s="47"/>
    </row>
    <row r="8" spans="1:7" ht="22.5" x14ac:dyDescent="0.25">
      <c r="A8" s="48" t="s">
        <v>60</v>
      </c>
      <c r="B8" s="49" t="s">
        <v>62</v>
      </c>
      <c r="C8" s="50" t="s">
        <v>59</v>
      </c>
      <c r="D8" s="51">
        <v>105.53</v>
      </c>
      <c r="E8" s="17"/>
      <c r="F8" s="52">
        <f>ROUND(D8*E8,2)</f>
        <v>0</v>
      </c>
    </row>
    <row r="9" spans="1:7" x14ac:dyDescent="0.25">
      <c r="A9" s="53"/>
      <c r="B9" s="54"/>
      <c r="C9" s="55" t="s">
        <v>27</v>
      </c>
      <c r="D9" s="56"/>
      <c r="E9" s="57"/>
      <c r="F9" s="58">
        <f>F8</f>
        <v>0</v>
      </c>
    </row>
    <row r="10" spans="1:7" x14ac:dyDescent="0.25">
      <c r="A10" s="59">
        <v>2</v>
      </c>
      <c r="B10" s="44"/>
      <c r="C10" s="45" t="s">
        <v>61</v>
      </c>
      <c r="D10" s="46"/>
      <c r="E10" s="46"/>
      <c r="F10" s="47"/>
    </row>
    <row r="11" spans="1:7" x14ac:dyDescent="0.25">
      <c r="A11" s="48" t="s">
        <v>69</v>
      </c>
      <c r="B11" s="49" t="s">
        <v>62</v>
      </c>
      <c r="C11" s="50" t="s">
        <v>65</v>
      </c>
      <c r="D11" s="51">
        <v>28</v>
      </c>
      <c r="E11" s="17"/>
      <c r="F11" s="52">
        <f>ROUND(D11*E11,2)</f>
        <v>0</v>
      </c>
    </row>
    <row r="12" spans="1:7" x14ac:dyDescent="0.25">
      <c r="A12" s="48" t="s">
        <v>70</v>
      </c>
      <c r="B12" s="49" t="s">
        <v>63</v>
      </c>
      <c r="C12" s="50" t="s">
        <v>66</v>
      </c>
      <c r="D12" s="51">
        <v>24</v>
      </c>
      <c r="E12" s="17"/>
      <c r="F12" s="52">
        <f t="shared" ref="F12:F14" si="0">ROUND(D12*E12,2)</f>
        <v>0</v>
      </c>
    </row>
    <row r="13" spans="1:7" x14ac:dyDescent="0.25">
      <c r="A13" s="48" t="s">
        <v>71</v>
      </c>
      <c r="B13" s="49" t="s">
        <v>64</v>
      </c>
      <c r="C13" s="50" t="s">
        <v>67</v>
      </c>
      <c r="D13" s="51">
        <v>0.15</v>
      </c>
      <c r="E13" s="17"/>
      <c r="F13" s="52">
        <f t="shared" si="0"/>
        <v>0</v>
      </c>
    </row>
    <row r="14" spans="1:7" ht="22.5" x14ac:dyDescent="0.25">
      <c r="A14" s="48" t="s">
        <v>72</v>
      </c>
      <c r="B14" s="49" t="s">
        <v>26</v>
      </c>
      <c r="C14" s="50" t="s">
        <v>68</v>
      </c>
      <c r="D14" s="51">
        <v>186.38</v>
      </c>
      <c r="E14" s="17"/>
      <c r="F14" s="52">
        <f t="shared" si="0"/>
        <v>0</v>
      </c>
    </row>
    <row r="15" spans="1:7" x14ac:dyDescent="0.25">
      <c r="A15" s="53"/>
      <c r="B15" s="54"/>
      <c r="C15" s="55" t="s">
        <v>28</v>
      </c>
      <c r="D15" s="56"/>
      <c r="E15" s="57"/>
      <c r="F15" s="58">
        <f>SUM(F11:F14)</f>
        <v>0</v>
      </c>
    </row>
    <row r="16" spans="1:7" x14ac:dyDescent="0.25">
      <c r="A16" s="43" t="s">
        <v>29</v>
      </c>
      <c r="B16" s="44" t="s">
        <v>24</v>
      </c>
      <c r="C16" s="45" t="s">
        <v>53</v>
      </c>
      <c r="D16" s="46"/>
      <c r="E16" s="46"/>
      <c r="F16" s="47"/>
    </row>
    <row r="17" spans="1:6" x14ac:dyDescent="0.25">
      <c r="A17" s="48" t="s">
        <v>80</v>
      </c>
      <c r="B17" s="49" t="s">
        <v>73</v>
      </c>
      <c r="C17" s="50" t="s">
        <v>74</v>
      </c>
      <c r="D17" s="51">
        <v>89.18</v>
      </c>
      <c r="E17" s="17"/>
      <c r="F17" s="52">
        <f>ROUND(D17*E17,2)</f>
        <v>0</v>
      </c>
    </row>
    <row r="18" spans="1:6" x14ac:dyDescent="0.25">
      <c r="A18" s="48" t="s">
        <v>81</v>
      </c>
      <c r="B18" s="49" t="s">
        <v>62</v>
      </c>
      <c r="C18" s="50" t="s">
        <v>75</v>
      </c>
      <c r="D18" s="51">
        <v>49.55</v>
      </c>
      <c r="E18" s="17"/>
      <c r="F18" s="52">
        <f>ROUND(D18*E18,2)</f>
        <v>0</v>
      </c>
    </row>
    <row r="19" spans="1:6" x14ac:dyDescent="0.25">
      <c r="A19" s="48" t="s">
        <v>82</v>
      </c>
      <c r="B19" s="49" t="s">
        <v>73</v>
      </c>
      <c r="C19" s="50" t="s">
        <v>76</v>
      </c>
      <c r="D19" s="51">
        <v>6</v>
      </c>
      <c r="E19" s="17"/>
      <c r="F19" s="52">
        <f t="shared" ref="F19:F22" si="1">ROUND(D19*E19,2)</f>
        <v>0</v>
      </c>
    </row>
    <row r="20" spans="1:6" x14ac:dyDescent="0.25">
      <c r="A20" s="48" t="s">
        <v>83</v>
      </c>
      <c r="B20" s="49" t="s">
        <v>62</v>
      </c>
      <c r="C20" s="50" t="s">
        <v>77</v>
      </c>
      <c r="D20" s="51">
        <v>164.01</v>
      </c>
      <c r="E20" s="17"/>
      <c r="F20" s="52">
        <f t="shared" si="1"/>
        <v>0</v>
      </c>
    </row>
    <row r="21" spans="1:6" x14ac:dyDescent="0.25">
      <c r="A21" s="48" t="s">
        <v>84</v>
      </c>
      <c r="B21" s="49" t="s">
        <v>62</v>
      </c>
      <c r="C21" s="50" t="s">
        <v>78</v>
      </c>
      <c r="D21" s="51">
        <v>164.01</v>
      </c>
      <c r="E21" s="17"/>
      <c r="F21" s="52">
        <f t="shared" si="1"/>
        <v>0</v>
      </c>
    </row>
    <row r="22" spans="1:6" x14ac:dyDescent="0.25">
      <c r="A22" s="48" t="s">
        <v>85</v>
      </c>
      <c r="B22" s="49" t="s">
        <v>62</v>
      </c>
      <c r="C22" s="50" t="s">
        <v>79</v>
      </c>
      <c r="D22" s="51">
        <v>106.53</v>
      </c>
      <c r="E22" s="17"/>
      <c r="F22" s="52">
        <f t="shared" si="1"/>
        <v>0</v>
      </c>
    </row>
    <row r="23" spans="1:6" x14ac:dyDescent="0.25">
      <c r="A23" s="53"/>
      <c r="B23" s="54"/>
      <c r="C23" s="55" t="s">
        <v>30</v>
      </c>
      <c r="D23" s="56"/>
      <c r="E23" s="57"/>
      <c r="F23" s="58">
        <f>SUM(F17:F22)</f>
        <v>0</v>
      </c>
    </row>
    <row r="24" spans="1:6" x14ac:dyDescent="0.25">
      <c r="A24" s="43" t="s">
        <v>31</v>
      </c>
      <c r="B24" s="44" t="s">
        <v>24</v>
      </c>
      <c r="C24" s="45" t="s">
        <v>34</v>
      </c>
      <c r="D24" s="46"/>
      <c r="E24" s="46"/>
      <c r="F24" s="47"/>
    </row>
    <row r="25" spans="1:6" x14ac:dyDescent="0.25">
      <c r="A25" s="48" t="s">
        <v>89</v>
      </c>
      <c r="B25" s="49" t="s">
        <v>73</v>
      </c>
      <c r="C25" s="50" t="s">
        <v>86</v>
      </c>
      <c r="D25" s="51">
        <v>140</v>
      </c>
      <c r="E25" s="17"/>
      <c r="F25" s="52">
        <f>ROUND(D25*E25,2)</f>
        <v>0</v>
      </c>
    </row>
    <row r="26" spans="1:6" x14ac:dyDescent="0.25">
      <c r="A26" s="48" t="s">
        <v>90</v>
      </c>
      <c r="B26" s="49" t="s">
        <v>73</v>
      </c>
      <c r="C26" s="50" t="s">
        <v>87</v>
      </c>
      <c r="D26" s="51">
        <v>80</v>
      </c>
      <c r="E26" s="17"/>
      <c r="F26" s="52">
        <f t="shared" ref="F26:F27" si="2">ROUND(D26*E26,2)</f>
        <v>0</v>
      </c>
    </row>
    <row r="27" spans="1:6" x14ac:dyDescent="0.25">
      <c r="A27" s="48" t="s">
        <v>91</v>
      </c>
      <c r="B27" s="49" t="s">
        <v>63</v>
      </c>
      <c r="C27" s="50" t="s">
        <v>88</v>
      </c>
      <c r="D27" s="51">
        <v>2</v>
      </c>
      <c r="E27" s="17"/>
      <c r="F27" s="52">
        <f t="shared" si="2"/>
        <v>0</v>
      </c>
    </row>
    <row r="28" spans="1:6" x14ac:dyDescent="0.25">
      <c r="A28" s="53"/>
      <c r="B28" s="54"/>
      <c r="C28" s="55" t="s">
        <v>32</v>
      </c>
      <c r="D28" s="56"/>
      <c r="E28" s="57"/>
      <c r="F28" s="58">
        <f>SUM(F25:F27)</f>
        <v>0</v>
      </c>
    </row>
    <row r="29" spans="1:6" x14ac:dyDescent="0.25">
      <c r="A29" s="43" t="s">
        <v>33</v>
      </c>
      <c r="B29" s="44" t="s">
        <v>24</v>
      </c>
      <c r="C29" s="45" t="s">
        <v>41</v>
      </c>
      <c r="D29" s="46"/>
      <c r="E29" s="46"/>
      <c r="F29" s="47"/>
    </row>
    <row r="30" spans="1:6" x14ac:dyDescent="0.25">
      <c r="A30" s="48" t="s">
        <v>92</v>
      </c>
      <c r="B30" s="49" t="s">
        <v>94</v>
      </c>
      <c r="C30" s="50" t="s">
        <v>95</v>
      </c>
      <c r="D30" s="51">
        <v>6</v>
      </c>
      <c r="E30" s="17"/>
      <c r="F30" s="52">
        <f>ROUND(D30*E30,2)</f>
        <v>0</v>
      </c>
    </row>
    <row r="31" spans="1:6" x14ac:dyDescent="0.25">
      <c r="A31" s="48" t="s">
        <v>93</v>
      </c>
      <c r="B31" s="49" t="s">
        <v>94</v>
      </c>
      <c r="C31" s="50" t="s">
        <v>96</v>
      </c>
      <c r="D31" s="51">
        <v>19</v>
      </c>
      <c r="E31" s="17"/>
      <c r="F31" s="52">
        <f>ROUND(D31*E31,2)</f>
        <v>0</v>
      </c>
    </row>
    <row r="32" spans="1:6" x14ac:dyDescent="0.25">
      <c r="A32" s="53"/>
      <c r="B32" s="54"/>
      <c r="C32" s="55" t="s">
        <v>35</v>
      </c>
      <c r="D32" s="56"/>
      <c r="E32" s="57"/>
      <c r="F32" s="58">
        <f>SUM(F30:F31)</f>
        <v>0</v>
      </c>
    </row>
    <row r="33" spans="1:6" x14ac:dyDescent="0.25">
      <c r="A33" s="43" t="s">
        <v>36</v>
      </c>
      <c r="B33" s="44" t="s">
        <v>24</v>
      </c>
      <c r="C33" s="45" t="s">
        <v>97</v>
      </c>
      <c r="D33" s="46"/>
      <c r="E33" s="46"/>
      <c r="F33" s="47"/>
    </row>
    <row r="34" spans="1:6" x14ac:dyDescent="0.25">
      <c r="A34" s="43" t="s">
        <v>99</v>
      </c>
      <c r="B34" s="44"/>
      <c r="C34" s="60" t="s">
        <v>98</v>
      </c>
      <c r="D34" s="46"/>
      <c r="E34" s="46"/>
      <c r="F34" s="47"/>
    </row>
    <row r="35" spans="1:6" x14ac:dyDescent="0.25">
      <c r="A35" s="48" t="s">
        <v>110</v>
      </c>
      <c r="B35" s="49" t="s">
        <v>63</v>
      </c>
      <c r="C35" s="50" t="s">
        <v>101</v>
      </c>
      <c r="D35" s="51">
        <v>4</v>
      </c>
      <c r="E35" s="17"/>
      <c r="F35" s="52">
        <f>ROUND(D35*E35,2)</f>
        <v>0</v>
      </c>
    </row>
    <row r="36" spans="1:6" x14ac:dyDescent="0.25">
      <c r="A36" s="53"/>
      <c r="B36" s="54"/>
      <c r="C36" s="55" t="s">
        <v>100</v>
      </c>
      <c r="D36" s="56"/>
      <c r="E36" s="57"/>
      <c r="F36" s="58">
        <f>SUM(F35:F35)</f>
        <v>0</v>
      </c>
    </row>
    <row r="37" spans="1:6" x14ac:dyDescent="0.25">
      <c r="A37" s="43" t="s">
        <v>102</v>
      </c>
      <c r="B37" s="44" t="s">
        <v>24</v>
      </c>
      <c r="C37" s="61" t="s">
        <v>103</v>
      </c>
      <c r="D37" s="46"/>
      <c r="E37" s="46"/>
      <c r="F37" s="47"/>
    </row>
    <row r="38" spans="1:6" x14ac:dyDescent="0.25">
      <c r="A38" s="48" t="s">
        <v>111</v>
      </c>
      <c r="B38" s="49" t="s">
        <v>63</v>
      </c>
      <c r="C38" s="50" t="s">
        <v>104</v>
      </c>
      <c r="D38" s="51">
        <v>3</v>
      </c>
      <c r="E38" s="17"/>
      <c r="F38" s="52">
        <f>ROUND(D38*E38,2)</f>
        <v>0</v>
      </c>
    </row>
    <row r="39" spans="1:6" x14ac:dyDescent="0.25">
      <c r="A39" s="53"/>
      <c r="B39" s="54"/>
      <c r="C39" s="55" t="s">
        <v>105</v>
      </c>
      <c r="D39" s="56"/>
      <c r="E39" s="57"/>
      <c r="F39" s="58">
        <f>F38</f>
        <v>0</v>
      </c>
    </row>
    <row r="40" spans="1:6" x14ac:dyDescent="0.25">
      <c r="A40" s="43" t="s">
        <v>106</v>
      </c>
      <c r="B40" s="44" t="s">
        <v>24</v>
      </c>
      <c r="C40" s="61" t="s">
        <v>107</v>
      </c>
      <c r="D40" s="46"/>
      <c r="E40" s="46"/>
      <c r="F40" s="47"/>
    </row>
    <row r="41" spans="1:6" x14ac:dyDescent="0.25">
      <c r="A41" s="48" t="s">
        <v>112</v>
      </c>
      <c r="B41" s="49" t="s">
        <v>63</v>
      </c>
      <c r="C41" s="50" t="s">
        <v>108</v>
      </c>
      <c r="D41" s="51">
        <v>3</v>
      </c>
      <c r="E41" s="17"/>
      <c r="F41" s="52">
        <f>ROUND(D41*E41,2)</f>
        <v>0</v>
      </c>
    </row>
    <row r="42" spans="1:6" x14ac:dyDescent="0.25">
      <c r="A42" s="62"/>
      <c r="B42" s="63"/>
      <c r="C42" s="64" t="s">
        <v>109</v>
      </c>
      <c r="D42" s="65"/>
      <c r="E42" s="66"/>
      <c r="F42" s="58">
        <f>F41</f>
        <v>0</v>
      </c>
    </row>
    <row r="43" spans="1:6" x14ac:dyDescent="0.25">
      <c r="A43" s="62"/>
      <c r="B43" s="63"/>
      <c r="C43" s="64" t="s">
        <v>37</v>
      </c>
      <c r="D43" s="65"/>
      <c r="E43" s="66"/>
      <c r="F43" s="58">
        <f>SUM(F36+F39+F42)</f>
        <v>0</v>
      </c>
    </row>
    <row r="44" spans="1:6" x14ac:dyDescent="0.25">
      <c r="A44" s="59">
        <v>7</v>
      </c>
      <c r="B44" s="44" t="s">
        <v>24</v>
      </c>
      <c r="C44" s="67" t="s">
        <v>113</v>
      </c>
      <c r="D44" s="46"/>
      <c r="E44" s="46"/>
      <c r="F44" s="47"/>
    </row>
    <row r="45" spans="1:6" x14ac:dyDescent="0.25">
      <c r="A45" s="48" t="s">
        <v>117</v>
      </c>
      <c r="B45" s="49" t="s">
        <v>73</v>
      </c>
      <c r="C45" s="50" t="s">
        <v>114</v>
      </c>
      <c r="D45" s="51">
        <v>18.55</v>
      </c>
      <c r="E45" s="17"/>
      <c r="F45" s="52">
        <f>ROUND(D45*E45,2)</f>
        <v>0</v>
      </c>
    </row>
    <row r="46" spans="1:6" x14ac:dyDescent="0.25">
      <c r="A46" s="48" t="s">
        <v>118</v>
      </c>
      <c r="B46" s="49" t="s">
        <v>73</v>
      </c>
      <c r="C46" s="50" t="s">
        <v>115</v>
      </c>
      <c r="D46" s="51">
        <v>27.24</v>
      </c>
      <c r="E46" s="17"/>
      <c r="F46" s="52">
        <f t="shared" ref="F46:F47" si="3">ROUND(D46*E46,2)</f>
        <v>0</v>
      </c>
    </row>
    <row r="47" spans="1:6" x14ac:dyDescent="0.25">
      <c r="A47" s="48" t="s">
        <v>119</v>
      </c>
      <c r="B47" s="49" t="s">
        <v>73</v>
      </c>
      <c r="C47" s="50" t="s">
        <v>116</v>
      </c>
      <c r="D47" s="51">
        <v>9.5500000000000007</v>
      </c>
      <c r="E47" s="17"/>
      <c r="F47" s="52">
        <f t="shared" si="3"/>
        <v>0</v>
      </c>
    </row>
    <row r="48" spans="1:6" x14ac:dyDescent="0.25">
      <c r="A48" s="62"/>
      <c r="B48" s="63"/>
      <c r="C48" s="64" t="s">
        <v>38</v>
      </c>
      <c r="D48" s="65"/>
      <c r="E48" s="66"/>
      <c r="F48" s="58">
        <f>SUM(F45:F47)</f>
        <v>0</v>
      </c>
    </row>
    <row r="49" spans="1:6" x14ac:dyDescent="0.25">
      <c r="A49" s="59">
        <v>8</v>
      </c>
      <c r="B49" s="44" t="s">
        <v>24</v>
      </c>
      <c r="C49" s="67" t="s">
        <v>120</v>
      </c>
      <c r="D49" s="46"/>
      <c r="E49" s="46"/>
      <c r="F49" s="47"/>
    </row>
    <row r="50" spans="1:6" x14ac:dyDescent="0.25">
      <c r="A50" s="48" t="s">
        <v>123</v>
      </c>
      <c r="B50" s="49" t="s">
        <v>63</v>
      </c>
      <c r="C50" s="50" t="s">
        <v>121</v>
      </c>
      <c r="D50" s="51">
        <v>2</v>
      </c>
      <c r="E50" s="17"/>
      <c r="F50" s="52">
        <f>ROUND(D50*E50,2)</f>
        <v>0</v>
      </c>
    </row>
    <row r="51" spans="1:6" x14ac:dyDescent="0.25">
      <c r="A51" s="48" t="s">
        <v>124</v>
      </c>
      <c r="B51" s="49" t="s">
        <v>62</v>
      </c>
      <c r="C51" s="50" t="s">
        <v>122</v>
      </c>
      <c r="D51" s="51">
        <v>241.13</v>
      </c>
      <c r="E51" s="17"/>
      <c r="F51" s="52">
        <f>ROUND(D51*E51,2)</f>
        <v>0</v>
      </c>
    </row>
    <row r="52" spans="1:6" x14ac:dyDescent="0.25">
      <c r="A52" s="62"/>
      <c r="B52" s="63"/>
      <c r="C52" s="64" t="s">
        <v>39</v>
      </c>
      <c r="D52" s="65"/>
      <c r="E52" s="66"/>
      <c r="F52" s="58">
        <f>SUM(F50:F51)</f>
        <v>0</v>
      </c>
    </row>
    <row r="53" spans="1:6" x14ac:dyDescent="0.25">
      <c r="A53" s="59">
        <v>9</v>
      </c>
      <c r="B53" s="44" t="s">
        <v>24</v>
      </c>
      <c r="C53" s="67" t="s">
        <v>49</v>
      </c>
      <c r="D53" s="46"/>
      <c r="E53" s="46"/>
      <c r="F53" s="47"/>
    </row>
    <row r="54" spans="1:6" x14ac:dyDescent="0.25">
      <c r="A54" s="48" t="s">
        <v>125</v>
      </c>
      <c r="B54" s="49" t="s">
        <v>63</v>
      </c>
      <c r="C54" s="50" t="s">
        <v>49</v>
      </c>
      <c r="D54" s="51">
        <v>1</v>
      </c>
      <c r="E54" s="17"/>
      <c r="F54" s="52">
        <f>ROUND(D54*E54,2)</f>
        <v>0</v>
      </c>
    </row>
    <row r="55" spans="1:6" x14ac:dyDescent="0.25">
      <c r="A55" s="62"/>
      <c r="B55" s="63"/>
      <c r="C55" s="64" t="s">
        <v>126</v>
      </c>
      <c r="D55" s="65"/>
      <c r="E55" s="66"/>
      <c r="F55" s="58">
        <f>F54</f>
        <v>0</v>
      </c>
    </row>
    <row r="56" spans="1:6" x14ac:dyDescent="0.25">
      <c r="A56" s="59">
        <v>10</v>
      </c>
      <c r="B56" s="44" t="s">
        <v>24</v>
      </c>
      <c r="C56" s="67" t="s">
        <v>50</v>
      </c>
      <c r="D56" s="46"/>
      <c r="E56" s="46"/>
      <c r="F56" s="47"/>
    </row>
    <row r="57" spans="1:6" x14ac:dyDescent="0.25">
      <c r="A57" s="48" t="s">
        <v>129</v>
      </c>
      <c r="B57" s="68" t="s">
        <v>63</v>
      </c>
      <c r="C57" s="69" t="s">
        <v>127</v>
      </c>
      <c r="D57" s="70">
        <v>1</v>
      </c>
      <c r="E57" s="17"/>
      <c r="F57" s="52">
        <f>ROUND(D57*E57,2)</f>
        <v>0</v>
      </c>
    </row>
    <row r="58" spans="1:6" x14ac:dyDescent="0.25">
      <c r="A58" s="62"/>
      <c r="B58" s="63"/>
      <c r="C58" s="64" t="s">
        <v>128</v>
      </c>
      <c r="D58" s="65"/>
      <c r="E58" s="66"/>
      <c r="F58" s="58">
        <f>F57</f>
        <v>0</v>
      </c>
    </row>
    <row r="59" spans="1:6" x14ac:dyDescent="0.25">
      <c r="A59" s="59">
        <v>11</v>
      </c>
      <c r="B59" s="44" t="s">
        <v>24</v>
      </c>
      <c r="C59" s="67" t="s">
        <v>51</v>
      </c>
      <c r="D59" s="46"/>
      <c r="E59" s="46"/>
      <c r="F59" s="47"/>
    </row>
    <row r="60" spans="1:6" x14ac:dyDescent="0.25">
      <c r="A60" s="48" t="s">
        <v>130</v>
      </c>
      <c r="B60" s="68" t="s">
        <v>62</v>
      </c>
      <c r="C60" s="69" t="s">
        <v>51</v>
      </c>
      <c r="D60" s="70">
        <v>1</v>
      </c>
      <c r="E60" s="17"/>
      <c r="F60" s="52">
        <f>ROUND(D60*E60,2)</f>
        <v>0</v>
      </c>
    </row>
    <row r="61" spans="1:6" x14ac:dyDescent="0.25">
      <c r="A61" s="62"/>
      <c r="B61" s="63"/>
      <c r="C61" s="64" t="s">
        <v>131</v>
      </c>
      <c r="D61" s="65"/>
      <c r="E61" s="66"/>
      <c r="F61" s="58">
        <f>F60</f>
        <v>0</v>
      </c>
    </row>
    <row r="62" spans="1:6" x14ac:dyDescent="0.25">
      <c r="A62" s="71"/>
      <c r="B62" s="71"/>
      <c r="C62" s="72" t="s">
        <v>43</v>
      </c>
      <c r="D62" s="73"/>
      <c r="E62" s="74"/>
      <c r="F62" s="75">
        <f>SUM(F9+F15+F23+F28+F32+F43+F48+F52+F55+F58+F61)</f>
        <v>0</v>
      </c>
    </row>
    <row r="63" spans="1:6" x14ac:dyDescent="0.25">
      <c r="A63" s="76"/>
      <c r="B63" s="76"/>
      <c r="C63" s="77" t="s">
        <v>47</v>
      </c>
      <c r="D63" s="20" t="s">
        <v>40</v>
      </c>
      <c r="E63" s="76"/>
      <c r="F63" s="19"/>
    </row>
    <row r="64" spans="1:6" x14ac:dyDescent="0.25">
      <c r="A64" s="76"/>
      <c r="B64" s="76"/>
      <c r="C64" s="77" t="s">
        <v>48</v>
      </c>
      <c r="D64" s="20" t="s">
        <v>40</v>
      </c>
      <c r="E64" s="76"/>
      <c r="F64" s="19"/>
    </row>
    <row r="65" spans="1:7" x14ac:dyDescent="0.25">
      <c r="A65" s="76"/>
      <c r="B65" s="76"/>
      <c r="C65" s="77" t="s">
        <v>44</v>
      </c>
      <c r="D65" s="76"/>
      <c r="E65" s="76"/>
      <c r="F65" s="58">
        <f>SUM(F62:F64)</f>
        <v>0</v>
      </c>
    </row>
    <row r="67" spans="1:7" ht="28.5" customHeight="1" x14ac:dyDescent="0.25">
      <c r="A67" s="78" t="s">
        <v>54</v>
      </c>
      <c r="B67" s="78"/>
      <c r="C67" s="78"/>
      <c r="D67" s="78"/>
      <c r="E67" s="78"/>
      <c r="F67" s="78"/>
      <c r="G67" s="22"/>
    </row>
    <row r="68" spans="1:7" x14ac:dyDescent="0.25">
      <c r="A68" s="79"/>
      <c r="B68" s="79"/>
      <c r="C68" s="79"/>
      <c r="D68" s="79"/>
      <c r="E68" s="79"/>
      <c r="F68" s="79"/>
      <c r="G68" s="22"/>
    </row>
    <row r="69" spans="1:7" x14ac:dyDescent="0.25">
      <c r="A69" s="79"/>
      <c r="B69" s="1" t="s">
        <v>55</v>
      </c>
      <c r="C69" s="40"/>
      <c r="D69" s="40"/>
      <c r="E69" s="40"/>
      <c r="F69" s="79"/>
      <c r="G69" s="22"/>
    </row>
    <row r="71" spans="1:7" ht="36" customHeight="1" x14ac:dyDescent="0.25">
      <c r="A71" s="80" t="s">
        <v>45</v>
      </c>
      <c r="B71" s="80"/>
      <c r="C71" s="80"/>
      <c r="D71" s="80"/>
      <c r="E71" s="80"/>
      <c r="F71" s="80"/>
    </row>
    <row r="75" spans="1:7" x14ac:dyDescent="0.25">
      <c r="D75" s="21"/>
    </row>
  </sheetData>
  <sheetProtection algorithmName="SHA-512" hashValue="yrwm/kirUlhZRBg1ebsrVu6XZt6NLNM5SdIgx+bCo+IMqD9VuaZSBXacMCbyUAoe3vVP5UmmeBzieqL4dozgnw==" saltValue="EHs1LKz0N++SztYvASm40A==" spinCount="100000" sheet="1" objects="1" scenarios="1" selectLockedCells="1"/>
  <mergeCells count="5">
    <mergeCell ref="A1:F1"/>
    <mergeCell ref="A2:F2"/>
    <mergeCell ref="A67:F67"/>
    <mergeCell ref="A71:F71"/>
    <mergeCell ref="C69:E69"/>
  </mergeCells>
  <printOptions horizontalCentered="1"/>
  <pageMargins left="0.59055118110236227" right="0.31496062992125984" top="0.59055118110236227" bottom="0.55118110236220474" header="0.31496062992125984" footer="0.31496062992125984"/>
  <pageSetup paperSize="9" scale="85" orientation="portrait" r:id="rId1"/>
  <headerFooter>
    <oddFooter>&amp;R&amp;P / &amp;N</oddFooter>
  </headerFooter>
  <ignoredErrors>
    <ignoredError sqref="F11:F15 F38:F39 F41:F43 F8:F9 F17:F23 F25:F28 F30:F32 F35:F36 F45:F48 F50:F52 F54:F55 F57:F58 F60:F62 F65" unlockedFormula="1"/>
    <ignoredError sqref="A7 A16 A24 A29 A33"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2023-04-26T08:24:05Z</dcterms:modified>
</cp:coreProperties>
</file>