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7"/>
  <workbookPr defaultThemeVersion="166925"/>
  <mc:AlternateContent xmlns:mc="http://schemas.openxmlformats.org/markup-compatibility/2006">
    <mc:Choice Requires="x15">
      <x15ac:absPath xmlns:x15ac="http://schemas.microsoft.com/office/spreadsheetml/2010/11/ac" url="U:\compras\general\unidad_b\OBRAS Y MANTENIMIENTO\1 EXPEDIENTES\1 EN TRAMITE\S-01621-2023 - Subsanac patologías arbolado, asfaltado aparcam y vial accesos CP SANT CUGAT\DOCU\"/>
    </mc:Choice>
  </mc:AlternateContent>
  <xr:revisionPtr revIDLastSave="0" documentId="13_ncr:1_{EA4D07A0-502A-41C7-A01B-DA06A946397B}" xr6:coauthVersionLast="36" xr6:coauthVersionMax="36" xr10:uidLastSave="{00000000-0000-0000-0000-000000000000}"/>
  <bookViews>
    <workbookView xWindow="0" yWindow="0" windowWidth="25500" windowHeight="9180" xr2:uid="{15BE5753-6C57-4E48-BA26-72506216C4C1}"/>
  </bookViews>
  <sheets>
    <sheet name="Anexo I pag 1 oferta" sheetId="8" r:id="rId1"/>
    <sheet name="Anexo I Tabla Desglose Precio" sheetId="6" r:id="rId2"/>
  </sheets>
  <definedNames>
    <definedName name="_xlnm._FilterDatabase" localSheetId="1" hidden="1">'Anexo I Tabla Desglose Precio'!$A$6:$G$69</definedName>
    <definedName name="_xlnm.Print_Area" localSheetId="0">'Anexo I pag 1 oferta'!$A$3:$J$50</definedName>
    <definedName name="_xlnm.Print_Area" localSheetId="1">'Anexo I Tabla Desglose Precio'!$A$7:$G$76</definedName>
    <definedName name="_xlnm.Print_Titles" localSheetId="1">'Anexo I Tabla Desglose Precio'!$4:$6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64" i="6" l="1"/>
  <c r="G65" i="6" s="1"/>
  <c r="G61" i="6"/>
  <c r="G62" i="6" s="1"/>
  <c r="G58" i="6"/>
  <c r="G59" i="6" s="1"/>
  <c r="G55" i="6"/>
  <c r="G54" i="6"/>
  <c r="G53" i="6"/>
  <c r="G52" i="6"/>
  <c r="G49" i="6"/>
  <c r="G48" i="6"/>
  <c r="G45" i="6"/>
  <c r="G44" i="6"/>
  <c r="G43" i="6"/>
  <c r="G42" i="6"/>
  <c r="G41" i="6"/>
  <c r="G40" i="6"/>
  <c r="G37" i="6"/>
  <c r="G36" i="6"/>
  <c r="G35" i="6"/>
  <c r="G34" i="6"/>
  <c r="G33" i="6"/>
  <c r="G32" i="6"/>
  <c r="G31" i="6"/>
  <c r="G30" i="6"/>
  <c r="G29" i="6"/>
  <c r="G28" i="6"/>
  <c r="G27" i="6"/>
  <c r="G26" i="6"/>
  <c r="G25" i="6"/>
  <c r="G24" i="6"/>
  <c r="G23" i="6"/>
  <c r="G20" i="6"/>
  <c r="G21" i="6" s="1"/>
  <c r="G17" i="6"/>
  <c r="G16" i="6"/>
  <c r="G15" i="6"/>
  <c r="G14" i="6"/>
  <c r="G11" i="6"/>
  <c r="G10" i="6"/>
  <c r="G9" i="6"/>
  <c r="G8" i="6"/>
  <c r="G50" i="6" l="1"/>
  <c r="G46" i="6"/>
  <c r="G12" i="6"/>
  <c r="G38" i="6"/>
  <c r="G56" i="6"/>
  <c r="G18" i="6"/>
  <c r="G66" i="6" l="1"/>
  <c r="G69" i="6" s="1"/>
  <c r="B29" i="8" s="1"/>
</calcChain>
</file>

<file path=xl/sharedStrings.xml><?xml version="1.0" encoding="utf-8"?>
<sst xmlns="http://schemas.openxmlformats.org/spreadsheetml/2006/main" count="252" uniqueCount="157">
  <si>
    <t>Código</t>
  </si>
  <si>
    <t>Nat</t>
  </si>
  <si>
    <t>Ud</t>
  </si>
  <si>
    <t>Resumen</t>
  </si>
  <si>
    <t>CanPres</t>
  </si>
  <si>
    <t>Pres</t>
  </si>
  <si>
    <t>ImpPres</t>
  </si>
  <si>
    <t>01</t>
  </si>
  <si>
    <t>Capítulo</t>
  </si>
  <si>
    <t/>
  </si>
  <si>
    <t>ACTUACIONES PREVIAS</t>
  </si>
  <si>
    <t>Partida</t>
  </si>
  <si>
    <t>UD</t>
  </si>
  <si>
    <t>CATAS PARA INSPECCIÓN RADICULAR I/INFORME INSPECCION</t>
  </si>
  <si>
    <t>PROTECCIÓN INDIVIDUAL TRONCO ÁRBOL</t>
  </si>
  <si>
    <t>M2</t>
  </si>
  <si>
    <t>PROTECCIÓN DE LA ZONA RADICAL</t>
  </si>
  <si>
    <t>TALA CONTROLADA DIRECTA DE ÁRBOL</t>
  </si>
  <si>
    <t>Total 01</t>
  </si>
  <si>
    <t>02</t>
  </si>
  <si>
    <t>DEMOLICIONES</t>
  </si>
  <si>
    <t>DEMOLICIÓN PAVIMENTO</t>
  </si>
  <si>
    <t>FRESADO MECÁNICO DE PAVIMENTOS ASFÁLTICOS</t>
  </si>
  <si>
    <t>M3</t>
  </si>
  <si>
    <t>REBAJE PARA CAJA DE PAVIMENTO</t>
  </si>
  <si>
    <t>LIMPIEZA ZONA RADICULAR ARBOLADO</t>
  </si>
  <si>
    <t>Total 02</t>
  </si>
  <si>
    <t>03</t>
  </si>
  <si>
    <t>SANEAMIENTO</t>
  </si>
  <si>
    <t>LIMPIEZA DE IMBORNALES EXISTENTES</t>
  </si>
  <si>
    <t>Total 03</t>
  </si>
  <si>
    <t>04</t>
  </si>
  <si>
    <t>PAVIMENTOS</t>
  </si>
  <si>
    <t>M</t>
  </si>
  <si>
    <t>SUMINISTRO Y COLOCACIÓN DE BORDILLO A2</t>
  </si>
  <si>
    <t>SUMINISTRO Y COLOCACIÓN DE BORDILLO C3</t>
  </si>
  <si>
    <t>CAPA AIREACIÓN</t>
  </si>
  <si>
    <t>SUB BASE ZAHORRA  ARTIFICIAL TIPO ZA-25</t>
  </si>
  <si>
    <t>LÁMINA GEORED CON GEOTEXTIL</t>
  </si>
  <si>
    <t>PAVIMENTO MICROAGLOM. ASFÁLTICO</t>
  </si>
  <si>
    <t>BASE DE ARENA d. 6/12 PARA PAVIMENTOS PERMEABLES</t>
  </si>
  <si>
    <t>BASE DE ARENA d. 12-25 PARA PAVIMENTOS PERMEABLES</t>
  </si>
  <si>
    <t>PAVIMENTO PERMEABLE LOSA DE HORMIGÓN PREFABRICADO</t>
  </si>
  <si>
    <t>PLÁSTICO SEPARADOR</t>
  </si>
  <si>
    <t>BASE DE HORMIGÓN</t>
  </si>
  <si>
    <t>PAVIMENTO DE PIEZAS PREFABRICADAS DE HORMIGÓN</t>
  </si>
  <si>
    <t>SOLERA HORMIGÓN ARMADO HA-25/B/20/XC1, XC2 o XC3 #150x150x6 mm VERT. GRÚA</t>
  </si>
  <si>
    <t>SOLERA HORMIGÓN HA-25/B/20/XC1, XC2 o XC3 FIBRAS ACERO 30 kg/m3 VERT. GRÚA</t>
  </si>
  <si>
    <t>PAVIMENTO ADOQUÍN HORMIGÓN RECTO GRIS 12x12x7 cm</t>
  </si>
  <si>
    <t>Total 04</t>
  </si>
  <si>
    <t>05</t>
  </si>
  <si>
    <t>PARTERRES</t>
  </si>
  <si>
    <t>MULCH O CUBRICION CORTEZA DE PINO</t>
  </si>
  <si>
    <t>TIERRA VEGETAL</t>
  </si>
  <si>
    <t>SUMINISTRO Y PLANTACIÓN ARBUSTOS</t>
  </si>
  <si>
    <t>SUMINISTRO Y PLANTACIÓN ÁRBOL</t>
  </si>
  <si>
    <t>RIEGO POR GOTEO</t>
  </si>
  <si>
    <t>CONTROL GOTEO</t>
  </si>
  <si>
    <t>Total 05</t>
  </si>
  <si>
    <t>06</t>
  </si>
  <si>
    <t>PINTURA Y SEÑALIZACIÓN</t>
  </si>
  <si>
    <t>PINTURA DE SEÑALIZACIÓN EN VIALES</t>
  </si>
  <si>
    <t>SEÑALIZACION VERTICAL</t>
  </si>
  <si>
    <t>Total 06</t>
  </si>
  <si>
    <t>07</t>
  </si>
  <si>
    <t>VARIOS</t>
  </si>
  <si>
    <t>DESMONTAJE Y NUEVO MONTAJE DE FAROLAS Y BACULOS CAMARAS</t>
  </si>
  <si>
    <t>INSTALACION PAPELERA</t>
  </si>
  <si>
    <t>MODIFICACION/DESPLAZAMIENTO ARQUETAS/POZOS</t>
  </si>
  <si>
    <t>TOPE ESTACIONAMIENTO VEHICULOS CAUCHO NEGRO</t>
  </si>
  <si>
    <t>Total 07</t>
  </si>
  <si>
    <t>08</t>
  </si>
  <si>
    <t>CONTROL DE CALIDAD</t>
  </si>
  <si>
    <t>Total 08</t>
  </si>
  <si>
    <t>09</t>
  </si>
  <si>
    <t>GESTION DE RESIDUOS</t>
  </si>
  <si>
    <t>Total 09</t>
  </si>
  <si>
    <t>10</t>
  </si>
  <si>
    <t>SEGURIDAD Y SALUD</t>
  </si>
  <si>
    <t>%</t>
  </si>
  <si>
    <t>Total 10</t>
  </si>
  <si>
    <t>PRESUPUESTO EJECUCION MATERIAL</t>
  </si>
  <si>
    <r>
      <t>Gastos Generales</t>
    </r>
    <r>
      <rPr>
        <b/>
        <sz val="8"/>
        <color rgb="FFFF0000"/>
        <rFont val="Calibri"/>
        <family val="2"/>
        <scheme val="minor"/>
      </rPr>
      <t xml:space="preserve"> xx</t>
    </r>
    <r>
      <rPr>
        <b/>
        <sz val="8"/>
        <color rgb="FF000000"/>
        <rFont val="Calibri"/>
        <family val="2"/>
        <scheme val="minor"/>
      </rPr>
      <t xml:space="preserve"> % (*)</t>
    </r>
  </si>
  <si>
    <r>
      <t>Beneficio Industrial</t>
    </r>
    <r>
      <rPr>
        <b/>
        <sz val="8"/>
        <color rgb="FFFF0000"/>
        <rFont val="Calibri"/>
        <family val="2"/>
        <scheme val="minor"/>
      </rPr>
      <t xml:space="preserve"> xx</t>
    </r>
    <r>
      <rPr>
        <b/>
        <sz val="8"/>
        <color rgb="FF000000"/>
        <rFont val="Calibri"/>
        <family val="2"/>
        <scheme val="minor"/>
      </rPr>
      <t xml:space="preserve"> % (*)</t>
    </r>
  </si>
  <si>
    <t>PRESUPUESTO EJECUCION CONTRATA – IMPORTE OFERTA</t>
  </si>
  <si>
    <t>XX %</t>
  </si>
  <si>
    <t>S-01621-2023 - Subsanación de patologías arbolado, asfaltado aparcamiento y vial accesos CP SANT CUGAT</t>
  </si>
  <si>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los capítulos y contenidos de la oferta presentada correspondan exactamente con las mediciones incluidas como “ANEXO: Documentación técnica” en Pliego Técnico.</t>
    </r>
  </si>
  <si>
    <t xml:space="preserve">ESTA TABLA DE DESGLOSE PRECIO DE OFERTA SE PRESENTARA EN FORMATO PDF
</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</si>
  <si>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</si>
  <si>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</si>
  <si>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</si>
  <si>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</si>
  <si>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</si>
  <si>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</si>
  <si>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</si>
  <si>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</si>
  <si>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</si>
  <si>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</si>
  <si>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</si>
  <si>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</si>
  <si>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</si>
  <si>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</si>
  <si>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</si>
  <si>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</si>
  <si>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</si>
  <si>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</si>
  <si>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</si>
  <si>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r>
      <t>Las proposiciones económicas no podrán superar el valor estimado indicado en el Anexo II, apartado 3,</t>
    </r>
    <r>
      <rPr>
        <b/>
        <sz val="11"/>
        <color theme="1"/>
        <rFont val="Calibri"/>
        <family val="2"/>
        <scheme val="minor"/>
      </rPr>
      <t xml:space="preserve"> sin incluir modificaciones.</t>
    </r>
  </si>
  <si>
    <t>B.  Desglose Precio:</t>
  </si>
  <si>
    <t>(tabla desglose precio se incluye en páginas siguientes)</t>
  </si>
  <si>
    <t>Fdo:</t>
  </si>
  <si>
    <t xml:space="preserve">“Subsanación de patologías arbolado, asfaltado </t>
  </si>
  <si>
    <t>aparcamiento y vial accesos CP SANT CUGAT"</t>
  </si>
  <si>
    <t>Expediente n.º S/01621/2023</t>
  </si>
  <si>
    <t>(*) Cuando no se indiquen otros porcentajes se entenderá que, quedan incluidos en el precio de la oferta el 13% de Gastos Generales y el 6% de Beneficio Industrial</t>
  </si>
  <si>
    <t>Esta tabla se indica como formato válido para la presentación de las ofertas, el único contenido técnico vinculante es el definido en el Pliego de Condiciones Técnicas, el licitador debe verificar que los capítulos y contenidos de la oferta presentada con este formato correspondan exactamente con las mediciones del Proyecto. Las propuestas deberán presentarse exclusivamente con desglose de capítulos, partidas, subtotales y totales indicado y sin desglose descriptivo de cada partida.</t>
  </si>
  <si>
    <r>
      <t xml:space="preserve">La </t>
    </r>
    <r>
      <rPr>
        <b/>
        <u/>
        <sz val="10"/>
        <color theme="1"/>
        <rFont val="Calibri"/>
        <family val="2"/>
        <scheme val="minor"/>
      </rPr>
      <t>oferta deberá presentarse firmada en documento PDF</t>
    </r>
    <r>
      <rPr>
        <b/>
        <sz val="11"/>
        <color theme="1"/>
        <rFont val="Calibri"/>
        <family val="2"/>
        <scheme val="minor"/>
      </rPr>
      <t>.</t>
    </r>
  </si>
  <si>
    <t>01_01</t>
  </si>
  <si>
    <t>01_02</t>
  </si>
  <si>
    <t>01_03</t>
  </si>
  <si>
    <t>01_04</t>
  </si>
  <si>
    <t>02_01</t>
  </si>
  <si>
    <t>02_02</t>
  </si>
  <si>
    <t>02_03</t>
  </si>
  <si>
    <t>02_04</t>
  </si>
  <si>
    <t>03_01</t>
  </si>
  <si>
    <t>04_01</t>
  </si>
  <si>
    <t>04_02</t>
  </si>
  <si>
    <t>04_03</t>
  </si>
  <si>
    <t>04_04</t>
  </si>
  <si>
    <t>04_05</t>
  </si>
  <si>
    <t>04_06</t>
  </si>
  <si>
    <t>04_07</t>
  </si>
  <si>
    <t>04_08</t>
  </si>
  <si>
    <t>04_09</t>
  </si>
  <si>
    <t>04_10</t>
  </si>
  <si>
    <t>04_11</t>
  </si>
  <si>
    <t>04_12</t>
  </si>
  <si>
    <t>04_13</t>
  </si>
  <si>
    <t>04_14</t>
  </si>
  <si>
    <t>04_15</t>
  </si>
  <si>
    <t>05_01</t>
  </si>
  <si>
    <t>05_02</t>
  </si>
  <si>
    <t>05_03</t>
  </si>
  <si>
    <t>05_04</t>
  </si>
  <si>
    <t>05_05</t>
  </si>
  <si>
    <t>05_06</t>
  </si>
  <si>
    <t>06_01</t>
  </si>
  <si>
    <t>06_02</t>
  </si>
  <si>
    <t>07_01</t>
  </si>
  <si>
    <t>07_02</t>
  </si>
  <si>
    <t>07_03</t>
  </si>
  <si>
    <t>07_04</t>
  </si>
  <si>
    <t>08_01</t>
  </si>
  <si>
    <t>09_01</t>
  </si>
  <si>
    <t>10_01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</si>
</sst>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Calibri"/>
      <family val="2"/>
      <scheme val="minor"/>
    </font>
    <font>
      <sz val="11"/>
      <color rgb="FFFF0000"/>
      <name val="Calibri"/>
      <family val="2"/>
      <scheme val="minor"/>
    </font>
    <font>
      <b/>
      <sz val="11"/>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sz val="8"/>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sz val="10"/>
      <color theme="1"/>
      <name val="Calibri"/>
      <family val="2"/>
      <scheme val="minor"/>
    </font>
    <font>
      <b/>
      <sz val="8"/>
      <color rgb="FF000000"/>
      <name val="Calibri"/>
      <family val="2"/>
      <scheme val="minor"/>
    </font>
    <font>
      <b/>
      <sz val="8"/>
      <color rgb="FFFF0000"/>
      <name val="Calibri"/>
      <family val="2"/>
      <scheme val="minor"/>
    </font>
    <font>
      <sz val="8"/>
      <color rgb="FFFF0000"/>
      <name val="Calibri"/>
      <family val="2"/>
      <scheme val="minor"/>
    </font>
    <font>
      <b/>
      <u/>
      <sz val="11"/>
      <color theme="1"/>
      <name val="Calibri"/>
      <family val="2"/>
      <scheme val="minor"/>
    </font>
    <font>
      <b/>
      <sz val="14"/>
      <color rgb="FFFF0000"/>
      <name val="Calibri"/>
      <family val="2"/>
      <scheme val="minor"/>
    </font>
    <font>
      <b/>
      <sz val="10"/>
      <color theme="1"/>
      <name val="Calibri"/>
      <family val="2"/>
      <scheme val="minor"/>
    </font>
    <font>
      <b/>
      <sz val="16"/>
      <color rgb="FFFF0000"/>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i/>
      <sz val="11"/>
      <color theme="1"/>
      <name val="Calibri"/>
      <family val="2"/>
      <scheme val="minor"/>
    </font>
    <font>
      <sz val="8"/>
      <color theme="0"/>
      <name val="Calibri"/>
      <family val="2"/>
      <scheme val="minor"/>
    </font>
    <font>
      <sz val="10"/>
      <name val="Arial"/>
      <family val="2"/>
    </font>
    <font>
      <sz val="9"/>
      <name val="Arial"/>
      <family val="2"/>
    </font>
    <font>
      <b/>
      <sz val="9"/>
      <name val="Arial"/>
      <family val="2"/>
    </font>
    <font>
      <b/>
      <i/>
      <sz val="9"/>
      <color theme="1"/>
      <name val="Calibri"/>
      <family val="2"/>
      <scheme val="minor"/>
    </font>
    <font>
      <b/>
      <u/>
      <sz val="10"/>
      <color theme="1"/>
      <name val="Calibri"/>
      <family val="2"/>
      <scheme val="minor"/>
    </font>
  </fonts>
  <fills count="5">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FFF99"/>
        <bgColor indexed="64"/>
      </patternFill>
    </fill>
  </fills>
  <borders count="16">
    <border>
      <left/>
      <right/>
      <top/>
      <bottom/>
      <diagonal/>
    </border>
    <border>
      <left/>
      <right/>
      <top style="medium">
        <color indexed="64"/>
      </top>
      <bottom style="medium">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thin">
        <color indexed="64"/>
      </left>
      <right style="thin">
        <color indexed="64"/>
      </right>
      <top/>
      <bottom style="thin">
        <color indexed="64"/>
      </bottom>
      <diagonal/>
    </border>
  </borders>
  <cellStyleXfs count="2">
    <xf numFmtId="0" fontId="0" fillId="0" borderId="0"/>
    <xf numFmtId="0" fontId="24" fillId="0" borderId="0"/>
  </cellStyleXfs>
  <cellXfs count="88">
    <xf numFmtId="0" fontId="0" fillId="0" borderId="0" xfId="0"/>
    <xf numFmtId="0" fontId="0" fillId="0" borderId="0" xfId="0" applyProtection="1"/>
    <xf numFmtId="0" fontId="1" fillId="0" borderId="0" xfId="0" applyFont="1" applyProtection="1"/>
    <xf numFmtId="0" fontId="0" fillId="0" borderId="0" xfId="0" applyAlignment="1" applyProtection="1">
      <alignment vertical="top"/>
    </xf>
    <xf numFmtId="0" fontId="11" fillId="0" borderId="0" xfId="0" applyFont="1" applyProtection="1"/>
    <xf numFmtId="0" fontId="17" fillId="0" borderId="0" xfId="0" applyFont="1" applyProtection="1"/>
    <xf numFmtId="0" fontId="19" fillId="0" borderId="0" xfId="0" applyFont="1" applyAlignment="1" applyProtection="1">
      <alignment horizontal="right" vertical="center"/>
    </xf>
    <xf numFmtId="0" fontId="19" fillId="0" borderId="0" xfId="0" applyFont="1" applyAlignment="1" applyProtection="1">
      <alignment horizontal="right"/>
    </xf>
    <xf numFmtId="0" fontId="0" fillId="3" borderId="0" xfId="0" applyFill="1" applyAlignment="1" applyProtection="1">
      <alignment horizontal="left" vertical="top" shrinkToFit="1"/>
      <protection locked="0"/>
    </xf>
    <xf numFmtId="0" fontId="0" fillId="0" borderId="0" xfId="0" applyAlignment="1" applyProtection="1">
      <alignment horizontal="left" vertical="top"/>
    </xf>
    <xf numFmtId="0" fontId="21" fillId="0" borderId="0" xfId="0" applyFont="1" applyAlignment="1" applyProtection="1">
      <alignment horizontal="left" vertical="top"/>
    </xf>
    <xf numFmtId="0" fontId="0" fillId="3" borderId="0" xfId="0" applyFill="1" applyAlignment="1" applyProtection="1">
      <alignment vertical="top" shrinkToFit="1"/>
      <protection locked="0"/>
    </xf>
    <xf numFmtId="0" fontId="21" fillId="0" borderId="0" xfId="0" applyFont="1" applyAlignment="1" applyProtection="1">
      <alignment vertical="top"/>
    </xf>
    <xf numFmtId="0" fontId="0" fillId="0" borderId="0" xfId="0" applyFill="1" applyAlignment="1" applyProtection="1">
      <alignment shrinkToFit="1"/>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4" fillId="0" borderId="0" xfId="0" applyFont="1" applyAlignment="1" applyProtection="1"/>
    <xf numFmtId="0" fontId="2" fillId="0" borderId="0" xfId="0" applyFont="1" applyAlignment="1" applyProtection="1">
      <alignment vertical="top"/>
    </xf>
    <xf numFmtId="0" fontId="22" fillId="0" borderId="0" xfId="0" applyFont="1" applyProtection="1"/>
    <xf numFmtId="0" fontId="17" fillId="0" borderId="0" xfId="0" applyFont="1" applyAlignment="1" applyProtection="1">
      <alignment vertical="top"/>
    </xf>
    <xf numFmtId="0" fontId="7" fillId="0" borderId="0" xfId="0" applyFont="1" applyAlignment="1" applyProtection="1">
      <alignment vertical="top"/>
    </xf>
    <xf numFmtId="0" fontId="3" fillId="0" borderId="0" xfId="0" applyFont="1" applyAlignment="1" applyProtection="1">
      <alignment vertical="top"/>
    </xf>
    <xf numFmtId="0" fontId="4" fillId="0" borderId="10" xfId="0" applyFont="1" applyBorder="1" applyAlignment="1" applyProtection="1">
      <alignment vertical="top"/>
    </xf>
    <xf numFmtId="0" fontId="4" fillId="0" borderId="2" xfId="0" applyFont="1" applyBorder="1" applyAlignment="1" applyProtection="1">
      <alignment vertical="top" wrapText="1"/>
    </xf>
    <xf numFmtId="0" fontId="8" fillId="0" borderId="10" xfId="0" applyFont="1" applyBorder="1" applyAlignment="1" applyProtection="1">
      <alignment vertical="top"/>
    </xf>
    <xf numFmtId="0" fontId="8" fillId="0" borderId="6" xfId="0" applyFont="1" applyBorder="1" applyAlignment="1" applyProtection="1">
      <alignment vertical="top"/>
    </xf>
    <xf numFmtId="49" fontId="5" fillId="2" borderId="11" xfId="0" applyNumberFormat="1" applyFont="1" applyFill="1" applyBorder="1" applyAlignment="1" applyProtection="1">
      <alignment vertical="top"/>
    </xf>
    <xf numFmtId="49" fontId="5" fillId="2" borderId="0" xfId="0" applyNumberFormat="1" applyFont="1" applyFill="1" applyBorder="1" applyAlignment="1" applyProtection="1">
      <alignment vertical="top" wrapText="1"/>
    </xf>
    <xf numFmtId="3" fontId="9" fillId="2" borderId="0" xfId="0" applyNumberFormat="1" applyFont="1" applyFill="1" applyBorder="1" applyAlignment="1" applyProtection="1">
      <alignment vertical="top"/>
    </xf>
    <xf numFmtId="4" fontId="9" fillId="2" borderId="0" xfId="0" applyNumberFormat="1" applyFont="1" applyFill="1" applyBorder="1" applyAlignment="1" applyProtection="1">
      <alignment vertical="top"/>
    </xf>
    <xf numFmtId="4" fontId="9" fillId="2" borderId="8" xfId="0" applyNumberFormat="1" applyFont="1" applyFill="1" applyBorder="1" applyAlignment="1" applyProtection="1">
      <alignment vertical="top"/>
    </xf>
    <xf numFmtId="49" fontId="6" fillId="0" borderId="5" xfId="0" applyNumberFormat="1" applyFont="1" applyBorder="1" applyAlignment="1" applyProtection="1">
      <alignment vertical="top"/>
    </xf>
    <xf numFmtId="49" fontId="6" fillId="0" borderId="3" xfId="0" applyNumberFormat="1" applyFont="1" applyBorder="1" applyAlignment="1" applyProtection="1">
      <alignment vertical="top" wrapText="1"/>
    </xf>
    <xf numFmtId="4" fontId="10" fillId="0" borderId="5" xfId="0" applyNumberFormat="1" applyFont="1" applyBorder="1" applyAlignment="1" applyProtection="1">
      <alignment vertical="top"/>
    </xf>
    <xf numFmtId="4" fontId="10" fillId="3" borderId="5" xfId="0" applyNumberFormat="1" applyFont="1" applyFill="1" applyBorder="1" applyAlignment="1" applyProtection="1">
      <alignment vertical="top"/>
    </xf>
    <xf numFmtId="0" fontId="6" fillId="0" borderId="5" xfId="0" applyFont="1" applyBorder="1" applyAlignment="1" applyProtection="1">
      <alignment vertical="top"/>
    </xf>
    <xf numFmtId="49" fontId="5" fillId="0" borderId="3" xfId="0" applyNumberFormat="1" applyFont="1" applyBorder="1" applyAlignment="1" applyProtection="1">
      <alignment vertical="top" wrapText="1"/>
    </xf>
    <xf numFmtId="3" fontId="10" fillId="0" borderId="3" xfId="0" applyNumberFormat="1" applyFont="1" applyBorder="1" applyAlignment="1" applyProtection="1">
      <alignment vertical="top"/>
    </xf>
    <xf numFmtId="4" fontId="9" fillId="0" borderId="3" xfId="0" applyNumberFormat="1" applyFont="1" applyBorder="1" applyAlignment="1" applyProtection="1">
      <alignment vertical="top"/>
    </xf>
    <xf numFmtId="4" fontId="9" fillId="3" borderId="5" xfId="0" applyNumberFormat="1" applyFont="1" applyFill="1" applyBorder="1" applyAlignment="1" applyProtection="1">
      <alignment vertical="top"/>
    </xf>
    <xf numFmtId="49" fontId="5" fillId="2" borderId="10" xfId="0" applyNumberFormat="1" applyFont="1" applyFill="1" applyBorder="1" applyAlignment="1" applyProtection="1">
      <alignment vertical="top"/>
    </xf>
    <xf numFmtId="49" fontId="5" fillId="2" borderId="2" xfId="0" applyNumberFormat="1" applyFont="1" applyFill="1" applyBorder="1" applyAlignment="1" applyProtection="1">
      <alignment vertical="top" wrapText="1"/>
    </xf>
    <xf numFmtId="3" fontId="9" fillId="2" borderId="2" xfId="0" applyNumberFormat="1" applyFont="1" applyFill="1" applyBorder="1" applyAlignment="1" applyProtection="1">
      <alignment vertical="top"/>
    </xf>
    <xf numFmtId="4" fontId="9" fillId="2" borderId="2" xfId="0" applyNumberFormat="1" applyFont="1" applyFill="1" applyBorder="1" applyAlignment="1" applyProtection="1">
      <alignment vertical="top"/>
    </xf>
    <xf numFmtId="0" fontId="6" fillId="0" borderId="10" xfId="0" applyFont="1" applyBorder="1" applyAlignment="1" applyProtection="1">
      <alignment vertical="top"/>
    </xf>
    <xf numFmtId="49" fontId="5" fillId="0" borderId="2" xfId="0" applyNumberFormat="1" applyFont="1" applyBorder="1" applyAlignment="1" applyProtection="1">
      <alignment vertical="top" wrapText="1"/>
    </xf>
    <xf numFmtId="3" fontId="10" fillId="0" borderId="2" xfId="0" applyNumberFormat="1" applyFont="1" applyBorder="1" applyAlignment="1" applyProtection="1">
      <alignment vertical="top"/>
    </xf>
    <xf numFmtId="4" fontId="9" fillId="0" borderId="2" xfId="0" applyNumberFormat="1" applyFont="1" applyBorder="1" applyAlignment="1" applyProtection="1">
      <alignment vertical="top"/>
    </xf>
    <xf numFmtId="0" fontId="6" fillId="0" borderId="6" xfId="0" applyFont="1" applyBorder="1" applyAlignment="1" applyProtection="1">
      <alignment vertical="top"/>
    </xf>
    <xf numFmtId="0" fontId="6" fillId="0" borderId="2" xfId="0" applyFont="1" applyBorder="1" applyAlignment="1" applyProtection="1">
      <alignment vertical="top"/>
    </xf>
    <xf numFmtId="0" fontId="12" fillId="0" borderId="2" xfId="0" applyFont="1" applyBorder="1" applyAlignment="1" applyProtection="1">
      <alignment horizontal="left" vertical="center" wrapText="1"/>
    </xf>
    <xf numFmtId="4" fontId="9" fillId="3" borderId="10" xfId="0" applyNumberFormat="1" applyFont="1" applyFill="1" applyBorder="1" applyAlignment="1" applyProtection="1">
      <alignment vertical="top"/>
    </xf>
    <xf numFmtId="0" fontId="0" fillId="0" borderId="9" xfId="0" applyBorder="1" applyProtection="1"/>
    <xf numFmtId="0" fontId="0" fillId="0" borderId="3" xfId="0" applyBorder="1" applyProtection="1"/>
    <xf numFmtId="0" fontId="12" fillId="0" borderId="3" xfId="0" applyFont="1" applyBorder="1" applyAlignment="1" applyProtection="1">
      <alignment horizontal="left" vertical="center" wrapText="1"/>
    </xf>
    <xf numFmtId="0" fontId="0" fillId="0" borderId="7" xfId="0" applyBorder="1" applyProtection="1"/>
    <xf numFmtId="0" fontId="0" fillId="0" borderId="0" xfId="0" applyBorder="1" applyProtection="1"/>
    <xf numFmtId="0" fontId="12" fillId="0" borderId="0" xfId="0" applyFont="1" applyBorder="1" applyAlignment="1" applyProtection="1">
      <alignment horizontal="left" vertical="center" wrapText="1"/>
    </xf>
    <xf numFmtId="4" fontId="10" fillId="3" borderId="5" xfId="0" applyNumberFormat="1" applyFont="1" applyFill="1" applyBorder="1" applyAlignment="1" applyProtection="1">
      <alignment vertical="top"/>
      <protection locked="0"/>
    </xf>
    <xf numFmtId="0" fontId="14" fillId="3" borderId="5" xfId="0" applyFont="1" applyFill="1" applyBorder="1" applyAlignment="1" applyProtection="1">
      <alignment horizontal="center" vertical="center"/>
      <protection locked="0"/>
    </xf>
    <xf numFmtId="0" fontId="14" fillId="3" borderId="15" xfId="0" applyFont="1" applyFill="1" applyBorder="1" applyAlignment="1" applyProtection="1">
      <alignment horizontal="center" vertical="center"/>
      <protection locked="0"/>
    </xf>
    <xf numFmtId="4" fontId="9" fillId="3" borderId="10" xfId="0" applyNumberFormat="1" applyFont="1" applyFill="1" applyBorder="1" applyAlignment="1" applyProtection="1">
      <alignment vertical="top"/>
      <protection locked="0"/>
    </xf>
    <xf numFmtId="0" fontId="23" fillId="0" borderId="0" xfId="0" applyFont="1" applyFill="1" applyAlignment="1" applyProtection="1">
      <alignment vertical="top"/>
    </xf>
    <xf numFmtId="0" fontId="25" fillId="0" borderId="0" xfId="1" applyFont="1" applyBorder="1" applyAlignment="1" applyProtection="1">
      <alignment horizontal="left" vertical="top" wrapText="1"/>
    </xf>
    <xf numFmtId="4" fontId="26" fillId="0" borderId="0" xfId="1" applyNumberFormat="1" applyFont="1" applyFill="1" applyBorder="1" applyAlignment="1" applyProtection="1">
      <alignment horizontal="right" vertical="top" wrapText="1"/>
    </xf>
    <xf numFmtId="0" fontId="8" fillId="0" borderId="5" xfId="0" applyFont="1" applyFill="1" applyBorder="1" applyAlignment="1" applyProtection="1">
      <alignment vertical="top"/>
    </xf>
    <xf numFmtId="49" fontId="6" fillId="0" borderId="5" xfId="0" applyNumberFormat="1" applyFont="1" applyFill="1" applyBorder="1" applyAlignment="1" applyProtection="1">
      <alignment vertical="top"/>
    </xf>
    <xf numFmtId="0" fontId="0" fillId="0" borderId="4" xfId="0" applyBorder="1" applyAlignment="1" applyProtection="1">
      <alignment horizontal="center" wrapText="1"/>
      <protection locked="0"/>
    </xf>
    <xf numFmtId="0" fontId="0" fillId="0" borderId="0" xfId="0" applyAlignment="1" applyProtection="1">
      <alignment horizontal="center" vertical="top"/>
    </xf>
    <xf numFmtId="0" fontId="0" fillId="3" borderId="0" xfId="0" applyFill="1" applyAlignment="1" applyProtection="1">
      <alignment horizontal="left" shrinkToFit="1"/>
      <protection locked="0"/>
    </xf>
    <xf numFmtId="0" fontId="0" fillId="3" borderId="0" xfId="0" applyFill="1" applyAlignment="1" applyProtection="1">
      <alignment horizontal="center" vertical="top" shrinkToFit="1"/>
      <protection locked="0"/>
    </xf>
    <xf numFmtId="0" fontId="0" fillId="0" borderId="0" xfId="0" applyAlignment="1" applyProtection="1">
      <alignment horizontal="left" vertical="top" wrapText="1"/>
    </xf>
    <xf numFmtId="4" fontId="2" fillId="4" borderId="0" xfId="0" applyNumberFormat="1" applyFont="1" applyFill="1" applyAlignment="1" applyProtection="1">
      <alignment horizontal="center" vertical="top" shrinkToFit="1"/>
    </xf>
    <xf numFmtId="0" fontId="2" fillId="4" borderId="0" xfId="0" applyFont="1" applyFill="1" applyAlignment="1" applyProtection="1">
      <alignment horizontal="center" vertical="top" shrinkToFit="1"/>
    </xf>
    <xf numFmtId="0" fontId="18" fillId="0" borderId="0" xfId="0" applyFont="1" applyAlignment="1" applyProtection="1">
      <alignment horizontal="center" vertical="top" wrapText="1"/>
    </xf>
    <xf numFmtId="0" fontId="20" fillId="0" borderId="0" xfId="0" applyFont="1" applyAlignment="1" applyProtection="1">
      <alignment horizontal="center"/>
    </xf>
    <xf numFmtId="0" fontId="0" fillId="3" borderId="0" xfId="0" applyFill="1" applyAlignment="1" applyProtection="1">
      <alignment horizontal="left" vertical="top" shrinkToFit="1"/>
      <protection locked="0"/>
    </xf>
    <xf numFmtId="0" fontId="21" fillId="0" borderId="0" xfId="0" applyFont="1" applyAlignment="1" applyProtection="1">
      <alignment horizontal="left" vertical="top"/>
    </xf>
    <xf numFmtId="0" fontId="17" fillId="0" borderId="0" xfId="0" applyFont="1" applyAlignment="1" applyProtection="1">
      <alignment horizontal="left" vertical="top" wrapText="1"/>
    </xf>
    <xf numFmtId="0" fontId="0" fillId="0" borderId="12" xfId="0" applyBorder="1" applyAlignment="1" applyProtection="1">
      <alignment horizontal="left" vertical="top" wrapText="1"/>
    </xf>
    <xf numFmtId="0" fontId="0" fillId="0" borderId="1" xfId="0" applyBorder="1" applyAlignment="1" applyProtection="1">
      <alignment horizontal="left" vertical="top" wrapText="1"/>
    </xf>
    <xf numFmtId="0" fontId="0" fillId="0" borderId="13" xfId="0" applyBorder="1" applyAlignment="1" applyProtection="1">
      <alignment horizontal="left" vertical="top" wrapText="1"/>
    </xf>
    <xf numFmtId="0" fontId="16" fillId="0" borderId="14" xfId="0" applyFont="1" applyBorder="1" applyAlignment="1" applyProtection="1">
      <alignment horizontal="center" vertical="center" wrapText="1"/>
    </xf>
    <xf numFmtId="0" fontId="27" fillId="0" borderId="0" xfId="0" applyFont="1" applyAlignment="1" applyProtection="1">
      <alignment horizontal="left" vertical="top" wrapText="1"/>
    </xf>
  </cellXfs>
  <cellStyles count="2">
    <cellStyle name="Normal" xfId="0" builtinId="0"/>
    <cellStyle name="Normal 2" xfId="1" xr:uid="{93D897FE-7308-4868-9488-F36A0705071B}"/>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2A6AD435-C40B-4541-ADA0-1A6D71BAB2B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EAD3EB-F7F4-4AEF-955A-ED54B4D061DA}">
  <sheetPr>
    <pageSetUpPr fitToPage="1"/>
  </sheetPr>
  <dimension ref="A2:I49"/>
  <sheetViews>
    <sheetView tabSelected="1" workbookViewId="0">
      <selection activeCell="B12" sqref="B12:E12"/>
    </sheetView>
  </sheetViews>
  <sheetFormatPr baseColWidth="10"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3" customFormat="1" ht="75" customHeight="1" x14ac:dyDescent="0.25">
      <c r="A2" s="78" t="s">
        <v>89</v>
      </c>
      <c r="B2" s="78"/>
      <c r="C2" s="78"/>
      <c r="D2" s="78"/>
      <c r="E2" s="78"/>
      <c r="F2" s="78"/>
      <c r="G2" s="78"/>
      <c r="H2" s="78"/>
      <c r="I2" s="78"/>
    </row>
    <row r="5" spans="1:9" x14ac:dyDescent="0.25">
      <c r="D5" s="4"/>
      <c r="E5" s="4"/>
      <c r="F5" s="5"/>
      <c r="G5" s="5"/>
      <c r="H5" s="5"/>
      <c r="I5" s="6" t="s">
        <v>112</v>
      </c>
    </row>
    <row r="6" spans="1:9" x14ac:dyDescent="0.25">
      <c r="D6" s="4"/>
      <c r="E6" s="4"/>
      <c r="F6" s="5"/>
      <c r="G6" s="5"/>
      <c r="H6" s="5"/>
      <c r="I6" s="6" t="s">
        <v>113</v>
      </c>
    </row>
    <row r="7" spans="1:9" x14ac:dyDescent="0.25">
      <c r="D7" s="4"/>
      <c r="E7" s="4"/>
      <c r="F7" s="5"/>
      <c r="G7" s="5"/>
      <c r="H7" s="5"/>
      <c r="I7" s="7" t="s">
        <v>114</v>
      </c>
    </row>
    <row r="8" spans="1:9" ht="24.95" customHeight="1" x14ac:dyDescent="0.25"/>
    <row r="9" spans="1:9" ht="18.75" x14ac:dyDescent="0.3">
      <c r="A9" s="79" t="s">
        <v>90</v>
      </c>
      <c r="B9" s="79"/>
      <c r="C9" s="79"/>
      <c r="D9" s="79"/>
      <c r="E9" s="79"/>
      <c r="F9" s="79"/>
      <c r="G9" s="79"/>
      <c r="H9" s="79"/>
      <c r="I9" s="79"/>
    </row>
    <row r="10" spans="1:9" ht="15" customHeight="1" x14ac:dyDescent="0.25"/>
    <row r="11" spans="1:9" ht="15" customHeight="1" x14ac:dyDescent="0.25"/>
    <row r="12" spans="1:9" x14ac:dyDescent="0.25">
      <c r="A12" s="3" t="s">
        <v>91</v>
      </c>
      <c r="B12" s="80"/>
      <c r="C12" s="80"/>
      <c r="D12" s="80"/>
      <c r="E12" s="80"/>
      <c r="F12" s="3" t="s">
        <v>92</v>
      </c>
      <c r="G12" s="3"/>
      <c r="I12" s="8"/>
    </row>
    <row r="13" spans="1:9" x14ac:dyDescent="0.25">
      <c r="A13" s="81" t="s">
        <v>93</v>
      </c>
      <c r="B13" s="81"/>
      <c r="C13" s="81"/>
      <c r="D13" s="81"/>
      <c r="E13" s="81"/>
      <c r="F13" s="81"/>
      <c r="G13" s="81"/>
      <c r="H13" s="81"/>
      <c r="I13" s="9"/>
    </row>
    <row r="14" spans="1:9" x14ac:dyDescent="0.25">
      <c r="A14" s="10"/>
      <c r="B14" s="10"/>
      <c r="C14" s="10"/>
      <c r="D14" s="10"/>
      <c r="E14" s="10"/>
      <c r="F14" s="10"/>
      <c r="G14" s="10"/>
      <c r="H14" s="10"/>
      <c r="I14" s="9"/>
    </row>
    <row r="15" spans="1:9" x14ac:dyDescent="0.25">
      <c r="A15" s="3" t="s">
        <v>94</v>
      </c>
      <c r="B15" s="3"/>
      <c r="C15" s="11"/>
      <c r="D15" s="72" t="s">
        <v>95</v>
      </c>
      <c r="E15" s="72"/>
      <c r="F15" s="74"/>
      <c r="G15" s="74"/>
      <c r="H15" s="74"/>
      <c r="I15" s="74"/>
    </row>
    <row r="16" spans="1:9" x14ac:dyDescent="0.25">
      <c r="B16" s="12"/>
      <c r="C16" s="12" t="s">
        <v>96</v>
      </c>
      <c r="D16" s="12"/>
      <c r="E16" s="12"/>
      <c r="F16" s="12" t="s">
        <v>97</v>
      </c>
      <c r="G16" s="12"/>
      <c r="H16" s="12"/>
      <c r="I16" s="3"/>
    </row>
    <row r="17" spans="1:9" x14ac:dyDescent="0.25">
      <c r="B17" s="12"/>
      <c r="C17" s="12"/>
      <c r="D17" s="12"/>
      <c r="E17" s="12"/>
      <c r="F17" s="12"/>
      <c r="G17" s="12"/>
      <c r="H17" s="12"/>
      <c r="I17" s="3"/>
    </row>
    <row r="18" spans="1:9" x14ac:dyDescent="0.25">
      <c r="A18" s="3" t="s">
        <v>98</v>
      </c>
      <c r="B18" s="8"/>
      <c r="C18" s="72" t="s">
        <v>99</v>
      </c>
      <c r="D18" s="72"/>
      <c r="E18" s="73"/>
      <c r="F18" s="73"/>
      <c r="G18" s="73"/>
      <c r="H18" s="13" t="s">
        <v>100</v>
      </c>
      <c r="I18" s="14"/>
    </row>
    <row r="19" spans="1:9" s="15" customFormat="1" x14ac:dyDescent="0.25">
      <c r="B19" s="16"/>
      <c r="C19" s="17"/>
      <c r="D19" s="17"/>
      <c r="E19" s="18"/>
      <c r="F19" s="18"/>
      <c r="G19" s="18"/>
      <c r="H19" s="18"/>
      <c r="I19" s="18"/>
    </row>
    <row r="20" spans="1:9" s="15" customFormat="1" x14ac:dyDescent="0.25">
      <c r="B20" s="16"/>
      <c r="C20" s="17"/>
      <c r="D20" s="17"/>
      <c r="E20" s="18"/>
      <c r="F20" s="18"/>
      <c r="G20" s="18"/>
      <c r="H20" s="18"/>
      <c r="I20" s="18"/>
    </row>
    <row r="21" spans="1:9" s="15" customFormat="1" x14ac:dyDescent="0.25">
      <c r="A21" s="19" t="s">
        <v>101</v>
      </c>
      <c r="B21" s="16"/>
      <c r="C21" s="74"/>
      <c r="D21" s="74"/>
      <c r="E21" s="74"/>
      <c r="F21" s="74"/>
      <c r="G21" s="74"/>
      <c r="H21" s="18" t="s">
        <v>102</v>
      </c>
      <c r="I21" s="14"/>
    </row>
    <row r="22" spans="1:9" s="15" customFormat="1" x14ac:dyDescent="0.25">
      <c r="A22" s="19"/>
      <c r="B22" s="16"/>
      <c r="C22" s="17"/>
      <c r="D22" s="17"/>
      <c r="E22" s="17"/>
      <c r="F22" s="17"/>
      <c r="G22" s="17"/>
      <c r="H22" s="18"/>
      <c r="I22" s="13"/>
    </row>
    <row r="23" spans="1:9" x14ac:dyDescent="0.25">
      <c r="A23" s="3" t="s">
        <v>103</v>
      </c>
      <c r="B23" s="3"/>
      <c r="C23" s="3"/>
      <c r="D23" s="3"/>
      <c r="E23" s="3"/>
      <c r="F23" s="3"/>
      <c r="G23" s="3"/>
      <c r="H23" s="3"/>
      <c r="I23" s="3"/>
    </row>
    <row r="24" spans="1:9" ht="15" customHeight="1" x14ac:dyDescent="0.25">
      <c r="A24" s="3"/>
      <c r="B24" s="3"/>
      <c r="C24" s="3"/>
      <c r="D24" s="3"/>
      <c r="E24" s="3"/>
      <c r="F24" s="3"/>
      <c r="G24" s="3"/>
      <c r="H24" s="3"/>
      <c r="I24" s="3"/>
    </row>
    <row r="25" spans="1:9" ht="56.25" customHeight="1" x14ac:dyDescent="0.25">
      <c r="A25" s="75" t="s">
        <v>104</v>
      </c>
      <c r="B25" s="75"/>
      <c r="C25" s="75"/>
      <c r="D25" s="75"/>
      <c r="E25" s="75"/>
      <c r="F25" s="75"/>
      <c r="G25" s="75"/>
      <c r="H25" s="75"/>
      <c r="I25" s="3"/>
    </row>
    <row r="26" spans="1:9" ht="15" customHeight="1" x14ac:dyDescent="0.25">
      <c r="A26" s="3"/>
      <c r="B26" s="3"/>
      <c r="C26" s="3"/>
      <c r="D26" s="3"/>
      <c r="E26" s="3"/>
      <c r="F26" s="3"/>
      <c r="G26" s="3"/>
      <c r="H26" s="3"/>
      <c r="I26" s="3"/>
    </row>
    <row r="27" spans="1:9" ht="15" customHeight="1" x14ac:dyDescent="0.25">
      <c r="A27" s="3" t="s">
        <v>105</v>
      </c>
      <c r="B27" s="3"/>
      <c r="C27" s="3"/>
      <c r="D27" s="3"/>
      <c r="E27" s="3"/>
      <c r="F27" s="3"/>
      <c r="G27" s="3"/>
      <c r="H27" s="3"/>
    </row>
    <row r="28" spans="1:9" ht="15" customHeight="1" x14ac:dyDescent="0.25">
      <c r="A28" s="3"/>
      <c r="B28" s="3"/>
      <c r="C28" s="3"/>
      <c r="D28" s="3"/>
      <c r="E28" s="3"/>
      <c r="F28" s="3"/>
      <c r="G28" s="3"/>
      <c r="H28" s="3"/>
    </row>
    <row r="29" spans="1:9" ht="15" customHeight="1" x14ac:dyDescent="0.25">
      <c r="A29" s="3" t="s">
        <v>106</v>
      </c>
      <c r="B29" s="76">
        <f>+IF('Anexo I Tabla Desglose Precio'!G69&lt;=542188.99,'Anexo I Tabla Desglose Precio'!G69,"ERROR: no debe superar 542.188,99")</f>
        <v>0</v>
      </c>
      <c r="C29" s="77"/>
      <c r="D29" s="3" t="s">
        <v>107</v>
      </c>
      <c r="E29" s="3"/>
      <c r="F29" s="3"/>
      <c r="G29" s="3"/>
      <c r="H29" s="3"/>
    </row>
    <row r="30" spans="1:9" ht="15" customHeight="1" x14ac:dyDescent="0.25">
      <c r="A30" s="3"/>
      <c r="B30" s="3"/>
      <c r="C30" s="3"/>
      <c r="D30" s="3"/>
      <c r="E30" s="3"/>
      <c r="F30" s="3"/>
      <c r="G30" s="3"/>
      <c r="H30" s="3"/>
    </row>
    <row r="31" spans="1:9" ht="15" customHeight="1" x14ac:dyDescent="0.25">
      <c r="A31" s="20"/>
      <c r="B31" s="3"/>
      <c r="C31" s="3"/>
      <c r="D31" s="3"/>
      <c r="E31" s="3"/>
      <c r="F31" s="3"/>
      <c r="G31" s="3"/>
      <c r="H31" s="3"/>
    </row>
    <row r="32" spans="1:9" ht="15" customHeight="1" x14ac:dyDescent="0.25">
      <c r="A32" s="3"/>
      <c r="B32" s="3"/>
      <c r="C32" s="3"/>
      <c r="D32" s="3"/>
      <c r="E32" s="3"/>
      <c r="F32" s="3"/>
      <c r="G32" s="3"/>
      <c r="H32" s="3"/>
      <c r="I32" s="3"/>
    </row>
    <row r="33" spans="1:9" ht="35.1" customHeight="1" x14ac:dyDescent="0.25">
      <c r="A33" s="75" t="s">
        <v>108</v>
      </c>
      <c r="B33" s="75"/>
      <c r="C33" s="75"/>
      <c r="D33" s="75"/>
      <c r="E33" s="75"/>
      <c r="F33" s="75"/>
      <c r="G33" s="75"/>
      <c r="H33" s="75"/>
      <c r="I33" s="3"/>
    </row>
    <row r="34" spans="1:9" ht="27" customHeight="1" x14ac:dyDescent="0.25">
      <c r="A34" s="3"/>
      <c r="B34" s="3"/>
      <c r="C34" s="3"/>
      <c r="D34" s="3"/>
      <c r="E34" s="3"/>
      <c r="F34" s="3"/>
      <c r="G34" s="3"/>
      <c r="H34" s="3"/>
      <c r="I34" s="3"/>
    </row>
    <row r="35" spans="1:9" x14ac:dyDescent="0.25">
      <c r="A35" s="21" t="s">
        <v>109</v>
      </c>
      <c r="B35" s="3"/>
      <c r="C35" s="3"/>
      <c r="D35" s="3"/>
      <c r="E35" s="3"/>
      <c r="F35" s="3"/>
      <c r="G35" s="3"/>
      <c r="H35" s="3"/>
      <c r="I35" s="3"/>
    </row>
    <row r="36" spans="1:9" ht="8.1" customHeight="1" x14ac:dyDescent="0.25">
      <c r="A36" s="3"/>
      <c r="B36" s="3"/>
      <c r="C36" s="3"/>
      <c r="D36" s="3"/>
      <c r="E36" s="3"/>
      <c r="F36" s="3"/>
      <c r="G36" s="3"/>
      <c r="H36" s="3"/>
      <c r="I36" s="3"/>
    </row>
    <row r="41" spans="1:9" x14ac:dyDescent="0.25">
      <c r="B41" s="22" t="s">
        <v>110</v>
      </c>
    </row>
    <row r="49" spans="2:7" x14ac:dyDescent="0.25">
      <c r="B49" s="1" t="s">
        <v>111</v>
      </c>
      <c r="C49" s="71"/>
      <c r="D49" s="71"/>
      <c r="E49" s="71"/>
      <c r="F49" s="71"/>
      <c r="G49" s="71"/>
    </row>
  </sheetData>
  <sheetProtection algorithmName="SHA-512" hashValue="KGgXw/yPpyUypCN1UgvVzSivivdJLA+fi/caiJtjMqv63QNoUgOEDT0c+EGcsZTp4ETPnS7btqM/I79hojTXPg==" saltValue="E3vgIBaJqcQQ8zz/ViKyYA==" spinCount="100000" sheet="1" objects="1" scenarios="1" selectLockedCells="1"/>
  <mergeCells count="13">
    <mergeCell ref="A2:I2"/>
    <mergeCell ref="A9:I9"/>
    <mergeCell ref="B12:E12"/>
    <mergeCell ref="A13:H13"/>
    <mergeCell ref="D15:E15"/>
    <mergeCell ref="F15:I15"/>
    <mergeCell ref="C49:G49"/>
    <mergeCell ref="C18:D18"/>
    <mergeCell ref="E18:G18"/>
    <mergeCell ref="C21:G21"/>
    <mergeCell ref="A25:H25"/>
    <mergeCell ref="B29:C29"/>
    <mergeCell ref="A33:H33"/>
  </mergeCells>
  <printOptions horizontalCentered="1"/>
  <pageMargins left="0.70866141732283472" right="0.51181102362204722" top="0.74803149606299213" bottom="0.74803149606299213" header="0.31496062992125984" footer="0.31496062992125984"/>
  <pageSetup paperSize="9" scale="8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05A04D-8A17-4574-933B-25B0946490A2}">
  <sheetPr>
    <pageSetUpPr fitToPage="1"/>
  </sheetPr>
  <dimension ref="A1:G80"/>
  <sheetViews>
    <sheetView workbookViewId="0">
      <selection activeCell="F64" sqref="F64"/>
    </sheetView>
  </sheetViews>
  <sheetFormatPr baseColWidth="10" defaultRowHeight="15" x14ac:dyDescent="0.25"/>
  <cols>
    <col min="1" max="1" width="8.7109375" style="1" customWidth="1"/>
    <col min="2" max="2" width="10.7109375" style="1" customWidth="1"/>
    <col min="3" max="3" width="5.7109375" style="1" customWidth="1"/>
    <col min="4" max="4" width="50.7109375" style="1" customWidth="1"/>
    <col min="5" max="5" width="10.7109375" style="1" customWidth="1"/>
    <col min="6" max="7" width="12.7109375" style="1" customWidth="1"/>
    <col min="8" max="16384" width="11.42578125" style="1"/>
  </cols>
  <sheetData>
    <row r="1" spans="1:7" ht="110.1" customHeight="1" thickBot="1" x14ac:dyDescent="0.3">
      <c r="A1" s="83" t="s">
        <v>87</v>
      </c>
      <c r="B1" s="84"/>
      <c r="C1" s="84"/>
      <c r="D1" s="84"/>
      <c r="E1" s="84"/>
      <c r="F1" s="84"/>
      <c r="G1" s="85"/>
    </row>
    <row r="2" spans="1:7" ht="60" customHeight="1" x14ac:dyDescent="0.25">
      <c r="A2" s="86" t="s">
        <v>88</v>
      </c>
      <c r="B2" s="86"/>
      <c r="C2" s="86"/>
      <c r="D2" s="86"/>
      <c r="E2" s="86"/>
      <c r="F2" s="86"/>
      <c r="G2" s="86"/>
    </row>
    <row r="3" spans="1:7" ht="5.0999999999999996" customHeight="1" x14ac:dyDescent="0.25">
      <c r="F3" s="2"/>
    </row>
    <row r="4" spans="1:7" x14ac:dyDescent="0.25">
      <c r="A4" s="23" t="s">
        <v>86</v>
      </c>
      <c r="B4" s="3"/>
      <c r="C4" s="3"/>
      <c r="D4" s="3"/>
      <c r="E4" s="24"/>
      <c r="F4" s="24"/>
      <c r="G4" s="24"/>
    </row>
    <row r="5" spans="1:7" ht="8.1" customHeight="1" x14ac:dyDescent="0.25">
      <c r="A5" s="25"/>
      <c r="B5" s="3"/>
      <c r="C5" s="3"/>
      <c r="D5" s="3"/>
      <c r="E5" s="24"/>
      <c r="F5" s="24"/>
      <c r="G5" s="24"/>
    </row>
    <row r="6" spans="1:7" x14ac:dyDescent="0.25">
      <c r="A6" s="26" t="s">
        <v>0</v>
      </c>
      <c r="B6" s="26" t="s">
        <v>1</v>
      </c>
      <c r="C6" s="26" t="s">
        <v>2</v>
      </c>
      <c r="D6" s="27" t="s">
        <v>3</v>
      </c>
      <c r="E6" s="28" t="s">
        <v>4</v>
      </c>
      <c r="F6" s="29" t="s">
        <v>5</v>
      </c>
      <c r="G6" s="69" t="s">
        <v>6</v>
      </c>
    </row>
    <row r="7" spans="1:7" x14ac:dyDescent="0.25">
      <c r="A7" s="30" t="s">
        <v>7</v>
      </c>
      <c r="B7" s="30" t="s">
        <v>8</v>
      </c>
      <c r="C7" s="30" t="s">
        <v>9</v>
      </c>
      <c r="D7" s="31" t="s">
        <v>10</v>
      </c>
      <c r="E7" s="32"/>
      <c r="F7" s="33"/>
      <c r="G7" s="34"/>
    </row>
    <row r="8" spans="1:7" x14ac:dyDescent="0.25">
      <c r="A8" s="70" t="s">
        <v>118</v>
      </c>
      <c r="B8" s="35" t="s">
        <v>11</v>
      </c>
      <c r="C8" s="35" t="s">
        <v>12</v>
      </c>
      <c r="D8" s="36" t="s">
        <v>13</v>
      </c>
      <c r="E8" s="37">
        <v>8</v>
      </c>
      <c r="F8" s="62"/>
      <c r="G8" s="38">
        <f>+ROUND(+E8*F8,2)</f>
        <v>0</v>
      </c>
    </row>
    <row r="9" spans="1:7" x14ac:dyDescent="0.25">
      <c r="A9" s="70" t="s">
        <v>119</v>
      </c>
      <c r="B9" s="35" t="s">
        <v>11</v>
      </c>
      <c r="C9" s="35" t="s">
        <v>12</v>
      </c>
      <c r="D9" s="36" t="s">
        <v>14</v>
      </c>
      <c r="E9" s="37">
        <v>10</v>
      </c>
      <c r="F9" s="62"/>
      <c r="G9" s="38">
        <f t="shared" ref="G9:G11" si="0">+ROUND(+E9*F9,2)</f>
        <v>0</v>
      </c>
    </row>
    <row r="10" spans="1:7" x14ac:dyDescent="0.25">
      <c r="A10" s="70" t="s">
        <v>120</v>
      </c>
      <c r="B10" s="35" t="s">
        <v>11</v>
      </c>
      <c r="C10" s="35" t="s">
        <v>15</v>
      </c>
      <c r="D10" s="36" t="s">
        <v>16</v>
      </c>
      <c r="E10" s="37">
        <v>140</v>
      </c>
      <c r="F10" s="62"/>
      <c r="G10" s="38">
        <f t="shared" si="0"/>
        <v>0</v>
      </c>
    </row>
    <row r="11" spans="1:7" x14ac:dyDescent="0.25">
      <c r="A11" s="70" t="s">
        <v>121</v>
      </c>
      <c r="B11" s="35" t="s">
        <v>11</v>
      </c>
      <c r="C11" s="35" t="s">
        <v>12</v>
      </c>
      <c r="D11" s="36" t="s">
        <v>17</v>
      </c>
      <c r="E11" s="37">
        <v>14</v>
      </c>
      <c r="F11" s="62"/>
      <c r="G11" s="38">
        <f t="shared" si="0"/>
        <v>0</v>
      </c>
    </row>
    <row r="12" spans="1:7" x14ac:dyDescent="0.25">
      <c r="A12" s="39"/>
      <c r="B12" s="39"/>
      <c r="C12" s="39"/>
      <c r="D12" s="40" t="s">
        <v>18</v>
      </c>
      <c r="E12" s="41"/>
      <c r="F12" s="42"/>
      <c r="G12" s="43">
        <f>SUM(G8:G11)</f>
        <v>0</v>
      </c>
    </row>
    <row r="13" spans="1:7" x14ac:dyDescent="0.25">
      <c r="A13" s="44" t="s">
        <v>19</v>
      </c>
      <c r="B13" s="44" t="s">
        <v>8</v>
      </c>
      <c r="C13" s="44" t="s">
        <v>9</v>
      </c>
      <c r="D13" s="45" t="s">
        <v>20</v>
      </c>
      <c r="E13" s="46"/>
      <c r="F13" s="47"/>
      <c r="G13" s="34"/>
    </row>
    <row r="14" spans="1:7" x14ac:dyDescent="0.25">
      <c r="A14" s="70" t="s">
        <v>122</v>
      </c>
      <c r="B14" s="35" t="s">
        <v>11</v>
      </c>
      <c r="C14" s="35" t="s">
        <v>15</v>
      </c>
      <c r="D14" s="36" t="s">
        <v>21</v>
      </c>
      <c r="E14" s="37">
        <v>416.04</v>
      </c>
      <c r="F14" s="62"/>
      <c r="G14" s="38">
        <f t="shared" ref="G14:G17" si="1">+ROUND(+E14*F14,2)</f>
        <v>0</v>
      </c>
    </row>
    <row r="15" spans="1:7" x14ac:dyDescent="0.25">
      <c r="A15" s="70" t="s">
        <v>123</v>
      </c>
      <c r="B15" s="35" t="s">
        <v>11</v>
      </c>
      <c r="C15" s="35" t="s">
        <v>15</v>
      </c>
      <c r="D15" s="36" t="s">
        <v>22</v>
      </c>
      <c r="E15" s="37">
        <v>5526.7</v>
      </c>
      <c r="F15" s="62"/>
      <c r="G15" s="38">
        <f t="shared" si="1"/>
        <v>0</v>
      </c>
    </row>
    <row r="16" spans="1:7" x14ac:dyDescent="0.25">
      <c r="A16" s="70" t="s">
        <v>124</v>
      </c>
      <c r="B16" s="35" t="s">
        <v>11</v>
      </c>
      <c r="C16" s="35" t="s">
        <v>23</v>
      </c>
      <c r="D16" s="36" t="s">
        <v>24</v>
      </c>
      <c r="E16" s="37">
        <v>1289.98</v>
      </c>
      <c r="F16" s="62"/>
      <c r="G16" s="38">
        <f t="shared" si="1"/>
        <v>0</v>
      </c>
    </row>
    <row r="17" spans="1:7" x14ac:dyDescent="0.25">
      <c r="A17" s="70" t="s">
        <v>125</v>
      </c>
      <c r="B17" s="35" t="s">
        <v>11</v>
      </c>
      <c r="C17" s="35" t="s">
        <v>23</v>
      </c>
      <c r="D17" s="36" t="s">
        <v>25</v>
      </c>
      <c r="E17" s="37">
        <v>232.54</v>
      </c>
      <c r="F17" s="62"/>
      <c r="G17" s="38">
        <f t="shared" si="1"/>
        <v>0</v>
      </c>
    </row>
    <row r="18" spans="1:7" x14ac:dyDescent="0.25">
      <c r="A18" s="48"/>
      <c r="B18" s="48"/>
      <c r="C18" s="48"/>
      <c r="D18" s="49" t="s">
        <v>26</v>
      </c>
      <c r="E18" s="50"/>
      <c r="F18" s="51"/>
      <c r="G18" s="43">
        <f>SUM(G14:G17)</f>
        <v>0</v>
      </c>
    </row>
    <row r="19" spans="1:7" x14ac:dyDescent="0.25">
      <c r="A19" s="44" t="s">
        <v>27</v>
      </c>
      <c r="B19" s="44" t="s">
        <v>8</v>
      </c>
      <c r="C19" s="44" t="s">
        <v>9</v>
      </c>
      <c r="D19" s="45" t="s">
        <v>28</v>
      </c>
      <c r="E19" s="46"/>
      <c r="F19" s="47"/>
      <c r="G19" s="34"/>
    </row>
    <row r="20" spans="1:7" x14ac:dyDescent="0.25">
      <c r="A20" s="70" t="s">
        <v>126</v>
      </c>
      <c r="B20" s="35" t="s">
        <v>11</v>
      </c>
      <c r="C20" s="35" t="s">
        <v>12</v>
      </c>
      <c r="D20" s="36" t="s">
        <v>29</v>
      </c>
      <c r="E20" s="37">
        <v>15</v>
      </c>
      <c r="F20" s="62"/>
      <c r="G20" s="38">
        <f>+ROUND(+E20*F20,2)</f>
        <v>0</v>
      </c>
    </row>
    <row r="21" spans="1:7" x14ac:dyDescent="0.25">
      <c r="A21" s="48"/>
      <c r="B21" s="48"/>
      <c r="C21" s="48"/>
      <c r="D21" s="49" t="s">
        <v>30</v>
      </c>
      <c r="E21" s="50"/>
      <c r="F21" s="51"/>
      <c r="G21" s="43">
        <f>SUM(G20)</f>
        <v>0</v>
      </c>
    </row>
    <row r="22" spans="1:7" x14ac:dyDescent="0.25">
      <c r="A22" s="44" t="s">
        <v>31</v>
      </c>
      <c r="B22" s="44" t="s">
        <v>8</v>
      </c>
      <c r="C22" s="44" t="s">
        <v>9</v>
      </c>
      <c r="D22" s="45" t="s">
        <v>32</v>
      </c>
      <c r="E22" s="46"/>
      <c r="F22" s="47"/>
      <c r="G22" s="34"/>
    </row>
    <row r="23" spans="1:7" x14ac:dyDescent="0.25">
      <c r="A23" s="70" t="s">
        <v>127</v>
      </c>
      <c r="B23" s="35" t="s">
        <v>11</v>
      </c>
      <c r="C23" s="35" t="s">
        <v>33</v>
      </c>
      <c r="D23" s="36" t="s">
        <v>34</v>
      </c>
      <c r="E23" s="37">
        <v>335.5</v>
      </c>
      <c r="F23" s="62"/>
      <c r="G23" s="38">
        <f t="shared" ref="G23:G37" si="2">+ROUND(+E23*F23,2)</f>
        <v>0</v>
      </c>
    </row>
    <row r="24" spans="1:7" x14ac:dyDescent="0.25">
      <c r="A24" s="70" t="s">
        <v>128</v>
      </c>
      <c r="B24" s="35" t="s">
        <v>11</v>
      </c>
      <c r="C24" s="35" t="s">
        <v>33</v>
      </c>
      <c r="D24" s="36" t="s">
        <v>35</v>
      </c>
      <c r="E24" s="37">
        <v>470.2</v>
      </c>
      <c r="F24" s="62"/>
      <c r="G24" s="38">
        <f t="shared" si="2"/>
        <v>0</v>
      </c>
    </row>
    <row r="25" spans="1:7" x14ac:dyDescent="0.25">
      <c r="A25" s="70" t="s">
        <v>129</v>
      </c>
      <c r="B25" s="35" t="s">
        <v>11</v>
      </c>
      <c r="C25" s="35" t="s">
        <v>15</v>
      </c>
      <c r="D25" s="36" t="s">
        <v>36</v>
      </c>
      <c r="E25" s="37">
        <v>3213.24</v>
      </c>
      <c r="F25" s="62"/>
      <c r="G25" s="38">
        <f t="shared" si="2"/>
        <v>0</v>
      </c>
    </row>
    <row r="26" spans="1:7" x14ac:dyDescent="0.25">
      <c r="A26" s="70" t="s">
        <v>130</v>
      </c>
      <c r="B26" s="35" t="s">
        <v>11</v>
      </c>
      <c r="C26" s="35" t="s">
        <v>23</v>
      </c>
      <c r="D26" s="36" t="s">
        <v>37</v>
      </c>
      <c r="E26" s="37">
        <v>878.27</v>
      </c>
      <c r="F26" s="62"/>
      <c r="G26" s="38">
        <f t="shared" si="2"/>
        <v>0</v>
      </c>
    </row>
    <row r="27" spans="1:7" x14ac:dyDescent="0.25">
      <c r="A27" s="70" t="s">
        <v>131</v>
      </c>
      <c r="B27" s="35" t="s">
        <v>11</v>
      </c>
      <c r="C27" s="35" t="s">
        <v>15</v>
      </c>
      <c r="D27" s="36" t="s">
        <v>38</v>
      </c>
      <c r="E27" s="37">
        <v>1811.19</v>
      </c>
      <c r="F27" s="62"/>
      <c r="G27" s="38">
        <f t="shared" si="2"/>
        <v>0</v>
      </c>
    </row>
    <row r="28" spans="1:7" x14ac:dyDescent="0.25">
      <c r="A28" s="70" t="s">
        <v>132</v>
      </c>
      <c r="B28" s="35" t="s">
        <v>11</v>
      </c>
      <c r="C28" s="35" t="s">
        <v>15</v>
      </c>
      <c r="D28" s="36" t="s">
        <v>39</v>
      </c>
      <c r="E28" s="37">
        <v>4043.9</v>
      </c>
      <c r="F28" s="62"/>
      <c r="G28" s="38">
        <f t="shared" si="2"/>
        <v>0</v>
      </c>
    </row>
    <row r="29" spans="1:7" x14ac:dyDescent="0.25">
      <c r="A29" s="70" t="s">
        <v>133</v>
      </c>
      <c r="B29" s="35" t="s">
        <v>11</v>
      </c>
      <c r="C29" s="35" t="s">
        <v>23</v>
      </c>
      <c r="D29" s="36" t="s">
        <v>40</v>
      </c>
      <c r="E29" s="37">
        <v>67.599999999999994</v>
      </c>
      <c r="F29" s="62"/>
      <c r="G29" s="38">
        <f t="shared" si="2"/>
        <v>0</v>
      </c>
    </row>
    <row r="30" spans="1:7" x14ac:dyDescent="0.25">
      <c r="A30" s="70" t="s">
        <v>134</v>
      </c>
      <c r="B30" s="35" t="s">
        <v>11</v>
      </c>
      <c r="C30" s="35" t="s">
        <v>23</v>
      </c>
      <c r="D30" s="36" t="s">
        <v>41</v>
      </c>
      <c r="E30" s="37">
        <v>135.21</v>
      </c>
      <c r="F30" s="62"/>
      <c r="G30" s="38">
        <f t="shared" si="2"/>
        <v>0</v>
      </c>
    </row>
    <row r="31" spans="1:7" x14ac:dyDescent="0.25">
      <c r="A31" s="70" t="s">
        <v>135</v>
      </c>
      <c r="B31" s="35" t="s">
        <v>11</v>
      </c>
      <c r="C31" s="35" t="s">
        <v>15</v>
      </c>
      <c r="D31" s="36" t="s">
        <v>42</v>
      </c>
      <c r="E31" s="37">
        <v>1352.05</v>
      </c>
      <c r="F31" s="62"/>
      <c r="G31" s="38">
        <f t="shared" si="2"/>
        <v>0</v>
      </c>
    </row>
    <row r="32" spans="1:7" x14ac:dyDescent="0.25">
      <c r="A32" s="70" t="s">
        <v>136</v>
      </c>
      <c r="B32" s="35" t="s">
        <v>11</v>
      </c>
      <c r="C32" s="35" t="s">
        <v>15</v>
      </c>
      <c r="D32" s="36" t="s">
        <v>43</v>
      </c>
      <c r="E32" s="37">
        <v>50</v>
      </c>
      <c r="F32" s="62"/>
      <c r="G32" s="38">
        <f t="shared" si="2"/>
        <v>0</v>
      </c>
    </row>
    <row r="33" spans="1:7" x14ac:dyDescent="0.25">
      <c r="A33" s="70" t="s">
        <v>137</v>
      </c>
      <c r="B33" s="35" t="s">
        <v>11</v>
      </c>
      <c r="C33" s="35" t="s">
        <v>23</v>
      </c>
      <c r="D33" s="36" t="s">
        <v>44</v>
      </c>
      <c r="E33" s="37">
        <v>48.39</v>
      </c>
      <c r="F33" s="62"/>
      <c r="G33" s="38">
        <f t="shared" si="2"/>
        <v>0</v>
      </c>
    </row>
    <row r="34" spans="1:7" x14ac:dyDescent="0.25">
      <c r="A34" s="70" t="s">
        <v>138</v>
      </c>
      <c r="B34" s="35" t="s">
        <v>11</v>
      </c>
      <c r="C34" s="35" t="s">
        <v>15</v>
      </c>
      <c r="D34" s="36" t="s">
        <v>45</v>
      </c>
      <c r="E34" s="37">
        <v>50</v>
      </c>
      <c r="F34" s="62"/>
      <c r="G34" s="38">
        <f t="shared" si="2"/>
        <v>0</v>
      </c>
    </row>
    <row r="35" spans="1:7" ht="22.5" x14ac:dyDescent="0.25">
      <c r="A35" s="70" t="s">
        <v>139</v>
      </c>
      <c r="B35" s="35" t="s">
        <v>11</v>
      </c>
      <c r="C35" s="35" t="s">
        <v>15</v>
      </c>
      <c r="D35" s="36" t="s">
        <v>46</v>
      </c>
      <c r="E35" s="37">
        <v>50</v>
      </c>
      <c r="F35" s="62"/>
      <c r="G35" s="38">
        <f t="shared" si="2"/>
        <v>0</v>
      </c>
    </row>
    <row r="36" spans="1:7" ht="22.5" x14ac:dyDescent="0.25">
      <c r="A36" s="70" t="s">
        <v>140</v>
      </c>
      <c r="B36" s="35" t="s">
        <v>11</v>
      </c>
      <c r="C36" s="35" t="s">
        <v>15</v>
      </c>
      <c r="D36" s="36" t="s">
        <v>47</v>
      </c>
      <c r="E36" s="37">
        <v>80</v>
      </c>
      <c r="F36" s="62"/>
      <c r="G36" s="38">
        <f t="shared" si="2"/>
        <v>0</v>
      </c>
    </row>
    <row r="37" spans="1:7" x14ac:dyDescent="0.25">
      <c r="A37" s="70" t="s">
        <v>141</v>
      </c>
      <c r="B37" s="35" t="s">
        <v>11</v>
      </c>
      <c r="C37" s="35" t="s">
        <v>15</v>
      </c>
      <c r="D37" s="36" t="s">
        <v>48</v>
      </c>
      <c r="E37" s="37">
        <v>80</v>
      </c>
      <c r="F37" s="62"/>
      <c r="G37" s="38">
        <f t="shared" si="2"/>
        <v>0</v>
      </c>
    </row>
    <row r="38" spans="1:7" x14ac:dyDescent="0.25">
      <c r="A38" s="48"/>
      <c r="B38" s="48"/>
      <c r="C38" s="48"/>
      <c r="D38" s="49" t="s">
        <v>49</v>
      </c>
      <c r="E38" s="50"/>
      <c r="F38" s="51"/>
      <c r="G38" s="43">
        <f>SUM(G23:G37)</f>
        <v>0</v>
      </c>
    </row>
    <row r="39" spans="1:7" x14ac:dyDescent="0.25">
      <c r="A39" s="44" t="s">
        <v>50</v>
      </c>
      <c r="B39" s="44" t="s">
        <v>8</v>
      </c>
      <c r="C39" s="44" t="s">
        <v>9</v>
      </c>
      <c r="D39" s="45" t="s">
        <v>51</v>
      </c>
      <c r="E39" s="46"/>
      <c r="F39" s="47"/>
      <c r="G39" s="34"/>
    </row>
    <row r="40" spans="1:7" x14ac:dyDescent="0.25">
      <c r="A40" s="70" t="s">
        <v>142</v>
      </c>
      <c r="B40" s="35" t="s">
        <v>11</v>
      </c>
      <c r="C40" s="35" t="s">
        <v>15</v>
      </c>
      <c r="D40" s="36" t="s">
        <v>52</v>
      </c>
      <c r="E40" s="37">
        <v>546.79</v>
      </c>
      <c r="F40" s="62"/>
      <c r="G40" s="38">
        <f t="shared" ref="G40:G45" si="3">+ROUND(+E40*F40,2)</f>
        <v>0</v>
      </c>
    </row>
    <row r="41" spans="1:7" x14ac:dyDescent="0.25">
      <c r="A41" s="70" t="s">
        <v>143</v>
      </c>
      <c r="B41" s="35" t="s">
        <v>11</v>
      </c>
      <c r="C41" s="35" t="s">
        <v>23</v>
      </c>
      <c r="D41" s="36" t="s">
        <v>53</v>
      </c>
      <c r="E41" s="37">
        <v>273.39999999999998</v>
      </c>
      <c r="F41" s="62"/>
      <c r="G41" s="38">
        <f t="shared" si="3"/>
        <v>0</v>
      </c>
    </row>
    <row r="42" spans="1:7" x14ac:dyDescent="0.25">
      <c r="A42" s="70" t="s">
        <v>144</v>
      </c>
      <c r="B42" s="35" t="s">
        <v>11</v>
      </c>
      <c r="C42" s="35" t="s">
        <v>15</v>
      </c>
      <c r="D42" s="36" t="s">
        <v>54</v>
      </c>
      <c r="E42" s="37">
        <v>546.79</v>
      </c>
      <c r="F42" s="62"/>
      <c r="G42" s="38">
        <f t="shared" si="3"/>
        <v>0</v>
      </c>
    </row>
    <row r="43" spans="1:7" x14ac:dyDescent="0.25">
      <c r="A43" s="70" t="s">
        <v>145</v>
      </c>
      <c r="B43" s="35" t="s">
        <v>11</v>
      </c>
      <c r="C43" s="35" t="s">
        <v>12</v>
      </c>
      <c r="D43" s="36" t="s">
        <v>55</v>
      </c>
      <c r="E43" s="37">
        <v>14</v>
      </c>
      <c r="F43" s="62"/>
      <c r="G43" s="38">
        <f t="shared" si="3"/>
        <v>0</v>
      </c>
    </row>
    <row r="44" spans="1:7" x14ac:dyDescent="0.25">
      <c r="A44" s="70" t="s">
        <v>146</v>
      </c>
      <c r="B44" s="35" t="s">
        <v>11</v>
      </c>
      <c r="C44" s="35" t="s">
        <v>15</v>
      </c>
      <c r="D44" s="36" t="s">
        <v>56</v>
      </c>
      <c r="E44" s="37">
        <v>555.79</v>
      </c>
      <c r="F44" s="62"/>
      <c r="G44" s="38">
        <f t="shared" si="3"/>
        <v>0</v>
      </c>
    </row>
    <row r="45" spans="1:7" x14ac:dyDescent="0.25">
      <c r="A45" s="70" t="s">
        <v>147</v>
      </c>
      <c r="B45" s="35" t="s">
        <v>11</v>
      </c>
      <c r="C45" s="35" t="s">
        <v>12</v>
      </c>
      <c r="D45" s="36" t="s">
        <v>57</v>
      </c>
      <c r="E45" s="37">
        <v>5</v>
      </c>
      <c r="F45" s="62"/>
      <c r="G45" s="38">
        <f t="shared" si="3"/>
        <v>0</v>
      </c>
    </row>
    <row r="46" spans="1:7" x14ac:dyDescent="0.25">
      <c r="A46" s="48"/>
      <c r="B46" s="48"/>
      <c r="C46" s="48"/>
      <c r="D46" s="49" t="s">
        <v>58</v>
      </c>
      <c r="E46" s="50"/>
      <c r="F46" s="51"/>
      <c r="G46" s="43">
        <f>SUM(G40:G45)</f>
        <v>0</v>
      </c>
    </row>
    <row r="47" spans="1:7" x14ac:dyDescent="0.25">
      <c r="A47" s="44" t="s">
        <v>59</v>
      </c>
      <c r="B47" s="44" t="s">
        <v>8</v>
      </c>
      <c r="C47" s="44" t="s">
        <v>9</v>
      </c>
      <c r="D47" s="45" t="s">
        <v>60</v>
      </c>
      <c r="E47" s="46"/>
      <c r="F47" s="47"/>
      <c r="G47" s="34"/>
    </row>
    <row r="48" spans="1:7" x14ac:dyDescent="0.25">
      <c r="A48" s="70" t="s">
        <v>148</v>
      </c>
      <c r="B48" s="35" t="s">
        <v>11</v>
      </c>
      <c r="C48" s="35" t="s">
        <v>15</v>
      </c>
      <c r="D48" s="36" t="s">
        <v>61</v>
      </c>
      <c r="E48" s="37">
        <v>5395.95</v>
      </c>
      <c r="F48" s="62"/>
      <c r="G48" s="38">
        <f t="shared" ref="G48:G49" si="4">+ROUND(+E48*F48,2)</f>
        <v>0</v>
      </c>
    </row>
    <row r="49" spans="1:7" x14ac:dyDescent="0.25">
      <c r="A49" s="70" t="s">
        <v>149</v>
      </c>
      <c r="B49" s="35" t="s">
        <v>11</v>
      </c>
      <c r="C49" s="35" t="s">
        <v>12</v>
      </c>
      <c r="D49" s="36" t="s">
        <v>62</v>
      </c>
      <c r="E49" s="37">
        <v>11</v>
      </c>
      <c r="F49" s="62"/>
      <c r="G49" s="38">
        <f t="shared" si="4"/>
        <v>0</v>
      </c>
    </row>
    <row r="50" spans="1:7" x14ac:dyDescent="0.25">
      <c r="A50" s="48"/>
      <c r="B50" s="48"/>
      <c r="C50" s="48"/>
      <c r="D50" s="49" t="s">
        <v>63</v>
      </c>
      <c r="E50" s="50"/>
      <c r="F50" s="51"/>
      <c r="G50" s="43">
        <f>SUM(G48:G49)</f>
        <v>0</v>
      </c>
    </row>
    <row r="51" spans="1:7" x14ac:dyDescent="0.25">
      <c r="A51" s="44" t="s">
        <v>64</v>
      </c>
      <c r="B51" s="44" t="s">
        <v>8</v>
      </c>
      <c r="C51" s="44" t="s">
        <v>9</v>
      </c>
      <c r="D51" s="45" t="s">
        <v>65</v>
      </c>
      <c r="E51" s="46"/>
      <c r="F51" s="47"/>
      <c r="G51" s="34"/>
    </row>
    <row r="52" spans="1:7" x14ac:dyDescent="0.25">
      <c r="A52" s="70" t="s">
        <v>150</v>
      </c>
      <c r="B52" s="35" t="s">
        <v>11</v>
      </c>
      <c r="C52" s="35" t="s">
        <v>12</v>
      </c>
      <c r="D52" s="36" t="s">
        <v>66</v>
      </c>
      <c r="E52" s="37">
        <v>8</v>
      </c>
      <c r="F52" s="62"/>
      <c r="G52" s="38">
        <f t="shared" ref="G52:G55" si="5">+ROUND(+E52*F52,2)</f>
        <v>0</v>
      </c>
    </row>
    <row r="53" spans="1:7" x14ac:dyDescent="0.25">
      <c r="A53" s="70" t="s">
        <v>151</v>
      </c>
      <c r="B53" s="35" t="s">
        <v>11</v>
      </c>
      <c r="C53" s="35" t="s">
        <v>12</v>
      </c>
      <c r="D53" s="36" t="s">
        <v>67</v>
      </c>
      <c r="E53" s="37">
        <v>1</v>
      </c>
      <c r="F53" s="62"/>
      <c r="G53" s="38">
        <f t="shared" si="5"/>
        <v>0</v>
      </c>
    </row>
    <row r="54" spans="1:7" x14ac:dyDescent="0.25">
      <c r="A54" s="70" t="s">
        <v>152</v>
      </c>
      <c r="B54" s="35" t="s">
        <v>11</v>
      </c>
      <c r="C54" s="35" t="s">
        <v>12</v>
      </c>
      <c r="D54" s="36" t="s">
        <v>68</v>
      </c>
      <c r="E54" s="37">
        <v>2</v>
      </c>
      <c r="F54" s="62"/>
      <c r="G54" s="38">
        <f t="shared" si="5"/>
        <v>0</v>
      </c>
    </row>
    <row r="55" spans="1:7" x14ac:dyDescent="0.25">
      <c r="A55" s="70" t="s">
        <v>153</v>
      </c>
      <c r="B55" s="35" t="s">
        <v>11</v>
      </c>
      <c r="C55" s="35" t="s">
        <v>12</v>
      </c>
      <c r="D55" s="36" t="s">
        <v>69</v>
      </c>
      <c r="E55" s="37">
        <v>117</v>
      </c>
      <c r="F55" s="62"/>
      <c r="G55" s="38">
        <f t="shared" si="5"/>
        <v>0</v>
      </c>
    </row>
    <row r="56" spans="1:7" x14ac:dyDescent="0.25">
      <c r="A56" s="48"/>
      <c r="B56" s="48"/>
      <c r="C56" s="48"/>
      <c r="D56" s="49" t="s">
        <v>70</v>
      </c>
      <c r="E56" s="50"/>
      <c r="F56" s="51"/>
      <c r="G56" s="43">
        <f>SUM(G52:G55)</f>
        <v>0</v>
      </c>
    </row>
    <row r="57" spans="1:7" x14ac:dyDescent="0.25">
      <c r="A57" s="44" t="s">
        <v>71</v>
      </c>
      <c r="B57" s="44" t="s">
        <v>8</v>
      </c>
      <c r="C57" s="44" t="s">
        <v>9</v>
      </c>
      <c r="D57" s="45" t="s">
        <v>72</v>
      </c>
      <c r="E57" s="46"/>
      <c r="F57" s="47"/>
      <c r="G57" s="34"/>
    </row>
    <row r="58" spans="1:7" x14ac:dyDescent="0.25">
      <c r="A58" s="70" t="s">
        <v>154</v>
      </c>
      <c r="B58" s="35" t="s">
        <v>11</v>
      </c>
      <c r="C58" s="35" t="s">
        <v>2</v>
      </c>
      <c r="D58" s="36" t="s">
        <v>72</v>
      </c>
      <c r="E58" s="37">
        <v>1</v>
      </c>
      <c r="F58" s="62"/>
      <c r="G58" s="38">
        <f>+ROUND(+E58*F58,2)</f>
        <v>0</v>
      </c>
    </row>
    <row r="59" spans="1:7" x14ac:dyDescent="0.25">
      <c r="A59" s="48"/>
      <c r="B59" s="48"/>
      <c r="C59" s="48"/>
      <c r="D59" s="49" t="s">
        <v>73</v>
      </c>
      <c r="E59" s="50"/>
      <c r="F59" s="51"/>
      <c r="G59" s="43">
        <f>SUM(G58)</f>
        <v>0</v>
      </c>
    </row>
    <row r="60" spans="1:7" x14ac:dyDescent="0.25">
      <c r="A60" s="44" t="s">
        <v>74</v>
      </c>
      <c r="B60" s="44" t="s">
        <v>8</v>
      </c>
      <c r="C60" s="44" t="s">
        <v>9</v>
      </c>
      <c r="D60" s="45" t="s">
        <v>75</v>
      </c>
      <c r="E60" s="46"/>
      <c r="F60" s="47"/>
      <c r="G60" s="34"/>
    </row>
    <row r="61" spans="1:7" x14ac:dyDescent="0.25">
      <c r="A61" s="70" t="s">
        <v>155</v>
      </c>
      <c r="B61" s="35" t="s">
        <v>11</v>
      </c>
      <c r="C61" s="35" t="s">
        <v>2</v>
      </c>
      <c r="D61" s="36" t="s">
        <v>75</v>
      </c>
      <c r="E61" s="37">
        <v>1</v>
      </c>
      <c r="F61" s="62"/>
      <c r="G61" s="38">
        <f>+ROUND(+E61*F61,2)</f>
        <v>0</v>
      </c>
    </row>
    <row r="62" spans="1:7" x14ac:dyDescent="0.25">
      <c r="A62" s="48"/>
      <c r="B62" s="48"/>
      <c r="C62" s="48"/>
      <c r="D62" s="49" t="s">
        <v>76</v>
      </c>
      <c r="E62" s="50"/>
      <c r="F62" s="51"/>
      <c r="G62" s="43">
        <f>SUM(G61)</f>
        <v>0</v>
      </c>
    </row>
    <row r="63" spans="1:7" x14ac:dyDescent="0.25">
      <c r="A63" s="44" t="s">
        <v>77</v>
      </c>
      <c r="B63" s="44" t="s">
        <v>8</v>
      </c>
      <c r="C63" s="44" t="s">
        <v>9</v>
      </c>
      <c r="D63" s="45" t="s">
        <v>78</v>
      </c>
      <c r="E63" s="46"/>
      <c r="F63" s="47"/>
      <c r="G63" s="34"/>
    </row>
    <row r="64" spans="1:7" x14ac:dyDescent="0.25">
      <c r="A64" s="70" t="s">
        <v>156</v>
      </c>
      <c r="B64" s="35" t="s">
        <v>11</v>
      </c>
      <c r="C64" s="35" t="s">
        <v>79</v>
      </c>
      <c r="D64" s="36" t="s">
        <v>78</v>
      </c>
      <c r="E64" s="37">
        <v>1</v>
      </c>
      <c r="F64" s="62"/>
      <c r="G64" s="38">
        <f>+ROUND(+E64*F64,2)</f>
        <v>0</v>
      </c>
    </row>
    <row r="65" spans="1:7" x14ac:dyDescent="0.25">
      <c r="A65" s="39"/>
      <c r="B65" s="39"/>
      <c r="C65" s="39"/>
      <c r="D65" s="40" t="s">
        <v>80</v>
      </c>
      <c r="E65" s="41"/>
      <c r="F65" s="42"/>
      <c r="G65" s="43">
        <f>SUM(G64)</f>
        <v>0</v>
      </c>
    </row>
    <row r="66" spans="1:7" x14ac:dyDescent="0.25">
      <c r="A66" s="52"/>
      <c r="B66" s="53"/>
      <c r="C66" s="53"/>
      <c r="D66" s="54" t="s">
        <v>81</v>
      </c>
      <c r="E66" s="50"/>
      <c r="F66" s="51"/>
      <c r="G66" s="55">
        <f>+G65+G62+G59+G56+G50+G46+G38+G21+G18+G12</f>
        <v>0</v>
      </c>
    </row>
    <row r="67" spans="1:7" x14ac:dyDescent="0.25">
      <c r="A67" s="56"/>
      <c r="B67" s="57"/>
      <c r="C67" s="57"/>
      <c r="D67" s="58" t="s">
        <v>82</v>
      </c>
      <c r="E67" s="63" t="s">
        <v>85</v>
      </c>
      <c r="F67" s="57"/>
      <c r="G67" s="65"/>
    </row>
    <row r="68" spans="1:7" x14ac:dyDescent="0.25">
      <c r="A68" s="59"/>
      <c r="B68" s="60"/>
      <c r="C68" s="60"/>
      <c r="D68" s="61" t="s">
        <v>83</v>
      </c>
      <c r="E68" s="64" t="s">
        <v>85</v>
      </c>
      <c r="F68" s="60"/>
      <c r="G68" s="65"/>
    </row>
    <row r="69" spans="1:7" x14ac:dyDescent="0.25">
      <c r="A69" s="56"/>
      <c r="B69" s="57"/>
      <c r="C69" s="57"/>
      <c r="D69" s="58" t="s">
        <v>84</v>
      </c>
      <c r="E69" s="57"/>
      <c r="F69" s="57"/>
      <c r="G69" s="43">
        <f>SUM(G66:G68)</f>
        <v>0</v>
      </c>
    </row>
    <row r="70" spans="1:7" x14ac:dyDescent="0.25">
      <c r="B70" s="66"/>
      <c r="C70" s="67"/>
      <c r="D70" s="60"/>
      <c r="E70" s="60"/>
      <c r="F70" s="68"/>
    </row>
    <row r="71" spans="1:7" ht="30" customHeight="1" x14ac:dyDescent="0.25">
      <c r="A71" s="87" t="s">
        <v>115</v>
      </c>
      <c r="B71" s="87"/>
      <c r="C71" s="87"/>
      <c r="D71" s="87"/>
      <c r="E71" s="87"/>
      <c r="F71" s="87"/>
    </row>
    <row r="75" spans="1:7" x14ac:dyDescent="0.25">
      <c r="B75" s="1" t="s">
        <v>111</v>
      </c>
      <c r="C75" s="71"/>
      <c r="D75" s="71"/>
      <c r="E75" s="71"/>
    </row>
    <row r="79" spans="1:7" s="3" customFormat="1" ht="75" customHeight="1" x14ac:dyDescent="0.25">
      <c r="A79" s="82" t="s">
        <v>116</v>
      </c>
      <c r="B79" s="82"/>
      <c r="C79" s="82"/>
      <c r="D79" s="82"/>
      <c r="E79" s="82"/>
      <c r="F79" s="82"/>
    </row>
    <row r="80" spans="1:7" x14ac:dyDescent="0.25">
      <c r="A80" s="5" t="s">
        <v>117</v>
      </c>
    </row>
  </sheetData>
  <sheetProtection algorithmName="SHA-512" hashValue="/TWb6lsH4XCarwuK2sdvYpyqk+Dq5sHO0CzWOQsTok28Ynzvix4aAQT/+u4NY2hIwuSF7wkrF/lgmQSwhHBIog==" saltValue="dvD5Qut5m2iEEleDh0B3lg==" spinCount="100000" sheet="1" objects="1" scenarios="1" selectLockedCells="1"/>
  <autoFilter ref="A6:G69" xr:uid="{F16D2126-760D-4A16-8766-5962EBC38C3C}"/>
  <mergeCells count="5">
    <mergeCell ref="A79:F79"/>
    <mergeCell ref="A1:G1"/>
    <mergeCell ref="A2:G2"/>
    <mergeCell ref="A71:F71"/>
    <mergeCell ref="C75:E75"/>
  </mergeCells>
  <dataValidations disablePrompts="1" count="1">
    <dataValidation type="list" allowBlank="1" showInputMessage="1" showErrorMessage="1" sqref="B7:B66" xr:uid="{771F5F35-3CBD-4BF3-9EDD-22F112F49E09}">
      <formula1>"Capítulo,Partida,Mano de obra,Maquinaria,Material,Otros,Tarea,"</formula1>
    </dataValidation>
  </dataValidations>
  <printOptions horizontalCentered="1"/>
  <pageMargins left="0.70866141732283472" right="0.51181102362204722" top="0.74803149606299213" bottom="0.94488188976377963" header="0.31496062992125984" footer="0.31496062992125984"/>
  <pageSetup paperSize="9" scale="80" fitToHeight="115" orientation="portrait" r:id="rId1"/>
  <headerFooter>
    <oddFooter>&amp;R&amp;P DE &amp;N</oddFooter>
  </headerFooter>
  <ignoredErrors>
    <ignoredError sqref="A7 A12:A13 A18:A19 A21:A22 A38:A39 A46:A47 A50:A51 A56:A57 A59:A60 A62:A63"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2023-04-28T09:59:33Z</cp:lastPrinted>
  <dcterms:created xsi:type="dcterms:W3CDTF">2023-04-17T10:49:55Z</dcterms:created>
  <dcterms:modified xsi:type="dcterms:W3CDTF">2023-04-28T10:00:06Z</dcterms:modified>
</cp:coreProperties>
</file>