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2 PRÓXIMO COMITE\S-02914-2023 - Gas para calefacc y agua caliente sanitaria en instalaciones CRTVE (NV)\DOCU\"/>
    </mc:Choice>
  </mc:AlternateContent>
  <xr:revisionPtr revIDLastSave="0" documentId="8_{D50CB574-86A6-4114-8FB1-4B9DA691648B}" xr6:coauthVersionLast="36" xr6:coauthVersionMax="36" xr10:uidLastSave="{00000000-0000-0000-0000-000000000000}"/>
  <bookViews>
    <workbookView xWindow="-120" yWindow="-120" windowWidth="29040" windowHeight="15840" xr2:uid="{35DEF791-41E4-4107-BFCA-526897B59078}"/>
  </bookViews>
  <sheets>
    <sheet name="Anexo I" sheetId="12" r:id="rId1"/>
  </sheets>
  <definedNames>
    <definedName name="_xlnm.Print_Area" localSheetId="0">'Anexo I'!$A$3:$J$49</definedName>
    <definedName name="OLE_LINK1" localSheetId="0">'Anexo I'!#REF!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0" i="12" l="1"/>
  <c r="C35" i="12" s="1"/>
  <c r="C36" i="12" l="1"/>
  <c r="E36" i="12" s="1"/>
  <c r="G36" i="12" s="1"/>
  <c r="E35" i="12"/>
  <c r="G35" i="12" s="1"/>
  <c r="G37" i="12" l="1"/>
  <c r="B26" i="12" s="1"/>
</calcChain>
</file>

<file path=xl/sharedStrings.xml><?xml version="1.0" encoding="utf-8"?>
<sst xmlns="http://schemas.openxmlformats.org/spreadsheetml/2006/main" count="39" uniqueCount="39">
  <si>
    <t>ANEXO I: MODELO DE PROPOSICIÓN ECONÓMICA</t>
  </si>
  <si>
    <t xml:space="preserve">D./Dª </t>
  </si>
  <si>
    <t xml:space="preserve">                                (Nombre y dos apellidos)</t>
  </si>
  <si>
    <t xml:space="preserve">con NIF </t>
  </si>
  <si>
    <t xml:space="preserve">y domicilio social en </t>
  </si>
  <si>
    <t>conforme acredita con Poder.</t>
  </si>
  <si>
    <t xml:space="preserve">de </t>
  </si>
  <si>
    <t>B.  Desglose Precio:</t>
  </si>
  <si>
    <t>(nombre o razón social)</t>
  </si>
  <si>
    <t xml:space="preserve">€ </t>
  </si>
  <si>
    <r>
      <rPr>
        <b/>
        <sz val="11"/>
        <color theme="1"/>
        <rFont val="Calibri"/>
        <family val="2"/>
        <scheme val="minor"/>
      </rPr>
      <t>Se compromete a prestarlo con estricta sujeción a todas las condiciones técnicas y legales que se contienen en las Condiciones Generales de Contratación y de Condiciones Técnicas Particulares que ha examinado y expresamente 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</si>
  <si>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con D.N.I./NIE número </t>
  </si>
  <si>
    <t>Las proposiciones económicas incluirán un único precio para cada prestación, aplicable en cada uno de los años de ejecución del contrato, incluyendo los años de posibles prórrogas, en su caso.</t>
  </si>
  <si>
    <t>actuando en calidad de apoderado de la empresa</t>
  </si>
  <si>
    <t xml:space="preserve">A. El precio máximo ofertado, expresado sin IVA u otros impuestos indirectos equivalentes, es </t>
  </si>
  <si>
    <t>Las proposiciones económicas no podrán incluir precios unitarios superiores a los indicados en 
el Anexo II apartado 3, que tendrán la condición de máximos.</t>
  </si>
  <si>
    <t>Importe estimado peajes impuestos y resto de conceptos (4)</t>
  </si>
  <si>
    <t>El importe estimado de peajes, impuestos y resto de conceptos no puede ser modificado por el licitador y será el que determine la aplicación de la normativa en vigor.</t>
  </si>
  <si>
    <t>Precio KWh ofertado</t>
  </si>
  <si>
    <t xml:space="preserve">El importe ofertado no podrá superar el valor estimado indicado en el Anexo II, apartado 3. </t>
  </si>
  <si>
    <t>NOTA IMPORTANTE: 
ESTE ANEXO I  SE PRESENTARA EN FORMATO PDF CON FIRMA DIGITAL</t>
  </si>
  <si>
    <t xml:space="preserve">“Gas Natural canalizado para calefacción, agua caliente sanitaria
</t>
  </si>
  <si>
    <t>y cocina en instalaciones de CRTVE”</t>
  </si>
  <si>
    <t>Expediente n.º S/02914/2023</t>
  </si>
  <si>
    <t>Fdo.:</t>
  </si>
  <si>
    <t>Periodo de suministro</t>
  </si>
  <si>
    <t xml:space="preserve">Primer año </t>
  </si>
  <si>
    <t xml:space="preserve">Segundo año </t>
  </si>
  <si>
    <t>Precio KWh Ofertado (1)</t>
  </si>
  <si>
    <t>KWh estimados (2)</t>
  </si>
  <si>
    <t>Importe energía 
(3=1 x 2)</t>
  </si>
  <si>
    <t xml:space="preserve">Importe ofertado
(3+4)  </t>
  </si>
  <si>
    <t>Término fijo en 
€/KWh (a)</t>
  </si>
  <si>
    <t>MIBGAS (b)</t>
  </si>
  <si>
    <t xml:space="preserve">Precio €/kWh
Ofertado (1=a+b) </t>
  </si>
  <si>
    <t>TOTAL OFERTA</t>
  </si>
  <si>
    <t xml:space="preserve">(a) Término fijo en €/KWh (Kmib) no superará 0,01890 €/KWh.  </t>
  </si>
  <si>
    <r>
      <rPr>
        <i/>
        <sz val="8"/>
        <color theme="1"/>
        <rFont val="Calibri"/>
        <family val="2"/>
        <scheme val="minor"/>
      </rPr>
      <t>(a), (b) y (1) deben expresarse en €/kWh redondeados</t>
    </r>
    <r>
      <rPr>
        <b/>
        <i/>
        <sz val="8"/>
        <color theme="1"/>
        <rFont val="Calibri"/>
        <family val="2"/>
        <scheme val="minor"/>
      </rPr>
      <t xml:space="preserve"> a un máximo de CINCO decimales</t>
    </r>
  </si>
  <si>
    <t xml:space="preserve">(b) Índice MIBGAS en €/KWh, es un valor fijo e invariable para ofertar los dos años de contrato.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</si>
</sst>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000"/>
    <numFmt numFmtId="165" formatCode="0.0000"/>
    <numFmt numFmtId="166" formatCode="0.00000"/>
    <numFmt numFmtId="167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8"/>
      <color rgb="FFE36C0A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 applyProtection="1">
      <alignment vertical="top"/>
    </xf>
    <xf numFmtId="0" fontId="1" fillId="0" borderId="0" xfId="0" applyFont="1" applyProtection="1"/>
    <xf numFmtId="0" fontId="0" fillId="0" borderId="0" xfId="0" applyProtection="1"/>
    <xf numFmtId="0" fontId="0" fillId="0" borderId="0" xfId="0" applyFill="1" applyProtection="1"/>
    <xf numFmtId="0" fontId="5" fillId="0" borderId="0" xfId="0" applyFont="1" applyProtection="1"/>
    <xf numFmtId="0" fontId="0" fillId="0" borderId="0" xfId="0" applyAlignment="1" applyProtection="1">
      <alignment horizontal="left" vertical="top"/>
    </xf>
    <xf numFmtId="0" fontId="2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4" fillId="0" borderId="0" xfId="0" applyFont="1" applyAlignment="1" applyProtection="1">
      <alignment vertical="top"/>
    </xf>
    <xf numFmtId="0" fontId="0" fillId="0" borderId="0" xfId="0" applyFill="1" applyAlignment="1" applyProtection="1">
      <alignment horizontal="center" shrinkToFit="1"/>
    </xf>
    <xf numFmtId="0" fontId="8" fillId="0" borderId="0" xfId="0" applyFont="1" applyAlignment="1" applyProtection="1">
      <alignment horizontal="right" vertical="center"/>
    </xf>
    <xf numFmtId="164" fontId="0" fillId="0" borderId="0" xfId="0" applyNumberFormat="1" applyProtection="1"/>
    <xf numFmtId="0" fontId="10" fillId="0" borderId="0" xfId="0" applyFont="1" applyProtection="1"/>
    <xf numFmtId="0" fontId="0" fillId="0" borderId="0" xfId="0" applyAlignment="1" applyProtection="1">
      <alignment horizontal="center" vertical="top"/>
    </xf>
    <xf numFmtId="0" fontId="11" fillId="0" borderId="0" xfId="0" applyFont="1" applyProtection="1"/>
    <xf numFmtId="0" fontId="0" fillId="0" borderId="0" xfId="0" applyFill="1" applyAlignment="1" applyProtection="1">
      <alignment vertical="top"/>
    </xf>
    <xf numFmtId="0" fontId="0" fillId="0" borderId="0" xfId="0" applyFill="1" applyAlignment="1" applyProtection="1">
      <alignment vertical="top" shrinkToFit="1"/>
    </xf>
    <xf numFmtId="0" fontId="2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right"/>
    </xf>
    <xf numFmtId="0" fontId="12" fillId="4" borderId="0" xfId="0" applyFont="1" applyFill="1" applyBorder="1" applyAlignment="1" applyProtection="1">
      <alignment horizontal="center" vertical="center" wrapText="1"/>
    </xf>
    <xf numFmtId="0" fontId="15" fillId="3" borderId="2" xfId="0" applyFont="1" applyFill="1" applyBorder="1" applyAlignment="1" applyProtection="1">
      <alignment horizontal="center" vertical="center" wrapText="1"/>
    </xf>
    <xf numFmtId="0" fontId="12" fillId="3" borderId="2" xfId="0" applyFont="1" applyFill="1" applyBorder="1" applyAlignment="1" applyProtection="1">
      <alignment horizontal="center" vertical="center" wrapText="1"/>
    </xf>
    <xf numFmtId="0" fontId="12" fillId="4" borderId="2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vertical="center"/>
    </xf>
    <xf numFmtId="0" fontId="12" fillId="3" borderId="2" xfId="0" applyFont="1" applyFill="1" applyBorder="1" applyAlignment="1" applyProtection="1">
      <alignment horizontal="center" vertical="center"/>
    </xf>
    <xf numFmtId="0" fontId="9" fillId="4" borderId="2" xfId="0" applyFont="1" applyFill="1" applyBorder="1" applyAlignment="1" applyProtection="1">
      <alignment horizontal="center" vertical="center" wrapText="1"/>
    </xf>
    <xf numFmtId="166" fontId="0" fillId="2" borderId="2" xfId="0" applyNumberFormat="1" applyFont="1" applyFill="1" applyBorder="1" applyAlignment="1" applyProtection="1">
      <alignment horizontal="center" vertical="center"/>
      <protection locked="0"/>
    </xf>
    <xf numFmtId="165" fontId="14" fillId="4" borderId="2" xfId="0" applyNumberFormat="1" applyFont="1" applyFill="1" applyBorder="1" applyAlignment="1" applyProtection="1">
      <alignment horizontal="center" vertical="center"/>
    </xf>
    <xf numFmtId="167" fontId="14" fillId="4" borderId="2" xfId="0" applyNumberFormat="1" applyFont="1" applyFill="1" applyBorder="1" applyAlignment="1" applyProtection="1">
      <alignment horizontal="center" vertical="center"/>
    </xf>
    <xf numFmtId="165" fontId="4" fillId="4" borderId="0" xfId="0" applyNumberFormat="1" applyFont="1" applyFill="1" applyBorder="1" applyAlignment="1" applyProtection="1">
      <alignment horizontal="center" vertical="center" wrapText="1"/>
    </xf>
    <xf numFmtId="3" fontId="14" fillId="4" borderId="0" xfId="0" applyNumberFormat="1" applyFont="1" applyFill="1" applyBorder="1" applyAlignment="1" applyProtection="1">
      <alignment horizontal="center" vertical="center"/>
    </xf>
    <xf numFmtId="4" fontId="4" fillId="4" borderId="0" xfId="0" applyNumberFormat="1" applyFont="1" applyFill="1" applyBorder="1" applyAlignment="1" applyProtection="1">
      <alignment horizontal="center" vertical="center" wrapText="1"/>
    </xf>
    <xf numFmtId="167" fontId="14" fillId="4" borderId="0" xfId="0" applyNumberFormat="1" applyFont="1" applyFill="1" applyBorder="1" applyAlignment="1" applyProtection="1">
      <alignment horizontal="center" vertical="center"/>
    </xf>
    <xf numFmtId="4" fontId="4" fillId="2" borderId="2" xfId="0" applyNumberFormat="1" applyFont="1" applyFill="1" applyBorder="1" applyAlignment="1" applyProtection="1">
      <alignment horizontal="right" vertical="center" wrapText="1" indent="1"/>
    </xf>
    <xf numFmtId="3" fontId="14" fillId="0" borderId="2" xfId="0" applyNumberFormat="1" applyFont="1" applyFill="1" applyBorder="1" applyAlignment="1" applyProtection="1">
      <alignment horizontal="center" vertical="center"/>
    </xf>
    <xf numFmtId="4" fontId="4" fillId="0" borderId="2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left" vertical="top" shrinkToFit="1"/>
      <protection locked="0"/>
    </xf>
    <xf numFmtId="166" fontId="4" fillId="0" borderId="2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Protection="1"/>
    <xf numFmtId="0" fontId="2" fillId="0" borderId="0" xfId="0" applyFont="1" applyAlignment="1" applyProtection="1">
      <alignment horizontal="left" vertical="center"/>
    </xf>
    <xf numFmtId="0" fontId="13" fillId="0" borderId="0" xfId="0" applyFont="1" applyProtection="1"/>
    <xf numFmtId="0" fontId="0" fillId="0" borderId="1" xfId="0" applyBorder="1" applyAlignment="1" applyProtection="1">
      <alignment horizontal="left"/>
      <protection locked="0"/>
    </xf>
    <xf numFmtId="0" fontId="12" fillId="4" borderId="0" xfId="0" applyFont="1" applyFill="1" applyBorder="1" applyAlignment="1" applyProtection="1">
      <alignment horizontal="justify" vertical="center"/>
    </xf>
    <xf numFmtId="0" fontId="0" fillId="0" borderId="1" xfId="0" applyFill="1" applyBorder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center" vertical="top" wrapText="1"/>
    </xf>
    <xf numFmtId="0" fontId="0" fillId="0" borderId="0" xfId="0" applyAlignment="1" applyProtection="1">
      <alignment horizontal="left" vertical="top" wrapText="1"/>
    </xf>
    <xf numFmtId="4" fontId="3" fillId="2" borderId="0" xfId="0" applyNumberFormat="1" applyFont="1" applyFill="1" applyAlignment="1" applyProtection="1">
      <alignment horizontal="center" vertical="top" shrinkToFit="1"/>
    </xf>
    <xf numFmtId="0" fontId="3" fillId="2" borderId="0" xfId="0" applyFont="1" applyFill="1" applyAlignment="1" applyProtection="1">
      <alignment horizontal="center" vertical="top" shrinkToFit="1"/>
    </xf>
    <xf numFmtId="0" fontId="6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left" vertical="top"/>
    </xf>
    <xf numFmtId="0" fontId="0" fillId="0" borderId="0" xfId="0" applyFont="1" applyAlignment="1" applyProtection="1">
      <alignment horizontal="left" wrapText="1"/>
    </xf>
    <xf numFmtId="0" fontId="0" fillId="0" borderId="1" xfId="0" applyFill="1" applyBorder="1" applyAlignment="1" applyProtection="1">
      <alignment horizontal="left" vertical="top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9E1F2"/>
      <color rgb="FFFFFF99"/>
      <color rgb="FFCCFF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6BD90ABD-4C2E-4D9B-B298-4545A99E4EA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CE253B-2FA1-4DC0-90E0-18D1156DD739}">
  <sheetPr>
    <pageSetUpPr fitToPage="1"/>
  </sheetPr>
  <dimension ref="A2:I48"/>
  <sheetViews>
    <sheetView showGridLines="0" tabSelected="1" workbookViewId="0">
      <selection activeCell="B12" sqref="B12:E12"/>
    </sheetView>
  </sheetViews>
  <sheetFormatPr baseColWidth="10" defaultRowHeight="15" x14ac:dyDescent="0.25"/>
  <cols>
    <col min="1" max="1" width="8.28515625" style="3" customWidth="1"/>
    <col min="2" max="2" width="13.5703125" style="3" customWidth="1"/>
    <col min="3" max="3" width="20.140625" style="3" customWidth="1"/>
    <col min="4" max="7" width="15.7109375" style="3" customWidth="1"/>
    <col min="8" max="9" width="11.42578125" style="3"/>
    <col min="10" max="10" width="1.7109375" style="3" customWidth="1"/>
    <col min="11" max="16384" width="11.42578125" style="3"/>
  </cols>
  <sheetData>
    <row r="2" spans="1:9" s="1" customFormat="1" ht="75" customHeight="1" x14ac:dyDescent="0.25">
      <c r="A2" s="46" t="s">
        <v>20</v>
      </c>
      <c r="B2" s="46"/>
      <c r="C2" s="46"/>
      <c r="D2" s="46"/>
      <c r="E2" s="46"/>
      <c r="F2" s="46"/>
      <c r="G2" s="46"/>
      <c r="H2" s="46"/>
      <c r="I2" s="46"/>
    </row>
    <row r="5" spans="1:9" x14ac:dyDescent="0.25">
      <c r="D5" s="5"/>
      <c r="E5" s="5"/>
      <c r="F5" s="2"/>
      <c r="G5" s="2"/>
      <c r="H5" s="2"/>
      <c r="I5" s="12" t="s">
        <v>21</v>
      </c>
    </row>
    <row r="6" spans="1:9" x14ac:dyDescent="0.25">
      <c r="D6" s="5"/>
      <c r="E6" s="5"/>
      <c r="F6" s="2"/>
      <c r="G6" s="2"/>
      <c r="H6" s="2"/>
      <c r="I6" s="12" t="s">
        <v>22</v>
      </c>
    </row>
    <row r="7" spans="1:9" x14ac:dyDescent="0.25">
      <c r="D7" s="5"/>
      <c r="E7" s="5"/>
      <c r="F7" s="2"/>
      <c r="G7" s="2"/>
      <c r="H7" s="2"/>
      <c r="I7" s="12" t="s">
        <v>23</v>
      </c>
    </row>
    <row r="8" spans="1:9" ht="24.95" customHeight="1" x14ac:dyDescent="0.25"/>
    <row r="9" spans="1:9" ht="18.75" x14ac:dyDescent="0.3">
      <c r="A9" s="50" t="s">
        <v>0</v>
      </c>
      <c r="B9" s="50"/>
      <c r="C9" s="50"/>
      <c r="D9" s="50"/>
      <c r="E9" s="50"/>
      <c r="F9" s="50"/>
      <c r="G9" s="50"/>
      <c r="H9" s="50"/>
      <c r="I9" s="50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45"/>
      <c r="C12" s="45"/>
      <c r="D12" s="45"/>
      <c r="E12" s="45"/>
      <c r="F12" s="1"/>
      <c r="G12" s="15" t="s">
        <v>11</v>
      </c>
      <c r="I12" s="38"/>
    </row>
    <row r="13" spans="1:9" x14ac:dyDescent="0.25">
      <c r="A13" s="51" t="s">
        <v>2</v>
      </c>
      <c r="B13" s="51"/>
      <c r="C13" s="51"/>
      <c r="D13" s="51"/>
      <c r="E13" s="51"/>
      <c r="F13" s="51"/>
      <c r="G13" s="51"/>
      <c r="H13" s="51"/>
      <c r="I13" s="6"/>
    </row>
    <row r="14" spans="1:9" x14ac:dyDescent="0.25">
      <c r="A14" s="19"/>
      <c r="B14" s="19"/>
      <c r="C14" s="19"/>
      <c r="D14" s="19"/>
      <c r="E14" s="19"/>
      <c r="F14" s="19"/>
      <c r="G14" s="19"/>
      <c r="H14" s="19"/>
      <c r="I14" s="6"/>
    </row>
    <row r="15" spans="1:9" ht="30" customHeight="1" x14ac:dyDescent="0.25">
      <c r="A15" s="1" t="s">
        <v>13</v>
      </c>
      <c r="B15" s="1"/>
      <c r="C15" s="18"/>
      <c r="D15" s="17"/>
      <c r="E15" s="45"/>
      <c r="F15" s="45"/>
      <c r="G15" s="45"/>
      <c r="H15" s="45"/>
      <c r="I15" s="45"/>
    </row>
    <row r="16" spans="1:9" x14ac:dyDescent="0.25">
      <c r="B16" s="7"/>
      <c r="C16" s="7"/>
      <c r="D16" s="7"/>
      <c r="E16" s="7"/>
      <c r="F16" s="7" t="s">
        <v>8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3</v>
      </c>
      <c r="B18" s="38"/>
      <c r="C18" s="1" t="s">
        <v>4</v>
      </c>
      <c r="D18" s="53"/>
      <c r="E18" s="53"/>
      <c r="F18" s="53"/>
      <c r="G18" s="53"/>
      <c r="H18" s="53"/>
      <c r="I18" s="53"/>
    </row>
    <row r="19" spans="1:9" s="4" customFormat="1" x14ac:dyDescent="0.25">
      <c r="B19" s="8"/>
      <c r="C19" s="9"/>
      <c r="D19" s="9"/>
      <c r="E19" s="11"/>
      <c r="F19" s="11"/>
      <c r="G19" s="11"/>
      <c r="H19" s="11"/>
      <c r="I19" s="11"/>
    </row>
    <row r="20" spans="1:9" x14ac:dyDescent="0.25">
      <c r="A20" s="1" t="s">
        <v>5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56.25" customHeight="1" x14ac:dyDescent="0.25">
      <c r="A22" s="47" t="s">
        <v>10</v>
      </c>
      <c r="B22" s="47"/>
      <c r="C22" s="47"/>
      <c r="D22" s="47"/>
      <c r="E22" s="47"/>
      <c r="F22" s="47"/>
      <c r="G22" s="47"/>
      <c r="H22" s="47"/>
      <c r="I22" s="1"/>
    </row>
    <row r="23" spans="1:9" ht="15" customHeight="1" x14ac:dyDescent="0.25">
      <c r="A23" s="1"/>
      <c r="B23" s="1"/>
      <c r="C23" s="1"/>
      <c r="D23" s="1"/>
      <c r="E23" s="1"/>
      <c r="F23" s="1"/>
      <c r="G23" s="1"/>
      <c r="H23" s="1"/>
      <c r="I23" s="1"/>
    </row>
    <row r="24" spans="1:9" ht="15" customHeight="1" x14ac:dyDescent="0.25">
      <c r="A24" s="10" t="s">
        <v>14</v>
      </c>
      <c r="B24" s="1"/>
      <c r="C24" s="1"/>
      <c r="D24" s="1"/>
      <c r="E24" s="1"/>
      <c r="F24" s="1"/>
      <c r="G24" s="1"/>
      <c r="H24" s="1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</row>
    <row r="26" spans="1:9" ht="15" customHeight="1" x14ac:dyDescent="0.25">
      <c r="A26" s="10" t="s">
        <v>6</v>
      </c>
      <c r="B26" s="48" t="str">
        <f>+IF(ISNUMBER($D$40),IF($D$40&lt;=0.0189,+G37,"ERROR termino fijo &gt;0,0189"),"falta ofertar termino fijo")</f>
        <v>falta ofertar termino fijo</v>
      </c>
      <c r="C26" s="49"/>
      <c r="D26" s="1" t="s">
        <v>9</v>
      </c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30" customHeight="1" x14ac:dyDescent="0.25">
      <c r="A28" s="52" t="s">
        <v>12</v>
      </c>
      <c r="B28" s="52"/>
      <c r="C28" s="52"/>
      <c r="D28" s="52"/>
      <c r="E28" s="52"/>
      <c r="F28" s="52"/>
      <c r="G28" s="52"/>
      <c r="H28" s="52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  <c r="I29" s="1"/>
    </row>
    <row r="30" spans="1:9" ht="30" customHeight="1" x14ac:dyDescent="0.25">
      <c r="A30" s="47" t="s">
        <v>15</v>
      </c>
      <c r="B30" s="47"/>
      <c r="C30" s="47"/>
      <c r="D30" s="47"/>
      <c r="E30" s="47"/>
      <c r="F30" s="47"/>
      <c r="G30" s="47"/>
      <c r="H30" s="47"/>
      <c r="I30" s="1"/>
    </row>
    <row r="31" spans="1:9" ht="27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x14ac:dyDescent="0.25">
      <c r="A32" s="10" t="s">
        <v>7</v>
      </c>
      <c r="B32" s="1"/>
      <c r="C32" s="1"/>
      <c r="D32" s="1"/>
      <c r="E32" s="1"/>
      <c r="F32" s="1"/>
      <c r="G32" s="1"/>
      <c r="H32" s="1"/>
      <c r="I32" s="1"/>
    </row>
    <row r="33" spans="1:9" ht="24.95" customHeight="1" x14ac:dyDescent="0.25">
      <c r="A33" s="1"/>
      <c r="B33" s="1"/>
      <c r="C33" s="1"/>
      <c r="D33" s="1"/>
      <c r="E33" s="1"/>
      <c r="F33" s="1"/>
      <c r="G33" s="1"/>
      <c r="H33" s="1"/>
      <c r="I33" s="1"/>
    </row>
    <row r="34" spans="1:9" ht="45" customHeight="1" x14ac:dyDescent="0.25">
      <c r="B34" s="22" t="s">
        <v>25</v>
      </c>
      <c r="C34" s="23" t="s">
        <v>28</v>
      </c>
      <c r="D34" s="23" t="s">
        <v>29</v>
      </c>
      <c r="E34" s="23" t="s">
        <v>30</v>
      </c>
      <c r="F34" s="23" t="s">
        <v>16</v>
      </c>
      <c r="G34" s="23" t="s">
        <v>31</v>
      </c>
    </row>
    <row r="35" spans="1:9" ht="30" customHeight="1" x14ac:dyDescent="0.25">
      <c r="B35" s="24" t="s">
        <v>26</v>
      </c>
      <c r="C35" s="39" t="str">
        <f>+$F$40</f>
        <v>falta ofertar termino fijo</v>
      </c>
      <c r="D35" s="36">
        <v>12046631</v>
      </c>
      <c r="E35" s="37" t="str">
        <f>IF(ISNUMBER($D$40),IF($D$40&lt;=0.0189,+ROUND(+C35*D35,2),"ERROR termino fijo &gt;0,0189"),"falta ofertar termino fijo")</f>
        <v>falta ofertar termino fijo</v>
      </c>
      <c r="F35" s="30">
        <v>93987.61</v>
      </c>
      <c r="G35" s="35" t="str">
        <f>IF(ISNUMBER($D$40),IF($D$40&lt;=0.0189,+ROUND(+E35+F35,2),"ERROR termino fijo &gt;0,0189"),"falta ofertar termino fijo")</f>
        <v>falta ofertar termino fijo</v>
      </c>
    </row>
    <row r="36" spans="1:9" ht="30" customHeight="1" x14ac:dyDescent="0.25">
      <c r="B36" s="24" t="s">
        <v>27</v>
      </c>
      <c r="C36" s="39" t="str">
        <f>+$F$40</f>
        <v>falta ofertar termino fijo</v>
      </c>
      <c r="D36" s="36">
        <v>12648963</v>
      </c>
      <c r="E36" s="37" t="str">
        <f>IF(ISNUMBER($D$40),IF($D$40&lt;=0.0189,+ROUND(+C36*D36,2),"ERROR termino fijo &gt;0,0189"),"falta ofertar termino fijo")</f>
        <v>falta ofertar termino fijo</v>
      </c>
      <c r="F36" s="30">
        <v>96185.45</v>
      </c>
      <c r="G36" s="35" t="str">
        <f>IF(ISNUMBER($D$40),IF($D$40&lt;=0.0189,+ROUND(+E36+F36,2),"ERROR termino fijo &gt;0,0189"),"falta ofertar termino fijo")</f>
        <v>falta ofertar termino fijo</v>
      </c>
    </row>
    <row r="37" spans="1:9" ht="30" customHeight="1" x14ac:dyDescent="0.25">
      <c r="B37" s="21"/>
      <c r="C37" s="31"/>
      <c r="D37" s="32"/>
      <c r="E37" s="33"/>
      <c r="F37" s="34" t="s">
        <v>35</v>
      </c>
      <c r="G37" s="35">
        <f>SUM(G35:G36)</f>
        <v>0</v>
      </c>
    </row>
    <row r="38" spans="1:9" ht="35.1" customHeight="1" x14ac:dyDescent="0.25">
      <c r="B38" s="44" t="s">
        <v>17</v>
      </c>
      <c r="C38" s="44"/>
      <c r="D38" s="44"/>
      <c r="E38" s="44"/>
      <c r="F38" s="44"/>
      <c r="G38" s="44"/>
    </row>
    <row r="39" spans="1:9" ht="22.5" x14ac:dyDescent="0.25">
      <c r="C39" s="25"/>
      <c r="D39" s="23" t="s">
        <v>32</v>
      </c>
      <c r="E39" s="26" t="s">
        <v>33</v>
      </c>
      <c r="F39" s="23" t="s">
        <v>34</v>
      </c>
    </row>
    <row r="40" spans="1:9" ht="39.950000000000003" customHeight="1" x14ac:dyDescent="0.25">
      <c r="C40" s="27" t="s">
        <v>18</v>
      </c>
      <c r="D40" s="28"/>
      <c r="E40" s="29">
        <v>5.2999999999999999E-2</v>
      </c>
      <c r="F40" s="39" t="str">
        <f>IF(ISNUMBER(D40),IF(D40&lt;=0.0189,+ROUND(D40+E40,4),"ERROR termino fijo &gt;0,0189"),"falta ofertar termino fijo")</f>
        <v>falta ofertar termino fijo</v>
      </c>
    </row>
    <row r="41" spans="1:9" ht="12" customHeight="1" x14ac:dyDescent="0.25">
      <c r="C41" s="41" t="s">
        <v>37</v>
      </c>
    </row>
    <row r="42" spans="1:9" ht="12" customHeight="1" x14ac:dyDescent="0.25">
      <c r="C42" s="42" t="s">
        <v>36</v>
      </c>
    </row>
    <row r="43" spans="1:9" ht="12" customHeight="1" x14ac:dyDescent="0.25">
      <c r="B43" s="16"/>
      <c r="C43" s="40" t="s">
        <v>38</v>
      </c>
      <c r="E43" s="13"/>
    </row>
    <row r="44" spans="1:9" ht="30" customHeight="1" x14ac:dyDescent="0.25">
      <c r="A44" s="3" t="s">
        <v>19</v>
      </c>
    </row>
    <row r="45" spans="1:9" x14ac:dyDescent="0.25">
      <c r="A45" s="14"/>
    </row>
    <row r="46" spans="1:9" x14ac:dyDescent="0.25">
      <c r="A46" s="14"/>
    </row>
    <row r="47" spans="1:9" x14ac:dyDescent="0.25">
      <c r="A47" s="14"/>
    </row>
    <row r="48" spans="1:9" x14ac:dyDescent="0.25">
      <c r="B48" s="20" t="s">
        <v>24</v>
      </c>
      <c r="C48" s="43"/>
      <c r="D48" s="43"/>
      <c r="E48" s="43"/>
      <c r="F48" s="43"/>
    </row>
  </sheetData>
  <sheetProtection algorithmName="SHA-512" hashValue="au2A56bge2mwe8yuwLcgOPVL4i81J3ixKMtX/ta9ZAUksFyc1G6GQBYvA+9Crqz3DP+4YB09p3+VHs4BFwCe6Q==" saltValue="USzaaMVz/tdOSHkE4z7GYQ==" spinCount="100000" sheet="1" objects="1" scenarios="1" selectLockedCells="1"/>
  <mergeCells count="12">
    <mergeCell ref="C48:F48"/>
    <mergeCell ref="B38:G38"/>
    <mergeCell ref="E15:I15"/>
    <mergeCell ref="A2:I2"/>
    <mergeCell ref="A22:H22"/>
    <mergeCell ref="B26:C26"/>
    <mergeCell ref="A30:H30"/>
    <mergeCell ref="A9:I9"/>
    <mergeCell ref="B12:E12"/>
    <mergeCell ref="A13:H13"/>
    <mergeCell ref="A28:H28"/>
    <mergeCell ref="D18:I1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</vt:lpstr>
      <vt:lpstr>'Anexo I'!Área_de_impresión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LPF Ingenieros Outlook</dc:creator>
  <cp:lastModifiedBy>.</cp:lastModifiedBy>
  <cp:lastPrinted>2023-05-25T09:55:56Z</cp:lastPrinted>
  <dcterms:created xsi:type="dcterms:W3CDTF">2021-11-03T10:04:10Z</dcterms:created>
  <dcterms:modified xsi:type="dcterms:W3CDTF">2023-05-30T07:43:05Z</dcterms:modified>
</cp:coreProperties>
</file>