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D:\COMPRAS\GECO\___23exp\1618_obraEnfriadTener_MIGG_RRJ\"/>
    </mc:Choice>
  </mc:AlternateContent>
  <xr:revisionPtr revIDLastSave="0" documentId="8_{741AAAC2-A4D1-42C6-8176-EC97291F0925}" xr6:coauthVersionLast="36" xr6:coauthVersionMax="36" xr10:uidLastSave="{00000000-0000-0000-0000-000000000000}"/>
  <bookViews>
    <workbookView xWindow="0" yWindow="0" windowWidth="24195" windowHeight="11400" xr2:uid="{6CD5349E-1A28-4E76-B850-87A63C49A755}"/>
  </bookViews>
  <sheets>
    <sheet name="Anexo I pag 1 oferta" sheetId="8" r:id="rId1"/>
    <sheet name="Anexo I Tabla Desglose Precio" sheetId="7" r:id="rId2"/>
  </sheets>
  <definedNames>
    <definedName name="_xlnm._FilterDatabase" localSheetId="1" hidden="1">'Anexo I Tabla Desglose Precio'!$A$6:$F$110</definedName>
    <definedName name="_xlnm.Print_Area" localSheetId="0">'Anexo I pag 1 oferta'!$A$3:$J$50</definedName>
    <definedName name="_xlnm.Print_Area" localSheetId="1">'Anexo I Tabla Desglose Precio'!$A$7:$F$117</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5" i="7" l="1"/>
  <c r="F106" i="7" s="1"/>
  <c r="F102" i="7"/>
  <c r="F103" i="7" s="1"/>
  <c r="F99" i="7"/>
  <c r="F100" i="7" s="1"/>
  <c r="F96" i="7"/>
  <c r="F95" i="7"/>
  <c r="F94" i="7"/>
  <c r="F93" i="7"/>
  <c r="F92" i="7"/>
  <c r="F91" i="7"/>
  <c r="F90" i="7"/>
  <c r="F89" i="7"/>
  <c r="F88" i="7"/>
  <c r="F87" i="7"/>
  <c r="F86" i="7"/>
  <c r="F85" i="7"/>
  <c r="F84" i="7"/>
  <c r="F83" i="7"/>
  <c r="F82" i="7"/>
  <c r="F81" i="7"/>
  <c r="F80" i="7"/>
  <c r="F77" i="7"/>
  <c r="F76" i="7"/>
  <c r="F75" i="7"/>
  <c r="F74" i="7"/>
  <c r="F73" i="7"/>
  <c r="F72" i="7"/>
  <c r="F71" i="7"/>
  <c r="F70" i="7"/>
  <c r="F69" i="7"/>
  <c r="F68" i="7"/>
  <c r="F67" i="7"/>
  <c r="F66" i="7"/>
  <c r="F65" i="7"/>
  <c r="F64" i="7"/>
  <c r="F63" i="7"/>
  <c r="F62" i="7"/>
  <c r="F61" i="7"/>
  <c r="F60" i="7"/>
  <c r="F59" i="7"/>
  <c r="F58" i="7"/>
  <c r="F57" i="7"/>
  <c r="F56" i="7"/>
  <c r="F55" i="7"/>
  <c r="F54" i="7"/>
  <c r="F53" i="7"/>
  <c r="F52" i="7"/>
  <c r="F51" i="7"/>
  <c r="F50" i="7"/>
  <c r="F49" i="7"/>
  <c r="F48" i="7"/>
  <c r="F47" i="7"/>
  <c r="F46" i="7"/>
  <c r="F45" i="7"/>
  <c r="F44" i="7"/>
  <c r="F41" i="7"/>
  <c r="F40" i="7"/>
  <c r="F39" i="7"/>
  <c r="F38" i="7"/>
  <c r="F37" i="7"/>
  <c r="F36" i="7"/>
  <c r="F35" i="7"/>
  <c r="F34" i="7"/>
  <c r="F33" i="7"/>
  <c r="F32" i="7"/>
  <c r="F31" i="7"/>
  <c r="F30" i="7"/>
  <c r="F29" i="7"/>
  <c r="F28" i="7"/>
  <c r="F27" i="7"/>
  <c r="F24" i="7"/>
  <c r="F23" i="7"/>
  <c r="F22" i="7"/>
  <c r="F21" i="7"/>
  <c r="F18" i="7"/>
  <c r="F17" i="7"/>
  <c r="F16" i="7"/>
  <c r="F13" i="7"/>
  <c r="F12" i="7"/>
  <c r="F11" i="7"/>
  <c r="F10" i="7"/>
  <c r="F9" i="7"/>
  <c r="F8" i="7"/>
  <c r="F14" i="7" l="1"/>
  <c r="F78" i="7"/>
  <c r="F42" i="7"/>
  <c r="F97" i="7"/>
  <c r="F19" i="7"/>
  <c r="F25" i="7"/>
  <c r="F107" i="7" s="1"/>
  <c r="F110" i="7" l="1"/>
  <c r="B29" i="8" s="1"/>
</calcChain>
</file>

<file path=xl/sharedStrings.xml><?xml version="1.0" encoding="utf-8"?>
<sst xmlns="http://schemas.openxmlformats.org/spreadsheetml/2006/main" count="339" uniqueCount="237">
  <si>
    <t>Código</t>
  </si>
  <si>
    <t>Ud</t>
  </si>
  <si>
    <t>Resumen</t>
  </si>
  <si>
    <t>CanPres</t>
  </si>
  <si>
    <t>Pres</t>
  </si>
  <si>
    <t>ImpPres</t>
  </si>
  <si>
    <t>01</t>
  </si>
  <si>
    <t/>
  </si>
  <si>
    <t>DEMOLICIONES Y DESMONTAJES</t>
  </si>
  <si>
    <t>u</t>
  </si>
  <si>
    <t>DESMONTAJE ENFRIADORAS EXISTENTES</t>
  </si>
  <si>
    <t>APERTURA DE HUECOS EN TABIQUERÍA</t>
  </si>
  <si>
    <t>DEMONTAJE DE BOMBA GEMELA IN LINE</t>
  </si>
  <si>
    <t>DESMONTAJE  DE LÍNEAS ELECTRICAS A BOMBAS</t>
  </si>
  <si>
    <t>DESMONTAJE LINEAS ELECTRICAS A ENFRIADORAS</t>
  </si>
  <si>
    <t>m2</t>
  </si>
  <si>
    <t>DESMONTAJE C/ RECUP. FALSO REGISTRABLE</t>
  </si>
  <si>
    <t>Total 01</t>
  </si>
  <si>
    <t>02</t>
  </si>
  <si>
    <t>ESTRUCTURAS</t>
  </si>
  <si>
    <t>kg</t>
  </si>
  <si>
    <t>ESTRUCTURA  DE ACERO GALVANIZADO</t>
  </si>
  <si>
    <t>IMPRIMACIÓN GALVANIZADOS</t>
  </si>
  <si>
    <t>TRAMEX</t>
  </si>
  <si>
    <t>Total 02</t>
  </si>
  <si>
    <t>03</t>
  </si>
  <si>
    <t>VARIOS</t>
  </si>
  <si>
    <t>FÁBRICA BLOQUE HORMIGÓN LISO BLANCO CARA VISTA 40x10x20 cm</t>
  </si>
  <si>
    <t>M2</t>
  </si>
  <si>
    <t>MONTAJE DE PLACAS RETIRADAS Y ACOPIADAS</t>
  </si>
  <si>
    <t>ENFOSCADO MAESTREADO-FRATASADO</t>
  </si>
  <si>
    <t xml:space="preserve">PINTURA PLÁSTICA SOBRE TODO TIPO PARAMENTOS </t>
  </si>
  <si>
    <t>Total 03</t>
  </si>
  <si>
    <t>04</t>
  </si>
  <si>
    <t>ELECTRICIDAD</t>
  </si>
  <si>
    <t>TRABAJOS EN CUADRO GENERAL CLIMATIZACION</t>
  </si>
  <si>
    <t>TRABAJOS ADECUACION DIVERSOS CUADROS</t>
  </si>
  <si>
    <t>TRABAJOS EN CGBT</t>
  </si>
  <si>
    <t>BLOQUE VIGI 2X16A, 30 mA, Clase AC,  6 kA</t>
  </si>
  <si>
    <t>m</t>
  </si>
  <si>
    <t>LÍNEA ELÉCTRICA 3x95+ 50 mm² Cu RZ1 (AS)</t>
  </si>
  <si>
    <t>LINEA ELECTRICA 4G2,5 mm² Cu RZ1 (AS)</t>
  </si>
  <si>
    <t>LINEA ELECTRICA 3G2,5 mm² Cu RZ1 (AS)</t>
  </si>
  <si>
    <t>LINEA ELECTRICA 3x2,5 mm² Cu H07Z1-K (AS)</t>
  </si>
  <si>
    <t>TAPA BANDEJA 200 PG</t>
  </si>
  <si>
    <t>BANDEJA PEMSA REJIBAND 100x200 BYCRO</t>
  </si>
  <si>
    <t>CANALIZACIÓN TUBO FLEXIBLE CORRUGADO LIBRE HALÓGENOS D=20 mm</t>
  </si>
  <si>
    <t>TUBO ACEROFLEX LH DN20</t>
  </si>
  <si>
    <t>TAPA BANDEJA 150 PG</t>
  </si>
  <si>
    <t>BANDEJA PEMSA REJIBAND 60x150 BYCRO</t>
  </si>
  <si>
    <t>LEGALIZACION INSTALACION ELECTRICIDAD, TASAS, OCA</t>
  </si>
  <si>
    <t>Total 04</t>
  </si>
  <si>
    <t>05</t>
  </si>
  <si>
    <t>CLIMATIZACIÓN</t>
  </si>
  <si>
    <t>ENFRIADORA CARRIER MODELO 30RBP 190R CON REC. CALOR</t>
  </si>
  <si>
    <t>REUBICACIÓN ENFRIADORA EXISTENTE</t>
  </si>
  <si>
    <t>BOMBA DOBLE EN LÍNEA SEDICAL MODELO SDM 80/190.1 - 2.2 KSV</t>
  </si>
  <si>
    <t>BOMBA DOBLE EN LÍNEA SEDICAL MODELO SDM 80/270.1 - 3.0/K</t>
  </si>
  <si>
    <t>MANGUITO ANTIVIBRATORIO  DN100</t>
  </si>
  <si>
    <t>MANGUITO ANTIVIBRATORIO  DN80</t>
  </si>
  <si>
    <t>MANGUITO ANTIVIBRATORIO  DN50</t>
  </si>
  <si>
    <t>VALVULA ANTIRETORNO DN80</t>
  </si>
  <si>
    <t>VÁLVULA MARIPOSA FE/INOX  DN100 CON REDUCTOR</t>
  </si>
  <si>
    <t>VÁLVULA MARIPOSA CON ACTUADOR DN100</t>
  </si>
  <si>
    <t>VÁLVULA MARIPOSA FE/INOX  DN80</t>
  </si>
  <si>
    <t>VÁLVULA DE ESFERA 2" PN-10</t>
  </si>
  <si>
    <t>VALVULA REGULACION DN80</t>
  </si>
  <si>
    <t>FILTRO DN80</t>
  </si>
  <si>
    <t>PURGADOR 1/2 CON VALVULA</t>
  </si>
  <si>
    <t>TUBERÍA ACERO NEGRO SOLDADA DIN-2440 DN 100 AISLADA 60 mm</t>
  </si>
  <si>
    <t>TUBERÍA ACERO NEGRO SOLDADA DIN-2440 D=2" AISLADA 40 mm</t>
  </si>
  <si>
    <t>ALUMINIO PULIDO TUBERÍAS 1 MM</t>
  </si>
  <si>
    <t>TRABAJOS ADECUACION  BOMBAS  G</t>
  </si>
  <si>
    <t>TRABAJOS ADECUACION  BOMBAS  E</t>
  </si>
  <si>
    <t>VASO EXPANSIÓN CALEFACCIÓN 300 litros</t>
  </si>
  <si>
    <t>CONTADOR ENERGIA DN80</t>
  </si>
  <si>
    <t>CONTADOR ENERGIA DN40</t>
  </si>
  <si>
    <t>EQUIPO SPLIT 1X1</t>
  </si>
  <si>
    <t>RECUPERADOR VAM500 J8</t>
  </si>
  <si>
    <t>CONDUCTO ISOVER CLIMAVER A2 NETO</t>
  </si>
  <si>
    <t>REJILLA 225x125/AG/C1</t>
  </si>
  <si>
    <t>TERMÓMETRO ESFERA GLICERINA 80 mm</t>
  </si>
  <si>
    <t>MANÓMETRO BAÑO GLICERINA 100 mm</t>
  </si>
  <si>
    <t>CARTEL SEÑALIZADOR</t>
  </si>
  <si>
    <t>SUSTITUCION SUMIDERO CUBIERTA</t>
  </si>
  <si>
    <t>LEGALIZACION INSTALACION FRIGORIFICA</t>
  </si>
  <si>
    <t>ALQUILER EQUIPO PORTATIL DE AIRE ACONDICIONADO</t>
  </si>
  <si>
    <t>REJILLAS EXTERIORES 30X30</t>
  </si>
  <si>
    <t>Total 05</t>
  </si>
  <si>
    <t>06</t>
  </si>
  <si>
    <t>CONTROL DE INSTALACIONES</t>
  </si>
  <si>
    <t>INGENIERIA E INTEGRACION EQUIPOS CLIMATIZACION</t>
  </si>
  <si>
    <t>PRUEBAS Y DOCUMENTACIÓN CONTROL</t>
  </si>
  <si>
    <t>SONDA TEMPERATURA TUBERIA CON VAINA DE INMERSION</t>
  </si>
  <si>
    <t>INSTALACION ELECTRICA Y CABLEADO DE CONTROL</t>
  </si>
  <si>
    <t>CONTROLADOR PROGRAMABLE TONN-W02-81250-24</t>
  </si>
  <si>
    <t>MODULO EXPANSIÓN TONN RS485</t>
  </si>
  <si>
    <t>CUADRO DE CONTROL</t>
  </si>
  <si>
    <t>FUENTE DE ALIMENTACIÓN 24Vcc-1.3a</t>
  </si>
  <si>
    <t>CONTROLADOR IQ4E/192/BAC/230</t>
  </si>
  <si>
    <t>MÓDULO DE 8 ENTRADAS UNIVERSALES 8UIO</t>
  </si>
  <si>
    <t>MÓDULO DE 8 ENTRADAS UNIVERSALES 8UI</t>
  </si>
  <si>
    <t>MÓDULO DE 16 ENTRADAS DIGITALES 16DI</t>
  </si>
  <si>
    <t>MÓDULO DE 8 SALIDAS DIGITALES 8D0</t>
  </si>
  <si>
    <t>RELÉ 12 Vcc</t>
  </si>
  <si>
    <t>INTERRUPTOR PARO EMERGENCIA ENFRIADORAS</t>
  </si>
  <si>
    <t>PASARELA INTEGRACION MODBUS CENTRAL ID NOTIFIER</t>
  </si>
  <si>
    <t>INGENIERIA E INTEGRACION EQUIPOS PCI</t>
  </si>
  <si>
    <t>Total 06</t>
  </si>
  <si>
    <t>07</t>
  </si>
  <si>
    <t>CONTROL DE CALIDAD</t>
  </si>
  <si>
    <t>Total 07</t>
  </si>
  <si>
    <t>08</t>
  </si>
  <si>
    <t>GESTIÓN DE RESIDUOS</t>
  </si>
  <si>
    <t>Total 08</t>
  </si>
  <si>
    <t>09</t>
  </si>
  <si>
    <t>SEGURIDAD Y SALUD</t>
  </si>
  <si>
    <t>Total 09</t>
  </si>
  <si>
    <t>Total ejecución Material</t>
  </si>
  <si>
    <t>otros</t>
  </si>
  <si>
    <t>02_01</t>
  </si>
  <si>
    <t>02_02</t>
  </si>
  <si>
    <t>02_03</t>
  </si>
  <si>
    <t>03_01</t>
  </si>
  <si>
    <t>03_02</t>
  </si>
  <si>
    <t>03_03</t>
  </si>
  <si>
    <t>04_01</t>
  </si>
  <si>
    <t>04_02</t>
  </si>
  <si>
    <t>04_03</t>
  </si>
  <si>
    <t>04_04</t>
  </si>
  <si>
    <t>04_05</t>
  </si>
  <si>
    <t>04_06</t>
  </si>
  <si>
    <t>04_07</t>
  </si>
  <si>
    <t>04_08</t>
  </si>
  <si>
    <t>04_09</t>
  </si>
  <si>
    <t>04_10</t>
  </si>
  <si>
    <t>04_11</t>
  </si>
  <si>
    <t>04_12</t>
  </si>
  <si>
    <t>04_13</t>
  </si>
  <si>
    <t>04_14</t>
  </si>
  <si>
    <t>04_15</t>
  </si>
  <si>
    <t>05_01</t>
  </si>
  <si>
    <t>05_02</t>
  </si>
  <si>
    <t>05_03</t>
  </si>
  <si>
    <t>05_04</t>
  </si>
  <si>
    <t>05_05</t>
  </si>
  <si>
    <t>05_06</t>
  </si>
  <si>
    <t>05_07</t>
  </si>
  <si>
    <t>05_08</t>
  </si>
  <si>
    <t>05_09</t>
  </si>
  <si>
    <t>05_10</t>
  </si>
  <si>
    <t>05_11</t>
  </si>
  <si>
    <t>05_12</t>
  </si>
  <si>
    <t>05_13</t>
  </si>
  <si>
    <t>05_14</t>
  </si>
  <si>
    <t>05_15</t>
  </si>
  <si>
    <t>05_16</t>
  </si>
  <si>
    <t>05_17</t>
  </si>
  <si>
    <t>05_18</t>
  </si>
  <si>
    <t>05_19</t>
  </si>
  <si>
    <t>05_20</t>
  </si>
  <si>
    <t>05_21</t>
  </si>
  <si>
    <t>05_22</t>
  </si>
  <si>
    <t>05_23</t>
  </si>
  <si>
    <t>05_24</t>
  </si>
  <si>
    <t>05_25</t>
  </si>
  <si>
    <t>05_26</t>
  </si>
  <si>
    <t>05_27</t>
  </si>
  <si>
    <t>05_28</t>
  </si>
  <si>
    <t>05_29</t>
  </si>
  <si>
    <t>05_30</t>
  </si>
  <si>
    <t>05_31</t>
  </si>
  <si>
    <t>05_32</t>
  </si>
  <si>
    <t>05_33</t>
  </si>
  <si>
    <t>05_34</t>
  </si>
  <si>
    <t>06_01</t>
  </si>
  <si>
    <t>06_02</t>
  </si>
  <si>
    <t>06_03</t>
  </si>
  <si>
    <t>06_04</t>
  </si>
  <si>
    <t>06_05</t>
  </si>
  <si>
    <t>06_06</t>
  </si>
  <si>
    <t>06_07</t>
  </si>
  <si>
    <t>06_08</t>
  </si>
  <si>
    <t>06_09</t>
  </si>
  <si>
    <t>06_10</t>
  </si>
  <si>
    <t>06_11</t>
  </si>
  <si>
    <t>06_12</t>
  </si>
  <si>
    <t>06_13</t>
  </si>
  <si>
    <t>06_14</t>
  </si>
  <si>
    <t>06_15</t>
  </si>
  <si>
    <t>06_16</t>
  </si>
  <si>
    <t>06_17</t>
  </si>
  <si>
    <t>07_01</t>
  </si>
  <si>
    <t>08_01</t>
  </si>
  <si>
    <t>09_01</t>
  </si>
  <si>
    <t>03_04</t>
  </si>
  <si>
    <t>01_01</t>
  </si>
  <si>
    <t>01_02</t>
  </si>
  <si>
    <t>01_03</t>
  </si>
  <si>
    <t>01_04</t>
  </si>
  <si>
    <t>01_05</t>
  </si>
  <si>
    <t>01_06</t>
  </si>
  <si>
    <t xml:space="preserve">S-01618-2023 - Obras de sustitución de enfriadoras CT RTVE TENERIFE </t>
  </si>
  <si>
    <t xml:space="preserve">Total Ejecucion por contrata - IMPORTE OFERTA </t>
  </si>
  <si>
    <t>XX %</t>
  </si>
  <si>
    <t>Gastos generales XX % (*)</t>
  </si>
  <si>
    <t>Beneficio industrial XX %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</si>
  <si>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</si>
  <si>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PRECIO DE OFERTA SE PRESENTARA EN FORMATO PDF
</t>
  </si>
  <si>
    <t>(*) Cuando no se indiquen otros porcentajes se entenderá que, quedan incluidos en el precio de la oferta el 13% de Gastos Generales y el 6% de Beneficio Industrial</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</si>
  <si>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</si>
  <si>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</si>
  <si>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r>
      <t xml:space="preserve">La </t>
    </r>
    <r>
      <rPr>
        <b/>
        <u/>
        <sz val="10"/>
        <color theme="1"/>
        <rFont val="Calibri"/>
        <family val="2"/>
        <scheme val="minor"/>
      </rPr>
      <t>oferta deberá presentarse firmada en documento PDF</t>
    </r>
    <r>
      <rPr>
        <b/>
        <sz val="11"/>
        <color theme="1"/>
        <rFont val="Calibri"/>
        <family val="2"/>
        <scheme val="minor"/>
      </rPr>
      <t>.</t>
    </r>
  </si>
  <si>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</si>
  <si>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</si>
  <si>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</si>
  <si>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</si>
  <si>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</si>
  <si>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</si>
  <si>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</si>
  <si>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</si>
  <si>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</si>
  <si>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</si>
  <si>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</si>
  <si>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</si>
  <si>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</si>
  <si>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</si>
  <si>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</si>
  <si>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</si>
  <si>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</si>
  <si>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</si>
  <si>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</si>
  <si>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</si>
  <si>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</si>
  <si>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</si>
  <si>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Expediente n.º S/01618/2023</t>
  </si>
  <si>
    <t>“Obras de sustitución de enfriadoras CT RTVE TENERIFE”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</si>
</sst>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rgb="FFFF0000"/>
      <name val="Calibri"/>
      <family val="2"/>
      <scheme val="minor"/>
    </font>
    <font>
      <b/>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8"/>
      <color theme="0"/>
      <name val="Calibri"/>
      <family val="2"/>
      <scheme val="minor"/>
    </font>
    <font>
      <b/>
      <sz val="8"/>
      <name val="Calibri"/>
      <family val="2"/>
      <scheme val="minor"/>
    </font>
    <font>
      <sz val="10"/>
      <color theme="1"/>
      <name val="Calibri"/>
      <family val="2"/>
      <scheme val="minor"/>
    </font>
    <font>
      <b/>
      <sz val="12"/>
      <color theme="1"/>
      <name val="Calibri"/>
      <family val="2"/>
      <scheme val="minor"/>
    </font>
    <font>
      <sz val="11"/>
      <name val="Calibri"/>
      <family val="2"/>
      <scheme val="minor"/>
    </font>
    <font>
      <b/>
      <i/>
      <sz val="10"/>
      <name val="Calibri"/>
      <family val="2"/>
      <scheme val="minor"/>
    </font>
    <font>
      <sz val="8"/>
      <name val="Calibri"/>
      <family val="2"/>
      <scheme val="minor"/>
    </font>
    <font>
      <b/>
      <sz val="16"/>
      <color rgb="FFFF0000"/>
      <name val="Calibri"/>
      <family val="2"/>
      <scheme val="minor"/>
    </font>
    <font>
      <b/>
      <sz val="14"/>
      <color rgb="FFFF0000"/>
      <name val="Calibri"/>
      <family val="2"/>
      <scheme val="minor"/>
    </font>
    <font>
      <b/>
      <sz val="8"/>
      <color rgb="FFFF0000"/>
      <name val="Calibri"/>
      <family val="2"/>
      <scheme val="minor"/>
    </font>
    <font>
      <b/>
      <u/>
      <sz val="11"/>
      <color theme="1"/>
      <name val="Calibri"/>
      <family val="2"/>
      <scheme val="minor"/>
    </font>
    <font>
      <b/>
      <i/>
      <sz val="9"/>
      <color theme="1"/>
      <name val="Calibri"/>
      <family val="2"/>
      <scheme val="minor"/>
    </font>
    <font>
      <b/>
      <u/>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theme="0"/>
        <bgColor indexed="64"/>
      </patternFill>
    </fill>
    <fill>
      <patternFill patternType="solid">
        <fgColor rgb="FFFFFFCC"/>
        <bgColor indexed="64"/>
      </patternFill>
    </fill>
    <fill>
      <patternFill patternType="solid">
        <fgColor rgb="FFFFFF9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71">
    <xf numFmtId="0" fontId="0" fillId="0" borderId="0" xfId="0"/>
    <xf numFmtId="0" fontId="0" fillId="0" borderId="0" xfId="0" applyProtection="1"/>
    <xf numFmtId="0" fontId="0" fillId="0" borderId="0" xfId="0" applyAlignment="1" applyProtection="1">
      <alignment vertical="top"/>
    </xf>
    <xf numFmtId="0" fontId="3" fillId="0" borderId="0" xfId="0" applyFont="1" applyProtection="1"/>
    <xf numFmtId="0" fontId="3" fillId="0" borderId="0" xfId="0" applyFont="1" applyAlignment="1" applyProtection="1">
      <alignment vertical="top"/>
    </xf>
    <xf numFmtId="0" fontId="11" fillId="0" borderId="0" xfId="0" applyFont="1" applyAlignment="1" applyProtection="1">
      <alignment vertical="top"/>
    </xf>
    <xf numFmtId="0" fontId="10" fillId="0" borderId="0" xfId="0" applyFont="1" applyAlignment="1" applyProtection="1">
      <alignment vertical="top"/>
    </xf>
    <xf numFmtId="0" fontId="4" fillId="0" borderId="1" xfId="0" applyFont="1" applyBorder="1" applyAlignment="1" applyProtection="1">
      <alignment horizontal="center" vertical="top"/>
    </xf>
    <xf numFmtId="0" fontId="4" fillId="0" borderId="1" xfId="0" applyFont="1" applyBorder="1" applyAlignment="1" applyProtection="1">
      <alignment horizontal="center" vertical="top" wrapText="1"/>
    </xf>
    <xf numFmtId="0" fontId="12" fillId="0" borderId="1" xfId="0" applyFont="1" applyBorder="1" applyAlignment="1" applyProtection="1">
      <alignment horizontal="center" vertical="top"/>
    </xf>
    <xf numFmtId="49" fontId="5"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wrapText="1"/>
    </xf>
    <xf numFmtId="3" fontId="8" fillId="2" borderId="1" xfId="0" applyNumberFormat="1" applyFont="1" applyFill="1" applyBorder="1" applyAlignment="1" applyProtection="1">
      <alignment vertical="top"/>
    </xf>
    <xf numFmtId="4" fontId="8" fillId="2" borderId="1" xfId="0" applyNumberFormat="1" applyFont="1" applyFill="1" applyBorder="1" applyAlignment="1" applyProtection="1">
      <alignment vertical="top"/>
    </xf>
    <xf numFmtId="49" fontId="6" fillId="0"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1" xfId="0" applyNumberFormat="1" applyFont="1" applyBorder="1" applyAlignment="1" applyProtection="1">
      <alignment vertical="top" wrapText="1"/>
    </xf>
    <xf numFmtId="4" fontId="13" fillId="0" borderId="1" xfId="0" applyNumberFormat="1" applyFont="1" applyBorder="1" applyAlignment="1" applyProtection="1">
      <alignment vertical="top"/>
    </xf>
    <xf numFmtId="4" fontId="13" fillId="4" borderId="1" xfId="0" applyNumberFormat="1" applyFont="1" applyFill="1" applyBorder="1" applyAlignment="1" applyProtection="1">
      <alignment vertical="top"/>
    </xf>
    <xf numFmtId="49" fontId="6" fillId="3" borderId="1" xfId="0" applyNumberFormat="1" applyFont="1" applyFill="1" applyBorder="1" applyAlignment="1" applyProtection="1">
      <alignment vertical="top"/>
    </xf>
    <xf numFmtId="0" fontId="6" fillId="0" borderId="1" xfId="0" applyFont="1" applyBorder="1" applyAlignment="1" applyProtection="1">
      <alignment vertical="top"/>
    </xf>
    <xf numFmtId="0" fontId="7" fillId="0" borderId="1" xfId="0" applyFont="1" applyBorder="1" applyAlignment="1" applyProtection="1">
      <alignment vertical="top"/>
    </xf>
    <xf numFmtId="49" fontId="5" fillId="0" borderId="1" xfId="0" applyNumberFormat="1" applyFont="1" applyBorder="1" applyAlignment="1" applyProtection="1">
      <alignment vertical="top" wrapText="1"/>
    </xf>
    <xf numFmtId="3" fontId="13" fillId="0" borderId="1" xfId="0" applyNumberFormat="1" applyFont="1" applyBorder="1" applyAlignment="1" applyProtection="1">
      <alignment vertical="top"/>
    </xf>
    <xf numFmtId="4" fontId="8" fillId="0" borderId="1" xfId="0" applyNumberFormat="1" applyFont="1" applyBorder="1" applyAlignment="1" applyProtection="1">
      <alignment vertical="top"/>
    </xf>
    <xf numFmtId="4" fontId="8" fillId="4" borderId="1" xfId="0" applyNumberFormat="1" applyFont="1" applyFill="1" applyBorder="1" applyAlignment="1" applyProtection="1">
      <alignment vertical="top"/>
    </xf>
    <xf numFmtId="49" fontId="5" fillId="0" borderId="2" xfId="0" applyNumberFormat="1" applyFont="1" applyBorder="1" applyAlignment="1" applyProtection="1">
      <alignment horizontal="right" vertical="top" wrapText="1"/>
    </xf>
    <xf numFmtId="3" fontId="13" fillId="0" borderId="3" xfId="0" applyNumberFormat="1" applyFont="1" applyBorder="1" applyAlignment="1" applyProtection="1">
      <alignment vertical="top"/>
    </xf>
    <xf numFmtId="4" fontId="8" fillId="0" borderId="4" xfId="0" applyNumberFormat="1" applyFont="1" applyBorder="1" applyAlignment="1" applyProtection="1">
      <alignment vertical="top"/>
    </xf>
    <xf numFmtId="49" fontId="16" fillId="0" borderId="2" xfId="0" applyNumberFormat="1" applyFont="1" applyBorder="1" applyAlignment="1" applyProtection="1">
      <alignment horizontal="right" vertical="top" wrapText="1"/>
    </xf>
    <xf numFmtId="49" fontId="5" fillId="0" borderId="3" xfId="0" applyNumberFormat="1" applyFont="1" applyBorder="1" applyAlignment="1" applyProtection="1">
      <alignment vertical="top" wrapText="1"/>
    </xf>
    <xf numFmtId="49" fontId="5" fillId="0" borderId="4" xfId="0" applyNumberFormat="1" applyFont="1" applyBorder="1" applyAlignment="1" applyProtection="1">
      <alignment vertical="top" wrapText="1"/>
    </xf>
    <xf numFmtId="0" fontId="11" fillId="0" borderId="0" xfId="0" applyFont="1" applyProtection="1"/>
    <xf numFmtId="4" fontId="13" fillId="4" borderId="1" xfId="0" applyNumberFormat="1" applyFont="1" applyFill="1" applyBorder="1" applyAlignment="1" applyProtection="1">
      <alignment vertical="top"/>
      <protection locked="0"/>
    </xf>
    <xf numFmtId="49" fontId="16" fillId="4" borderId="1" xfId="0" applyNumberFormat="1" applyFont="1" applyFill="1" applyBorder="1" applyAlignment="1" applyProtection="1">
      <alignment horizontal="center" vertical="top" wrapText="1"/>
      <protection locked="0"/>
    </xf>
    <xf numFmtId="4" fontId="8" fillId="4" borderId="1" xfId="0" applyNumberFormat="1" applyFont="1" applyFill="1" applyBorder="1" applyAlignment="1" applyProtection="1">
      <alignment vertical="top"/>
      <protection locked="0"/>
    </xf>
    <xf numFmtId="0" fontId="9" fillId="0" borderId="0" xfId="0" applyFont="1" applyProtection="1"/>
    <xf numFmtId="0" fontId="20" fillId="0" borderId="0" xfId="0" applyFont="1" applyAlignment="1" applyProtection="1">
      <alignment horizontal="right" vertical="center"/>
    </xf>
    <xf numFmtId="0" fontId="20"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2" fillId="0" borderId="0" xfId="0" applyFont="1" applyAlignment="1" applyProtection="1">
      <alignment horizontal="left" vertical="top"/>
    </xf>
    <xf numFmtId="0" fontId="0" fillId="4" borderId="0" xfId="0" applyFill="1" applyAlignment="1" applyProtection="1">
      <alignment vertical="top" shrinkToFit="1"/>
      <protection locked="0"/>
    </xf>
    <xf numFmtId="0" fontId="22" fillId="0" borderId="0" xfId="0" applyFont="1" applyAlignment="1" applyProtection="1">
      <alignment vertical="top"/>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4" fillId="0" borderId="0" xfId="0" applyFont="1" applyAlignment="1" applyProtection="1"/>
    <xf numFmtId="0" fontId="2" fillId="0" borderId="0" xfId="0" applyFont="1" applyAlignment="1" applyProtection="1">
      <alignment vertical="top"/>
    </xf>
    <xf numFmtId="0" fontId="23" fillId="0" borderId="0" xfId="0" applyFont="1" applyProtection="1"/>
    <xf numFmtId="0" fontId="0" fillId="0" borderId="9"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2" fillId="5" borderId="0" xfId="0" applyNumberFormat="1" applyFont="1" applyFill="1" applyAlignment="1" applyProtection="1">
      <alignment horizontal="center" vertical="top" shrinkToFit="1"/>
    </xf>
    <xf numFmtId="0" fontId="2" fillId="5"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1"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2" fillId="0" borderId="0" xfId="0" applyFont="1" applyAlignment="1" applyProtection="1">
      <alignment horizontal="left" vertical="top"/>
    </xf>
    <xf numFmtId="0" fontId="0" fillId="0" borderId="5" xfId="0" applyBorder="1" applyAlignment="1" applyProtection="1">
      <alignment horizontal="left" vertical="top" wrapTex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15" fillId="0" borderId="8" xfId="0" applyFont="1" applyBorder="1" applyAlignment="1" applyProtection="1">
      <alignment horizontal="center" wrapText="1"/>
    </xf>
    <xf numFmtId="0" fontId="18" fillId="0" borderId="0" xfId="0" applyFont="1" applyAlignment="1" applyProtection="1">
      <alignment horizontal="left" vertical="top" wrapText="1"/>
    </xf>
    <xf numFmtId="0" fontId="3"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BA14019-9BA1-445E-8C74-2BB881C592D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5B128-DF3A-42FA-B680-74811B18821A}">
  <sheetPr>
    <pageSetUpPr fitToPage="1"/>
  </sheetPr>
  <dimension ref="A2:I49"/>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75" customHeight="1" x14ac:dyDescent="0.25">
      <c r="A2" s="61" t="s">
        <v>213</v>
      </c>
      <c r="B2" s="61"/>
      <c r="C2" s="61"/>
      <c r="D2" s="61"/>
      <c r="E2" s="61"/>
      <c r="F2" s="61"/>
      <c r="G2" s="61"/>
      <c r="H2" s="61"/>
      <c r="I2" s="61"/>
    </row>
    <row r="5" spans="1:9" x14ac:dyDescent="0.25">
      <c r="D5" s="36"/>
      <c r="E5" s="36"/>
      <c r="F5" s="3"/>
      <c r="G5" s="3"/>
      <c r="H5" s="3"/>
      <c r="I5" s="37"/>
    </row>
    <row r="6" spans="1:9" x14ac:dyDescent="0.25">
      <c r="D6" s="36"/>
      <c r="E6" s="36"/>
      <c r="F6" s="3"/>
      <c r="G6" s="3"/>
      <c r="H6" s="3"/>
      <c r="I6" s="37" t="s">
        <v>236</v>
      </c>
    </row>
    <row r="7" spans="1:9" x14ac:dyDescent="0.25">
      <c r="D7" s="36"/>
      <c r="E7" s="36"/>
      <c r="F7" s="3"/>
      <c r="G7" s="3"/>
      <c r="H7" s="3"/>
      <c r="I7" s="38" t="s">
        <v>235</v>
      </c>
    </row>
    <row r="8" spans="1:9" ht="24.95" customHeight="1" x14ac:dyDescent="0.25"/>
    <row r="9" spans="1:9" ht="18.75" x14ac:dyDescent="0.3">
      <c r="A9" s="62" t="s">
        <v>214</v>
      </c>
      <c r="B9" s="62"/>
      <c r="C9" s="62"/>
      <c r="D9" s="62"/>
      <c r="E9" s="62"/>
      <c r="F9" s="62"/>
      <c r="G9" s="62"/>
      <c r="H9" s="62"/>
      <c r="I9" s="62"/>
    </row>
    <row r="10" spans="1:9" ht="15" customHeight="1" x14ac:dyDescent="0.25"/>
    <row r="11" spans="1:9" ht="15" customHeight="1" x14ac:dyDescent="0.25"/>
    <row r="12" spans="1:9" x14ac:dyDescent="0.25">
      <c r="A12" s="2" t="s">
        <v>215</v>
      </c>
      <c r="B12" s="63"/>
      <c r="C12" s="63"/>
      <c r="D12" s="63"/>
      <c r="E12" s="63"/>
      <c r="F12" s="2" t="s">
        <v>216</v>
      </c>
      <c r="G12" s="2"/>
      <c r="I12" s="39"/>
    </row>
    <row r="13" spans="1:9" x14ac:dyDescent="0.25">
      <c r="A13" s="64" t="s">
        <v>217</v>
      </c>
      <c r="B13" s="64"/>
      <c r="C13" s="64"/>
      <c r="D13" s="64"/>
      <c r="E13" s="64"/>
      <c r="F13" s="64"/>
      <c r="G13" s="64"/>
      <c r="H13" s="64"/>
      <c r="I13" s="40"/>
    </row>
    <row r="14" spans="1:9" x14ac:dyDescent="0.25">
      <c r="A14" s="41"/>
      <c r="B14" s="41"/>
      <c r="C14" s="41"/>
      <c r="D14" s="41"/>
      <c r="E14" s="41"/>
      <c r="F14" s="41"/>
      <c r="G14" s="41"/>
      <c r="H14" s="41"/>
      <c r="I14" s="40"/>
    </row>
    <row r="15" spans="1:9" x14ac:dyDescent="0.25">
      <c r="A15" s="2" t="s">
        <v>218</v>
      </c>
      <c r="B15" s="2"/>
      <c r="C15" s="42"/>
      <c r="D15" s="55" t="s">
        <v>219</v>
      </c>
      <c r="E15" s="55"/>
      <c r="F15" s="57"/>
      <c r="G15" s="57"/>
      <c r="H15" s="57"/>
      <c r="I15" s="57"/>
    </row>
    <row r="16" spans="1:9" x14ac:dyDescent="0.25">
      <c r="B16" s="43"/>
      <c r="C16" s="43" t="s">
        <v>220</v>
      </c>
      <c r="D16" s="43"/>
      <c r="E16" s="43"/>
      <c r="F16" s="43" t="s">
        <v>221</v>
      </c>
      <c r="G16" s="43"/>
      <c r="H16" s="43"/>
      <c r="I16" s="2"/>
    </row>
    <row r="17" spans="1:9" x14ac:dyDescent="0.25">
      <c r="B17" s="43"/>
      <c r="C17" s="43"/>
      <c r="D17" s="43"/>
      <c r="E17" s="43"/>
      <c r="F17" s="43"/>
      <c r="G17" s="43"/>
      <c r="H17" s="43"/>
      <c r="I17" s="2"/>
    </row>
    <row r="18" spans="1:9" x14ac:dyDescent="0.25">
      <c r="A18" s="2" t="s">
        <v>222</v>
      </c>
      <c r="B18" s="39"/>
      <c r="C18" s="55" t="s">
        <v>223</v>
      </c>
      <c r="D18" s="55"/>
      <c r="E18" s="56"/>
      <c r="F18" s="56"/>
      <c r="G18" s="56"/>
      <c r="H18" s="44" t="s">
        <v>224</v>
      </c>
      <c r="I18" s="45"/>
    </row>
    <row r="19" spans="1:9" s="46" customFormat="1" x14ac:dyDescent="0.25">
      <c r="B19" s="47"/>
      <c r="C19" s="48"/>
      <c r="D19" s="48"/>
      <c r="E19" s="49"/>
      <c r="F19" s="49"/>
      <c r="G19" s="49"/>
      <c r="H19" s="49"/>
      <c r="I19" s="49"/>
    </row>
    <row r="20" spans="1:9" s="46" customFormat="1" x14ac:dyDescent="0.25">
      <c r="B20" s="47"/>
      <c r="C20" s="48"/>
      <c r="D20" s="48"/>
      <c r="E20" s="49"/>
      <c r="F20" s="49"/>
      <c r="G20" s="49"/>
      <c r="H20" s="49"/>
      <c r="I20" s="49"/>
    </row>
    <row r="21" spans="1:9" s="46" customFormat="1" x14ac:dyDescent="0.25">
      <c r="A21" s="50" t="s">
        <v>225</v>
      </c>
      <c r="B21" s="47"/>
      <c r="C21" s="57"/>
      <c r="D21" s="57"/>
      <c r="E21" s="57"/>
      <c r="F21" s="57"/>
      <c r="G21" s="57"/>
      <c r="H21" s="49" t="s">
        <v>226</v>
      </c>
      <c r="I21" s="45"/>
    </row>
    <row r="22" spans="1:9" s="46" customFormat="1" x14ac:dyDescent="0.25">
      <c r="A22" s="50"/>
      <c r="B22" s="47"/>
      <c r="C22" s="48"/>
      <c r="D22" s="48"/>
      <c r="E22" s="48"/>
      <c r="F22" s="48"/>
      <c r="G22" s="48"/>
      <c r="H22" s="49"/>
      <c r="I22" s="44"/>
    </row>
    <row r="23" spans="1:9" x14ac:dyDescent="0.25">
      <c r="A23" s="2" t="s">
        <v>227</v>
      </c>
      <c r="B23" s="2"/>
      <c r="C23" s="2"/>
      <c r="D23" s="2"/>
      <c r="E23" s="2"/>
      <c r="F23" s="2"/>
      <c r="G23" s="2"/>
      <c r="H23" s="2"/>
      <c r="I23" s="2"/>
    </row>
    <row r="24" spans="1:9" ht="15" customHeight="1" x14ac:dyDescent="0.25">
      <c r="A24" s="2"/>
      <c r="B24" s="2"/>
      <c r="C24" s="2"/>
      <c r="D24" s="2"/>
      <c r="E24" s="2"/>
      <c r="F24" s="2"/>
      <c r="G24" s="2"/>
      <c r="H24" s="2"/>
      <c r="I24" s="2"/>
    </row>
    <row r="25" spans="1:9" ht="56.25" customHeight="1" x14ac:dyDescent="0.25">
      <c r="A25" s="58" t="s">
        <v>228</v>
      </c>
      <c r="B25" s="58"/>
      <c r="C25" s="58"/>
      <c r="D25" s="58"/>
      <c r="E25" s="58"/>
      <c r="F25" s="58"/>
      <c r="G25" s="58"/>
      <c r="H25" s="58"/>
      <c r="I25" s="2"/>
    </row>
    <row r="26" spans="1:9" ht="15" customHeight="1" x14ac:dyDescent="0.25">
      <c r="A26" s="2"/>
      <c r="B26" s="2"/>
      <c r="C26" s="2"/>
      <c r="D26" s="2"/>
      <c r="E26" s="2"/>
      <c r="F26" s="2"/>
      <c r="G26" s="2"/>
      <c r="H26" s="2"/>
      <c r="I26" s="2"/>
    </row>
    <row r="27" spans="1:9" ht="15" customHeight="1" x14ac:dyDescent="0.25">
      <c r="A27" s="2" t="s">
        <v>229</v>
      </c>
      <c r="B27" s="2"/>
      <c r="C27" s="2"/>
      <c r="D27" s="2"/>
      <c r="E27" s="2"/>
      <c r="F27" s="2"/>
      <c r="G27" s="2"/>
      <c r="H27" s="2"/>
    </row>
    <row r="28" spans="1:9" ht="15" customHeight="1" x14ac:dyDescent="0.25">
      <c r="A28" s="2"/>
      <c r="B28" s="2"/>
      <c r="C28" s="2"/>
      <c r="D28" s="2"/>
      <c r="E28" s="2"/>
      <c r="F28" s="2"/>
      <c r="G28" s="2"/>
      <c r="H28" s="2"/>
    </row>
    <row r="29" spans="1:9" ht="15" customHeight="1" x14ac:dyDescent="0.25">
      <c r="A29" s="2" t="s">
        <v>230</v>
      </c>
      <c r="B29" s="59">
        <f>+IF('Anexo I Tabla Desglose Precio'!F110&lt;=257886.35,'Anexo I Tabla Desglose Precio'!F110,"ERROR: no debe superar 257.886,35")</f>
        <v>0</v>
      </c>
      <c r="C29" s="60"/>
      <c r="D29" s="2" t="s">
        <v>231</v>
      </c>
      <c r="E29" s="2"/>
      <c r="F29" s="2"/>
      <c r="G29" s="2"/>
      <c r="H29" s="2"/>
    </row>
    <row r="30" spans="1:9" ht="15" customHeight="1" x14ac:dyDescent="0.25">
      <c r="A30" s="2"/>
      <c r="B30" s="2"/>
      <c r="C30" s="2"/>
      <c r="D30" s="2"/>
      <c r="E30" s="2"/>
      <c r="F30" s="2"/>
      <c r="G30" s="2"/>
      <c r="H30" s="2"/>
    </row>
    <row r="31" spans="1:9" ht="15" customHeight="1" x14ac:dyDescent="0.25">
      <c r="A31" s="51"/>
      <c r="B31" s="2"/>
      <c r="C31" s="2"/>
      <c r="D31" s="2"/>
      <c r="E31" s="2"/>
      <c r="F31" s="2"/>
      <c r="G31" s="2"/>
      <c r="H31" s="2"/>
    </row>
    <row r="32" spans="1:9" ht="15" customHeight="1" x14ac:dyDescent="0.25">
      <c r="A32" s="2"/>
      <c r="B32" s="2"/>
      <c r="C32" s="2"/>
      <c r="D32" s="2"/>
      <c r="E32" s="2"/>
      <c r="F32" s="2"/>
      <c r="G32" s="2"/>
      <c r="H32" s="2"/>
      <c r="I32" s="2"/>
    </row>
    <row r="33" spans="1:9" ht="35.1" customHeight="1" x14ac:dyDescent="0.25">
      <c r="A33" s="58" t="s">
        <v>232</v>
      </c>
      <c r="B33" s="58"/>
      <c r="C33" s="58"/>
      <c r="D33" s="58"/>
      <c r="E33" s="58"/>
      <c r="F33" s="58"/>
      <c r="G33" s="58"/>
      <c r="H33" s="58"/>
      <c r="I33" s="2"/>
    </row>
    <row r="34" spans="1:9" ht="27" customHeight="1" x14ac:dyDescent="0.25">
      <c r="A34" s="2"/>
      <c r="B34" s="2"/>
      <c r="C34" s="2"/>
      <c r="D34" s="2"/>
      <c r="E34" s="2"/>
      <c r="F34" s="2"/>
      <c r="G34" s="2"/>
      <c r="H34" s="2"/>
      <c r="I34" s="2"/>
    </row>
    <row r="35" spans="1:9" x14ac:dyDescent="0.25">
      <c r="A35" s="52" t="s">
        <v>233</v>
      </c>
      <c r="B35" s="2"/>
      <c r="C35" s="2"/>
      <c r="D35" s="2"/>
      <c r="E35" s="2"/>
      <c r="F35" s="2"/>
      <c r="G35" s="2"/>
      <c r="H35" s="2"/>
      <c r="I35" s="2"/>
    </row>
    <row r="36" spans="1:9" ht="8.1" customHeight="1" x14ac:dyDescent="0.25">
      <c r="A36" s="2"/>
      <c r="B36" s="2"/>
      <c r="C36" s="2"/>
      <c r="D36" s="2"/>
      <c r="E36" s="2"/>
      <c r="F36" s="2"/>
      <c r="G36" s="2"/>
      <c r="H36" s="2"/>
      <c r="I36" s="2"/>
    </row>
    <row r="41" spans="1:9" x14ac:dyDescent="0.25">
      <c r="B41" s="53" t="s">
        <v>234</v>
      </c>
    </row>
    <row r="49" spans="2:7" x14ac:dyDescent="0.25">
      <c r="B49" s="1" t="s">
        <v>210</v>
      </c>
      <c r="C49" s="54"/>
      <c r="D49" s="54"/>
      <c r="E49" s="54"/>
      <c r="F49" s="54"/>
      <c r="G49" s="54"/>
    </row>
  </sheetData>
  <sheetProtection algorithmName="SHA-512" hashValue="sQ6/aNYj/uuK+lIuyYrbpZXW96BsfIV+9vYxwItM5iZkh2/iV9u4Alh7hzgbrhoOFG2aPHscTgkE1laMricZWw==" saltValue="WUiYaIk6+YPk04tS7tfsYg==" spinCount="100000" sheet="1" objects="1" scenarios="1" selectLockedCells="1"/>
  <mergeCells count="13">
    <mergeCell ref="A2:I2"/>
    <mergeCell ref="A9:I9"/>
    <mergeCell ref="B12:E12"/>
    <mergeCell ref="A13:H13"/>
    <mergeCell ref="D15:E15"/>
    <mergeCell ref="F15:I15"/>
    <mergeCell ref="C49:G49"/>
    <mergeCell ref="C18:D18"/>
    <mergeCell ref="E18:G18"/>
    <mergeCell ref="C21:G21"/>
    <mergeCell ref="A25:H25"/>
    <mergeCell ref="B29:C29"/>
    <mergeCell ref="A33:H33"/>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D4732-248A-42BB-9859-4DA2167D4073}">
  <sheetPr>
    <pageSetUpPr fitToPage="1"/>
  </sheetPr>
  <dimension ref="A1:F121"/>
  <sheetViews>
    <sheetView workbookViewId="0">
      <pane ySplit="6" topLeftCell="A7" activePane="bottomLeft" state="frozen"/>
      <selection pane="bottomLeft" activeCell="E8" sqref="E8"/>
    </sheetView>
  </sheetViews>
  <sheetFormatPr baseColWidth="10" defaultRowHeight="15" x14ac:dyDescent="0.25"/>
  <cols>
    <col min="1" max="1" width="7.140625" style="1" bestFit="1" customWidth="1"/>
    <col min="2" max="2" width="3.85546875" style="1" bestFit="1" customWidth="1"/>
    <col min="3" max="3" width="33.140625" style="1" customWidth="1"/>
    <col min="4" max="4" width="8" style="1" bestFit="1" customWidth="1"/>
    <col min="5" max="5" width="11" style="1" customWidth="1"/>
    <col min="6" max="6" width="13" style="1" customWidth="1"/>
    <col min="7" max="16384" width="11.42578125" style="1"/>
  </cols>
  <sheetData>
    <row r="1" spans="1:6" ht="110.1" customHeight="1" thickBot="1" x14ac:dyDescent="0.3">
      <c r="A1" s="65" t="s">
        <v>207</v>
      </c>
      <c r="B1" s="66"/>
      <c r="C1" s="66"/>
      <c r="D1" s="66"/>
      <c r="E1" s="66"/>
      <c r="F1" s="67"/>
    </row>
    <row r="2" spans="1:6" ht="60" customHeight="1" x14ac:dyDescent="0.3">
      <c r="A2" s="68" t="s">
        <v>208</v>
      </c>
      <c r="B2" s="68"/>
      <c r="C2" s="68"/>
      <c r="D2" s="68"/>
      <c r="E2" s="68"/>
      <c r="F2" s="68"/>
    </row>
    <row r="3" spans="1:6" ht="8.1" customHeight="1" x14ac:dyDescent="0.25">
      <c r="A3" s="4"/>
      <c r="B3" s="2"/>
      <c r="C3" s="2"/>
      <c r="D3" s="5"/>
      <c r="E3" s="5"/>
      <c r="F3" s="5"/>
    </row>
    <row r="4" spans="1:6" ht="15.75" x14ac:dyDescent="0.25">
      <c r="A4" s="6" t="s">
        <v>202</v>
      </c>
      <c r="B4" s="2"/>
      <c r="C4" s="2"/>
      <c r="D4" s="5"/>
      <c r="E4" s="5"/>
      <c r="F4" s="5"/>
    </row>
    <row r="5" spans="1:6" ht="8.1" customHeight="1" x14ac:dyDescent="0.25">
      <c r="A5" s="6"/>
      <c r="B5" s="2"/>
      <c r="C5" s="2"/>
      <c r="D5" s="5"/>
      <c r="E5" s="5"/>
      <c r="F5" s="5"/>
    </row>
    <row r="6" spans="1:6" x14ac:dyDescent="0.25">
      <c r="A6" s="7" t="s">
        <v>0</v>
      </c>
      <c r="B6" s="7" t="s">
        <v>1</v>
      </c>
      <c r="C6" s="8" t="s">
        <v>2</v>
      </c>
      <c r="D6" s="9" t="s">
        <v>3</v>
      </c>
      <c r="E6" s="9" t="s">
        <v>4</v>
      </c>
      <c r="F6" s="9" t="s">
        <v>5</v>
      </c>
    </row>
    <row r="7" spans="1:6" x14ac:dyDescent="0.25">
      <c r="A7" s="10" t="s">
        <v>6</v>
      </c>
      <c r="B7" s="10" t="s">
        <v>7</v>
      </c>
      <c r="C7" s="11" t="s">
        <v>8</v>
      </c>
      <c r="D7" s="12"/>
      <c r="E7" s="13"/>
      <c r="F7" s="13"/>
    </row>
    <row r="8" spans="1:6" x14ac:dyDescent="0.25">
      <c r="A8" s="14" t="s">
        <v>196</v>
      </c>
      <c r="B8" s="15" t="s">
        <v>9</v>
      </c>
      <c r="C8" s="16" t="s">
        <v>10</v>
      </c>
      <c r="D8" s="17">
        <v>2</v>
      </c>
      <c r="E8" s="33"/>
      <c r="F8" s="18">
        <f t="shared" ref="F8:F13" si="0">+ROUND(+D8*E8,2)</f>
        <v>0</v>
      </c>
    </row>
    <row r="9" spans="1:6" x14ac:dyDescent="0.25">
      <c r="A9" s="14" t="s">
        <v>197</v>
      </c>
      <c r="B9" s="15" t="s">
        <v>9</v>
      </c>
      <c r="C9" s="16" t="s">
        <v>11</v>
      </c>
      <c r="D9" s="17">
        <v>14</v>
      </c>
      <c r="E9" s="33"/>
      <c r="F9" s="18">
        <f t="shared" si="0"/>
        <v>0</v>
      </c>
    </row>
    <row r="10" spans="1:6" x14ac:dyDescent="0.25">
      <c r="A10" s="14" t="s">
        <v>198</v>
      </c>
      <c r="B10" s="15" t="s">
        <v>9</v>
      </c>
      <c r="C10" s="16" t="s">
        <v>12</v>
      </c>
      <c r="D10" s="17">
        <v>3</v>
      </c>
      <c r="E10" s="33"/>
      <c r="F10" s="18">
        <f t="shared" si="0"/>
        <v>0</v>
      </c>
    </row>
    <row r="11" spans="1:6" x14ac:dyDescent="0.25">
      <c r="A11" s="14" t="s">
        <v>199</v>
      </c>
      <c r="B11" s="15" t="s">
        <v>9</v>
      </c>
      <c r="C11" s="16" t="s">
        <v>13</v>
      </c>
      <c r="D11" s="17">
        <v>6</v>
      </c>
      <c r="E11" s="33"/>
      <c r="F11" s="18">
        <f t="shared" si="0"/>
        <v>0</v>
      </c>
    </row>
    <row r="12" spans="1:6" x14ac:dyDescent="0.25">
      <c r="A12" s="14" t="s">
        <v>200</v>
      </c>
      <c r="B12" s="15" t="s">
        <v>9</v>
      </c>
      <c r="C12" s="16" t="s">
        <v>14</v>
      </c>
      <c r="D12" s="17">
        <v>3</v>
      </c>
      <c r="E12" s="33"/>
      <c r="F12" s="18">
        <f t="shared" si="0"/>
        <v>0</v>
      </c>
    </row>
    <row r="13" spans="1:6" x14ac:dyDescent="0.25">
      <c r="A13" s="19" t="s">
        <v>201</v>
      </c>
      <c r="B13" s="15" t="s">
        <v>15</v>
      </c>
      <c r="C13" s="16" t="s">
        <v>16</v>
      </c>
      <c r="D13" s="17">
        <v>40</v>
      </c>
      <c r="E13" s="33"/>
      <c r="F13" s="18">
        <f t="shared" si="0"/>
        <v>0</v>
      </c>
    </row>
    <row r="14" spans="1:6" x14ac:dyDescent="0.25">
      <c r="A14" s="20"/>
      <c r="B14" s="21" t="s">
        <v>119</v>
      </c>
      <c r="C14" s="22" t="s">
        <v>17</v>
      </c>
      <c r="D14" s="23"/>
      <c r="E14" s="24"/>
      <c r="F14" s="25">
        <f>SUM(F8:F13)</f>
        <v>0</v>
      </c>
    </row>
    <row r="15" spans="1:6" x14ac:dyDescent="0.25">
      <c r="A15" s="10" t="s">
        <v>18</v>
      </c>
      <c r="B15" s="10" t="s">
        <v>7</v>
      </c>
      <c r="C15" s="11" t="s">
        <v>19</v>
      </c>
      <c r="D15" s="12"/>
      <c r="E15" s="13"/>
      <c r="F15" s="13"/>
    </row>
    <row r="16" spans="1:6" x14ac:dyDescent="0.25">
      <c r="A16" s="14" t="s">
        <v>120</v>
      </c>
      <c r="B16" s="15" t="s">
        <v>20</v>
      </c>
      <c r="C16" s="16" t="s">
        <v>21</v>
      </c>
      <c r="D16" s="17">
        <v>500</v>
      </c>
      <c r="E16" s="33"/>
      <c r="F16" s="18">
        <f>+ROUND(+D16*E16,2)</f>
        <v>0</v>
      </c>
    </row>
    <row r="17" spans="1:6" x14ac:dyDescent="0.25">
      <c r="A17" s="14" t="s">
        <v>121</v>
      </c>
      <c r="B17" s="15" t="s">
        <v>15</v>
      </c>
      <c r="C17" s="16" t="s">
        <v>22</v>
      </c>
      <c r="D17" s="17">
        <v>20</v>
      </c>
      <c r="E17" s="33"/>
      <c r="F17" s="18">
        <f>+ROUND(+D17*E17,2)</f>
        <v>0</v>
      </c>
    </row>
    <row r="18" spans="1:6" x14ac:dyDescent="0.25">
      <c r="A18" s="14" t="s">
        <v>122</v>
      </c>
      <c r="B18" s="15" t="s">
        <v>15</v>
      </c>
      <c r="C18" s="16" t="s">
        <v>23</v>
      </c>
      <c r="D18" s="17">
        <v>4.5999999999999996</v>
      </c>
      <c r="E18" s="33"/>
      <c r="F18" s="18">
        <f>+ROUND(+D18*E18,2)</f>
        <v>0</v>
      </c>
    </row>
    <row r="19" spans="1:6" x14ac:dyDescent="0.25">
      <c r="A19" s="20"/>
      <c r="B19" s="21" t="s">
        <v>119</v>
      </c>
      <c r="C19" s="22" t="s">
        <v>24</v>
      </c>
      <c r="D19" s="23"/>
      <c r="E19" s="24"/>
      <c r="F19" s="25">
        <f>SUM(F16:F18)</f>
        <v>0</v>
      </c>
    </row>
    <row r="20" spans="1:6" x14ac:dyDescent="0.25">
      <c r="A20" s="10" t="s">
        <v>25</v>
      </c>
      <c r="B20" s="10" t="s">
        <v>7</v>
      </c>
      <c r="C20" s="11" t="s">
        <v>26</v>
      </c>
      <c r="D20" s="12"/>
      <c r="E20" s="13"/>
      <c r="F20" s="13"/>
    </row>
    <row r="21" spans="1:6" ht="22.5" x14ac:dyDescent="0.25">
      <c r="A21" s="14" t="s">
        <v>123</v>
      </c>
      <c r="B21" s="15" t="s">
        <v>15</v>
      </c>
      <c r="C21" s="16" t="s">
        <v>27</v>
      </c>
      <c r="D21" s="17">
        <v>1</v>
      </c>
      <c r="E21" s="33"/>
      <c r="F21" s="18">
        <f>+ROUND(+D21*E21,2)</f>
        <v>0</v>
      </c>
    </row>
    <row r="22" spans="1:6" x14ac:dyDescent="0.25">
      <c r="A22" s="14" t="s">
        <v>124</v>
      </c>
      <c r="B22" s="15" t="s">
        <v>28</v>
      </c>
      <c r="C22" s="16" t="s">
        <v>29</v>
      </c>
      <c r="D22" s="17">
        <v>40</v>
      </c>
      <c r="E22" s="33"/>
      <c r="F22" s="18">
        <f>+ROUND(+D22*E22,2)</f>
        <v>0</v>
      </c>
    </row>
    <row r="23" spans="1:6" x14ac:dyDescent="0.25">
      <c r="A23" s="14" t="s">
        <v>125</v>
      </c>
      <c r="B23" s="15" t="s">
        <v>15</v>
      </c>
      <c r="C23" s="16" t="s">
        <v>30</v>
      </c>
      <c r="D23" s="17">
        <v>2</v>
      </c>
      <c r="E23" s="33"/>
      <c r="F23" s="18">
        <f>+ROUND(+D23*E23,2)</f>
        <v>0</v>
      </c>
    </row>
    <row r="24" spans="1:6" ht="22.5" x14ac:dyDescent="0.25">
      <c r="A24" s="14" t="s">
        <v>195</v>
      </c>
      <c r="B24" s="15" t="s">
        <v>15</v>
      </c>
      <c r="C24" s="16" t="s">
        <v>31</v>
      </c>
      <c r="D24" s="17">
        <v>50</v>
      </c>
      <c r="E24" s="33"/>
      <c r="F24" s="18">
        <f>+ROUND(+D24*E24,2)</f>
        <v>0</v>
      </c>
    </row>
    <row r="25" spans="1:6" x14ac:dyDescent="0.25">
      <c r="A25" s="20"/>
      <c r="B25" s="21" t="s">
        <v>119</v>
      </c>
      <c r="C25" s="22" t="s">
        <v>32</v>
      </c>
      <c r="D25" s="23"/>
      <c r="E25" s="24"/>
      <c r="F25" s="25">
        <f>SUM(F21:F24)</f>
        <v>0</v>
      </c>
    </row>
    <row r="26" spans="1:6" x14ac:dyDescent="0.25">
      <c r="A26" s="10" t="s">
        <v>33</v>
      </c>
      <c r="B26" s="10" t="s">
        <v>7</v>
      </c>
      <c r="C26" s="11" t="s">
        <v>34</v>
      </c>
      <c r="D26" s="12"/>
      <c r="E26" s="13"/>
      <c r="F26" s="13"/>
    </row>
    <row r="27" spans="1:6" x14ac:dyDescent="0.25">
      <c r="A27" s="14" t="s">
        <v>126</v>
      </c>
      <c r="B27" s="15" t="s">
        <v>9</v>
      </c>
      <c r="C27" s="16" t="s">
        <v>35</v>
      </c>
      <c r="D27" s="17">
        <v>1</v>
      </c>
      <c r="E27" s="33"/>
      <c r="F27" s="18">
        <f t="shared" ref="F27:F41" si="1">+ROUND(+D27*E27,2)</f>
        <v>0</v>
      </c>
    </row>
    <row r="28" spans="1:6" x14ac:dyDescent="0.25">
      <c r="A28" s="14" t="s">
        <v>127</v>
      </c>
      <c r="B28" s="15" t="s">
        <v>9</v>
      </c>
      <c r="C28" s="16" t="s">
        <v>36</v>
      </c>
      <c r="D28" s="17">
        <v>1</v>
      </c>
      <c r="E28" s="33"/>
      <c r="F28" s="18">
        <f t="shared" si="1"/>
        <v>0</v>
      </c>
    </row>
    <row r="29" spans="1:6" x14ac:dyDescent="0.25">
      <c r="A29" s="14" t="s">
        <v>128</v>
      </c>
      <c r="B29" s="15" t="s">
        <v>9</v>
      </c>
      <c r="C29" s="16" t="s">
        <v>37</v>
      </c>
      <c r="D29" s="17">
        <v>1</v>
      </c>
      <c r="E29" s="33"/>
      <c r="F29" s="18">
        <f t="shared" si="1"/>
        <v>0</v>
      </c>
    </row>
    <row r="30" spans="1:6" x14ac:dyDescent="0.25">
      <c r="A30" s="14" t="s">
        <v>129</v>
      </c>
      <c r="B30" s="15" t="s">
        <v>9</v>
      </c>
      <c r="C30" s="16" t="s">
        <v>38</v>
      </c>
      <c r="D30" s="17">
        <v>4</v>
      </c>
      <c r="E30" s="33"/>
      <c r="F30" s="18">
        <f t="shared" si="1"/>
        <v>0</v>
      </c>
    </row>
    <row r="31" spans="1:6" x14ac:dyDescent="0.25">
      <c r="A31" s="14" t="s">
        <v>130</v>
      </c>
      <c r="B31" s="15" t="s">
        <v>39</v>
      </c>
      <c r="C31" s="16" t="s">
        <v>40</v>
      </c>
      <c r="D31" s="17">
        <v>70</v>
      </c>
      <c r="E31" s="33"/>
      <c r="F31" s="18">
        <f t="shared" si="1"/>
        <v>0</v>
      </c>
    </row>
    <row r="32" spans="1:6" x14ac:dyDescent="0.25">
      <c r="A32" s="14" t="s">
        <v>131</v>
      </c>
      <c r="B32" s="15" t="s">
        <v>39</v>
      </c>
      <c r="C32" s="16" t="s">
        <v>41</v>
      </c>
      <c r="D32" s="17">
        <v>54</v>
      </c>
      <c r="E32" s="33"/>
      <c r="F32" s="18">
        <f t="shared" si="1"/>
        <v>0</v>
      </c>
    </row>
    <row r="33" spans="1:6" x14ac:dyDescent="0.25">
      <c r="A33" s="14" t="s">
        <v>132</v>
      </c>
      <c r="B33" s="15" t="s">
        <v>39</v>
      </c>
      <c r="C33" s="16" t="s">
        <v>42</v>
      </c>
      <c r="D33" s="17">
        <v>135</v>
      </c>
      <c r="E33" s="33"/>
      <c r="F33" s="18">
        <f t="shared" si="1"/>
        <v>0</v>
      </c>
    </row>
    <row r="34" spans="1:6" x14ac:dyDescent="0.25">
      <c r="A34" s="14" t="s">
        <v>133</v>
      </c>
      <c r="B34" s="15" t="s">
        <v>39</v>
      </c>
      <c r="C34" s="16" t="s">
        <v>43</v>
      </c>
      <c r="D34" s="17">
        <v>55</v>
      </c>
      <c r="E34" s="33"/>
      <c r="F34" s="18">
        <f t="shared" si="1"/>
        <v>0</v>
      </c>
    </row>
    <row r="35" spans="1:6" x14ac:dyDescent="0.25">
      <c r="A35" s="14" t="s">
        <v>134</v>
      </c>
      <c r="B35" s="15" t="s">
        <v>39</v>
      </c>
      <c r="C35" s="16" t="s">
        <v>44</v>
      </c>
      <c r="D35" s="17">
        <v>20.5</v>
      </c>
      <c r="E35" s="33"/>
      <c r="F35" s="18">
        <f t="shared" si="1"/>
        <v>0</v>
      </c>
    </row>
    <row r="36" spans="1:6" x14ac:dyDescent="0.25">
      <c r="A36" s="14" t="s">
        <v>135</v>
      </c>
      <c r="B36" s="15" t="s">
        <v>39</v>
      </c>
      <c r="C36" s="16" t="s">
        <v>45</v>
      </c>
      <c r="D36" s="17">
        <v>28.5</v>
      </c>
      <c r="E36" s="33"/>
      <c r="F36" s="18">
        <f t="shared" si="1"/>
        <v>0</v>
      </c>
    </row>
    <row r="37" spans="1:6" ht="22.5" x14ac:dyDescent="0.25">
      <c r="A37" s="14" t="s">
        <v>136</v>
      </c>
      <c r="B37" s="15" t="s">
        <v>39</v>
      </c>
      <c r="C37" s="16" t="s">
        <v>46</v>
      </c>
      <c r="D37" s="17">
        <v>55</v>
      </c>
      <c r="E37" s="33"/>
      <c r="F37" s="18">
        <f t="shared" si="1"/>
        <v>0</v>
      </c>
    </row>
    <row r="38" spans="1:6" x14ac:dyDescent="0.25">
      <c r="A38" s="14" t="s">
        <v>137</v>
      </c>
      <c r="B38" s="15" t="s">
        <v>39</v>
      </c>
      <c r="C38" s="16" t="s">
        <v>47</v>
      </c>
      <c r="D38" s="17">
        <v>4.8</v>
      </c>
      <c r="E38" s="33"/>
      <c r="F38" s="18">
        <f t="shared" si="1"/>
        <v>0</v>
      </c>
    </row>
    <row r="39" spans="1:6" x14ac:dyDescent="0.25">
      <c r="A39" s="14" t="s">
        <v>138</v>
      </c>
      <c r="B39" s="15" t="s">
        <v>39</v>
      </c>
      <c r="C39" s="16" t="s">
        <v>48</v>
      </c>
      <c r="D39" s="17">
        <v>30</v>
      </c>
      <c r="E39" s="33"/>
      <c r="F39" s="18">
        <f t="shared" si="1"/>
        <v>0</v>
      </c>
    </row>
    <row r="40" spans="1:6" x14ac:dyDescent="0.25">
      <c r="A40" s="14" t="s">
        <v>139</v>
      </c>
      <c r="B40" s="15" t="s">
        <v>39</v>
      </c>
      <c r="C40" s="16" t="s">
        <v>49</v>
      </c>
      <c r="D40" s="17">
        <v>50</v>
      </c>
      <c r="E40" s="33"/>
      <c r="F40" s="18">
        <f t="shared" si="1"/>
        <v>0</v>
      </c>
    </row>
    <row r="41" spans="1:6" ht="22.5" x14ac:dyDescent="0.25">
      <c r="A41" s="14" t="s">
        <v>140</v>
      </c>
      <c r="B41" s="15" t="s">
        <v>9</v>
      </c>
      <c r="C41" s="16" t="s">
        <v>50</v>
      </c>
      <c r="D41" s="17">
        <v>1</v>
      </c>
      <c r="E41" s="33"/>
      <c r="F41" s="18">
        <f t="shared" si="1"/>
        <v>0</v>
      </c>
    </row>
    <row r="42" spans="1:6" x14ac:dyDescent="0.25">
      <c r="A42" s="20"/>
      <c r="B42" s="21" t="s">
        <v>119</v>
      </c>
      <c r="C42" s="22" t="s">
        <v>51</v>
      </c>
      <c r="D42" s="23"/>
      <c r="E42" s="24"/>
      <c r="F42" s="25">
        <f>SUM(F27:F41)</f>
        <v>0</v>
      </c>
    </row>
    <row r="43" spans="1:6" x14ac:dyDescent="0.25">
      <c r="A43" s="10" t="s">
        <v>52</v>
      </c>
      <c r="B43" s="10" t="s">
        <v>7</v>
      </c>
      <c r="C43" s="11" t="s">
        <v>53</v>
      </c>
      <c r="D43" s="12"/>
      <c r="E43" s="13"/>
      <c r="F43" s="13"/>
    </row>
    <row r="44" spans="1:6" ht="22.5" x14ac:dyDescent="0.25">
      <c r="A44" s="14" t="s">
        <v>141</v>
      </c>
      <c r="B44" s="15" t="s">
        <v>9</v>
      </c>
      <c r="C44" s="16" t="s">
        <v>54</v>
      </c>
      <c r="D44" s="17">
        <v>1</v>
      </c>
      <c r="E44" s="33"/>
      <c r="F44" s="18">
        <f t="shared" ref="F44:F77" si="2">+ROUND(+D44*E44,2)</f>
        <v>0</v>
      </c>
    </row>
    <row r="45" spans="1:6" x14ac:dyDescent="0.25">
      <c r="A45" s="14" t="s">
        <v>142</v>
      </c>
      <c r="B45" s="15" t="s">
        <v>9</v>
      </c>
      <c r="C45" s="16" t="s">
        <v>55</v>
      </c>
      <c r="D45" s="17">
        <v>1</v>
      </c>
      <c r="E45" s="33"/>
      <c r="F45" s="18">
        <f t="shared" si="2"/>
        <v>0</v>
      </c>
    </row>
    <row r="46" spans="1:6" ht="22.5" x14ac:dyDescent="0.25">
      <c r="A46" s="14" t="s">
        <v>143</v>
      </c>
      <c r="B46" s="15" t="s">
        <v>9</v>
      </c>
      <c r="C46" s="16" t="s">
        <v>56</v>
      </c>
      <c r="D46" s="17">
        <v>1</v>
      </c>
      <c r="E46" s="33"/>
      <c r="F46" s="18">
        <f t="shared" si="2"/>
        <v>0</v>
      </c>
    </row>
    <row r="47" spans="1:6" ht="22.5" x14ac:dyDescent="0.25">
      <c r="A47" s="14" t="s">
        <v>144</v>
      </c>
      <c r="B47" s="15" t="s">
        <v>9</v>
      </c>
      <c r="C47" s="16" t="s">
        <v>57</v>
      </c>
      <c r="D47" s="17">
        <v>1</v>
      </c>
      <c r="E47" s="33"/>
      <c r="F47" s="18">
        <f t="shared" si="2"/>
        <v>0</v>
      </c>
    </row>
    <row r="48" spans="1:6" x14ac:dyDescent="0.25">
      <c r="A48" s="14" t="s">
        <v>145</v>
      </c>
      <c r="B48" s="15" t="s">
        <v>9</v>
      </c>
      <c r="C48" s="16" t="s">
        <v>58</v>
      </c>
      <c r="D48" s="17">
        <v>4</v>
      </c>
      <c r="E48" s="33"/>
      <c r="F48" s="18">
        <f t="shared" si="2"/>
        <v>0</v>
      </c>
    </row>
    <row r="49" spans="1:6" x14ac:dyDescent="0.25">
      <c r="A49" s="14" t="s">
        <v>146</v>
      </c>
      <c r="B49" s="15" t="s">
        <v>9</v>
      </c>
      <c r="C49" s="16" t="s">
        <v>59</v>
      </c>
      <c r="D49" s="17">
        <v>4</v>
      </c>
      <c r="E49" s="33"/>
      <c r="F49" s="18">
        <f t="shared" si="2"/>
        <v>0</v>
      </c>
    </row>
    <row r="50" spans="1:6" x14ac:dyDescent="0.25">
      <c r="A50" s="14" t="s">
        <v>147</v>
      </c>
      <c r="B50" s="15" t="s">
        <v>9</v>
      </c>
      <c r="C50" s="16" t="s">
        <v>60</v>
      </c>
      <c r="D50" s="17">
        <v>4</v>
      </c>
      <c r="E50" s="33"/>
      <c r="F50" s="18">
        <f t="shared" si="2"/>
        <v>0</v>
      </c>
    </row>
    <row r="51" spans="1:6" x14ac:dyDescent="0.25">
      <c r="A51" s="14" t="s">
        <v>148</v>
      </c>
      <c r="B51" s="15" t="s">
        <v>9</v>
      </c>
      <c r="C51" s="16" t="s">
        <v>61</v>
      </c>
      <c r="D51" s="17">
        <v>2</v>
      </c>
      <c r="E51" s="33"/>
      <c r="F51" s="18">
        <f t="shared" si="2"/>
        <v>0</v>
      </c>
    </row>
    <row r="52" spans="1:6" ht="22.5" x14ac:dyDescent="0.25">
      <c r="A52" s="14" t="s">
        <v>149</v>
      </c>
      <c r="B52" s="15" t="s">
        <v>9</v>
      </c>
      <c r="C52" s="16" t="s">
        <v>62</v>
      </c>
      <c r="D52" s="17">
        <v>2</v>
      </c>
      <c r="E52" s="33"/>
      <c r="F52" s="18">
        <f t="shared" si="2"/>
        <v>0</v>
      </c>
    </row>
    <row r="53" spans="1:6" x14ac:dyDescent="0.25">
      <c r="A53" s="14" t="s">
        <v>150</v>
      </c>
      <c r="B53" s="15" t="s">
        <v>9</v>
      </c>
      <c r="C53" s="16" t="s">
        <v>63</v>
      </c>
      <c r="D53" s="17">
        <v>2</v>
      </c>
      <c r="E53" s="33"/>
      <c r="F53" s="18">
        <f t="shared" si="2"/>
        <v>0</v>
      </c>
    </row>
    <row r="54" spans="1:6" x14ac:dyDescent="0.25">
      <c r="A54" s="14" t="s">
        <v>151</v>
      </c>
      <c r="B54" s="15" t="s">
        <v>9</v>
      </c>
      <c r="C54" s="16" t="s">
        <v>64</v>
      </c>
      <c r="D54" s="17">
        <v>4</v>
      </c>
      <c r="E54" s="33"/>
      <c r="F54" s="18">
        <f t="shared" si="2"/>
        <v>0</v>
      </c>
    </row>
    <row r="55" spans="1:6" x14ac:dyDescent="0.25">
      <c r="A55" s="14" t="s">
        <v>152</v>
      </c>
      <c r="B55" s="15" t="s">
        <v>9</v>
      </c>
      <c r="C55" s="16" t="s">
        <v>65</v>
      </c>
      <c r="D55" s="17">
        <v>4</v>
      </c>
      <c r="E55" s="33"/>
      <c r="F55" s="18">
        <f t="shared" si="2"/>
        <v>0</v>
      </c>
    </row>
    <row r="56" spans="1:6" x14ac:dyDescent="0.25">
      <c r="A56" s="14" t="s">
        <v>153</v>
      </c>
      <c r="B56" s="15" t="s">
        <v>9</v>
      </c>
      <c r="C56" s="16" t="s">
        <v>66</v>
      </c>
      <c r="D56" s="17">
        <v>1</v>
      </c>
      <c r="E56" s="33"/>
      <c r="F56" s="18">
        <f t="shared" si="2"/>
        <v>0</v>
      </c>
    </row>
    <row r="57" spans="1:6" x14ac:dyDescent="0.25">
      <c r="A57" s="14" t="s">
        <v>154</v>
      </c>
      <c r="B57" s="15" t="s">
        <v>9</v>
      </c>
      <c r="C57" s="16" t="s">
        <v>67</v>
      </c>
      <c r="D57" s="17">
        <v>2</v>
      </c>
      <c r="E57" s="33"/>
      <c r="F57" s="18">
        <f t="shared" si="2"/>
        <v>0</v>
      </c>
    </row>
    <row r="58" spans="1:6" x14ac:dyDescent="0.25">
      <c r="A58" s="14" t="s">
        <v>155</v>
      </c>
      <c r="B58" s="15" t="s">
        <v>9</v>
      </c>
      <c r="C58" s="16" t="s">
        <v>68</v>
      </c>
      <c r="D58" s="17">
        <v>6</v>
      </c>
      <c r="E58" s="33"/>
      <c r="F58" s="18">
        <f t="shared" si="2"/>
        <v>0</v>
      </c>
    </row>
    <row r="59" spans="1:6" ht="22.5" x14ac:dyDescent="0.25">
      <c r="A59" s="14" t="s">
        <v>156</v>
      </c>
      <c r="B59" s="15" t="s">
        <v>39</v>
      </c>
      <c r="C59" s="16" t="s">
        <v>69</v>
      </c>
      <c r="D59" s="17">
        <v>80</v>
      </c>
      <c r="E59" s="33"/>
      <c r="F59" s="18">
        <f t="shared" si="2"/>
        <v>0</v>
      </c>
    </row>
    <row r="60" spans="1:6" ht="22.5" x14ac:dyDescent="0.25">
      <c r="A60" s="14" t="s">
        <v>157</v>
      </c>
      <c r="B60" s="15" t="s">
        <v>39</v>
      </c>
      <c r="C60" s="16" t="s">
        <v>70</v>
      </c>
      <c r="D60" s="17">
        <v>8</v>
      </c>
      <c r="E60" s="33"/>
      <c r="F60" s="18">
        <f t="shared" si="2"/>
        <v>0</v>
      </c>
    </row>
    <row r="61" spans="1:6" x14ac:dyDescent="0.25">
      <c r="A61" s="14" t="s">
        <v>158</v>
      </c>
      <c r="B61" s="15" t="s">
        <v>15</v>
      </c>
      <c r="C61" s="16" t="s">
        <v>71</v>
      </c>
      <c r="D61" s="17">
        <v>59.62</v>
      </c>
      <c r="E61" s="33"/>
      <c r="F61" s="18">
        <f t="shared" si="2"/>
        <v>0</v>
      </c>
    </row>
    <row r="62" spans="1:6" x14ac:dyDescent="0.25">
      <c r="A62" s="14" t="s">
        <v>159</v>
      </c>
      <c r="B62" s="15" t="s">
        <v>9</v>
      </c>
      <c r="C62" s="16" t="s">
        <v>72</v>
      </c>
      <c r="D62" s="17">
        <v>1</v>
      </c>
      <c r="E62" s="33"/>
      <c r="F62" s="18">
        <f t="shared" si="2"/>
        <v>0</v>
      </c>
    </row>
    <row r="63" spans="1:6" x14ac:dyDescent="0.25">
      <c r="A63" s="14" t="s">
        <v>160</v>
      </c>
      <c r="B63" s="15" t="s">
        <v>9</v>
      </c>
      <c r="C63" s="16" t="s">
        <v>73</v>
      </c>
      <c r="D63" s="17">
        <v>1</v>
      </c>
      <c r="E63" s="33"/>
      <c r="F63" s="18">
        <f t="shared" si="2"/>
        <v>0</v>
      </c>
    </row>
    <row r="64" spans="1:6" x14ac:dyDescent="0.25">
      <c r="A64" s="14" t="s">
        <v>161</v>
      </c>
      <c r="B64" s="15" t="s">
        <v>9</v>
      </c>
      <c r="C64" s="16" t="s">
        <v>74</v>
      </c>
      <c r="D64" s="17">
        <v>1</v>
      </c>
      <c r="E64" s="33"/>
      <c r="F64" s="18">
        <f t="shared" si="2"/>
        <v>0</v>
      </c>
    </row>
    <row r="65" spans="1:6" x14ac:dyDescent="0.25">
      <c r="A65" s="14" t="s">
        <v>162</v>
      </c>
      <c r="B65" s="15" t="s">
        <v>9</v>
      </c>
      <c r="C65" s="16" t="s">
        <v>75</v>
      </c>
      <c r="D65" s="17">
        <v>3</v>
      </c>
      <c r="E65" s="33"/>
      <c r="F65" s="18">
        <f t="shared" si="2"/>
        <v>0</v>
      </c>
    </row>
    <row r="66" spans="1:6" x14ac:dyDescent="0.25">
      <c r="A66" s="14" t="s">
        <v>163</v>
      </c>
      <c r="B66" s="15" t="s">
        <v>9</v>
      </c>
      <c r="C66" s="16" t="s">
        <v>76</v>
      </c>
      <c r="D66" s="17">
        <v>1</v>
      </c>
      <c r="E66" s="33"/>
      <c r="F66" s="18">
        <f t="shared" si="2"/>
        <v>0</v>
      </c>
    </row>
    <row r="67" spans="1:6" x14ac:dyDescent="0.25">
      <c r="A67" s="14" t="s">
        <v>164</v>
      </c>
      <c r="B67" s="15" t="s">
        <v>9</v>
      </c>
      <c r="C67" s="16" t="s">
        <v>77</v>
      </c>
      <c r="D67" s="17">
        <v>3</v>
      </c>
      <c r="E67" s="33"/>
      <c r="F67" s="18">
        <f t="shared" si="2"/>
        <v>0</v>
      </c>
    </row>
    <row r="68" spans="1:6" x14ac:dyDescent="0.25">
      <c r="A68" s="14" t="s">
        <v>165</v>
      </c>
      <c r="B68" s="15" t="s">
        <v>9</v>
      </c>
      <c r="C68" s="16" t="s">
        <v>78</v>
      </c>
      <c r="D68" s="17">
        <v>1</v>
      </c>
      <c r="E68" s="33"/>
      <c r="F68" s="18">
        <f t="shared" si="2"/>
        <v>0</v>
      </c>
    </row>
    <row r="69" spans="1:6" x14ac:dyDescent="0.25">
      <c r="A69" s="14" t="s">
        <v>166</v>
      </c>
      <c r="B69" s="15" t="s">
        <v>15</v>
      </c>
      <c r="C69" s="16" t="s">
        <v>79</v>
      </c>
      <c r="D69" s="17">
        <v>35.65</v>
      </c>
      <c r="E69" s="33"/>
      <c r="F69" s="18">
        <f t="shared" si="2"/>
        <v>0</v>
      </c>
    </row>
    <row r="70" spans="1:6" x14ac:dyDescent="0.25">
      <c r="A70" s="14" t="s">
        <v>167</v>
      </c>
      <c r="B70" s="15" t="s">
        <v>9</v>
      </c>
      <c r="C70" s="16" t="s">
        <v>80</v>
      </c>
      <c r="D70" s="17">
        <v>6</v>
      </c>
      <c r="E70" s="33"/>
      <c r="F70" s="18">
        <f t="shared" si="2"/>
        <v>0</v>
      </c>
    </row>
    <row r="71" spans="1:6" x14ac:dyDescent="0.25">
      <c r="A71" s="14" t="s">
        <v>168</v>
      </c>
      <c r="B71" s="15" t="s">
        <v>9</v>
      </c>
      <c r="C71" s="16" t="s">
        <v>81</v>
      </c>
      <c r="D71" s="17">
        <v>6</v>
      </c>
      <c r="E71" s="33"/>
      <c r="F71" s="18">
        <f t="shared" si="2"/>
        <v>0</v>
      </c>
    </row>
    <row r="72" spans="1:6" x14ac:dyDescent="0.25">
      <c r="A72" s="14" t="s">
        <v>169</v>
      </c>
      <c r="B72" s="15" t="s">
        <v>9</v>
      </c>
      <c r="C72" s="16" t="s">
        <v>82</v>
      </c>
      <c r="D72" s="17">
        <v>6</v>
      </c>
      <c r="E72" s="33"/>
      <c r="F72" s="18">
        <f t="shared" si="2"/>
        <v>0</v>
      </c>
    </row>
    <row r="73" spans="1:6" x14ac:dyDescent="0.25">
      <c r="A73" s="14" t="s">
        <v>170</v>
      </c>
      <c r="B73" s="15" t="s">
        <v>9</v>
      </c>
      <c r="C73" s="16" t="s">
        <v>83</v>
      </c>
      <c r="D73" s="17">
        <v>1</v>
      </c>
      <c r="E73" s="33"/>
      <c r="F73" s="18">
        <f t="shared" si="2"/>
        <v>0</v>
      </c>
    </row>
    <row r="74" spans="1:6" x14ac:dyDescent="0.25">
      <c r="A74" s="14" t="s">
        <v>171</v>
      </c>
      <c r="B74" s="15" t="s">
        <v>9</v>
      </c>
      <c r="C74" s="16" t="s">
        <v>84</v>
      </c>
      <c r="D74" s="17">
        <v>1</v>
      </c>
      <c r="E74" s="33"/>
      <c r="F74" s="18">
        <f t="shared" si="2"/>
        <v>0</v>
      </c>
    </row>
    <row r="75" spans="1:6" x14ac:dyDescent="0.25">
      <c r="A75" s="14" t="s">
        <v>172</v>
      </c>
      <c r="B75" s="15" t="s">
        <v>9</v>
      </c>
      <c r="C75" s="16" t="s">
        <v>85</v>
      </c>
      <c r="D75" s="17">
        <v>1</v>
      </c>
      <c r="E75" s="33"/>
      <c r="F75" s="18">
        <f t="shared" si="2"/>
        <v>0</v>
      </c>
    </row>
    <row r="76" spans="1:6" ht="22.5" x14ac:dyDescent="0.25">
      <c r="A76" s="14" t="s">
        <v>173</v>
      </c>
      <c r="B76" s="15" t="s">
        <v>9</v>
      </c>
      <c r="C76" s="16" t="s">
        <v>86</v>
      </c>
      <c r="D76" s="17">
        <v>4</v>
      </c>
      <c r="E76" s="33"/>
      <c r="F76" s="18">
        <f t="shared" si="2"/>
        <v>0</v>
      </c>
    </row>
    <row r="77" spans="1:6" x14ac:dyDescent="0.25">
      <c r="A77" s="14" t="s">
        <v>174</v>
      </c>
      <c r="B77" s="15" t="s">
        <v>9</v>
      </c>
      <c r="C77" s="16" t="s">
        <v>87</v>
      </c>
      <c r="D77" s="17">
        <v>2</v>
      </c>
      <c r="E77" s="33"/>
      <c r="F77" s="18">
        <f t="shared" si="2"/>
        <v>0</v>
      </c>
    </row>
    <row r="78" spans="1:6" x14ac:dyDescent="0.25">
      <c r="A78" s="20"/>
      <c r="B78" s="21" t="s">
        <v>119</v>
      </c>
      <c r="C78" s="22" t="s">
        <v>88</v>
      </c>
      <c r="D78" s="23"/>
      <c r="E78" s="24"/>
      <c r="F78" s="25">
        <f>SUM(F44:F77)</f>
        <v>0</v>
      </c>
    </row>
    <row r="79" spans="1:6" x14ac:dyDescent="0.25">
      <c r="A79" s="10" t="s">
        <v>89</v>
      </c>
      <c r="B79" s="10" t="s">
        <v>7</v>
      </c>
      <c r="C79" s="11" t="s">
        <v>90</v>
      </c>
      <c r="D79" s="12"/>
      <c r="E79" s="13"/>
      <c r="F79" s="13"/>
    </row>
    <row r="80" spans="1:6" ht="22.5" x14ac:dyDescent="0.25">
      <c r="A80" s="14" t="s">
        <v>175</v>
      </c>
      <c r="B80" s="15" t="s">
        <v>9</v>
      </c>
      <c r="C80" s="16" t="s">
        <v>91</v>
      </c>
      <c r="D80" s="17">
        <v>1</v>
      </c>
      <c r="E80" s="33"/>
      <c r="F80" s="18">
        <f t="shared" ref="F80:F96" si="3">+ROUND(+D80*E80,2)</f>
        <v>0</v>
      </c>
    </row>
    <row r="81" spans="1:6" x14ac:dyDescent="0.25">
      <c r="A81" s="14" t="s">
        <v>176</v>
      </c>
      <c r="B81" s="15" t="s">
        <v>9</v>
      </c>
      <c r="C81" s="16" t="s">
        <v>92</v>
      </c>
      <c r="D81" s="17">
        <v>1</v>
      </c>
      <c r="E81" s="33"/>
      <c r="F81" s="18">
        <f t="shared" si="3"/>
        <v>0</v>
      </c>
    </row>
    <row r="82" spans="1:6" ht="22.5" x14ac:dyDescent="0.25">
      <c r="A82" s="14" t="s">
        <v>177</v>
      </c>
      <c r="B82" s="15" t="s">
        <v>9</v>
      </c>
      <c r="C82" s="16" t="s">
        <v>93</v>
      </c>
      <c r="D82" s="17">
        <v>1</v>
      </c>
      <c r="E82" s="33"/>
      <c r="F82" s="18">
        <f t="shared" si="3"/>
        <v>0</v>
      </c>
    </row>
    <row r="83" spans="1:6" ht="22.5" x14ac:dyDescent="0.25">
      <c r="A83" s="14" t="s">
        <v>178</v>
      </c>
      <c r="B83" s="15" t="s">
        <v>9</v>
      </c>
      <c r="C83" s="16" t="s">
        <v>94</v>
      </c>
      <c r="D83" s="17">
        <v>1</v>
      </c>
      <c r="E83" s="33"/>
      <c r="F83" s="18">
        <f t="shared" si="3"/>
        <v>0</v>
      </c>
    </row>
    <row r="84" spans="1:6" ht="22.5" x14ac:dyDescent="0.25">
      <c r="A84" s="14" t="s">
        <v>179</v>
      </c>
      <c r="B84" s="15" t="s">
        <v>9</v>
      </c>
      <c r="C84" s="16" t="s">
        <v>95</v>
      </c>
      <c r="D84" s="17">
        <v>1</v>
      </c>
      <c r="E84" s="33"/>
      <c r="F84" s="18">
        <f t="shared" si="3"/>
        <v>0</v>
      </c>
    </row>
    <row r="85" spans="1:6" x14ac:dyDescent="0.25">
      <c r="A85" s="14" t="s">
        <v>180</v>
      </c>
      <c r="B85" s="15" t="s">
        <v>9</v>
      </c>
      <c r="C85" s="16" t="s">
        <v>96</v>
      </c>
      <c r="D85" s="17">
        <v>1</v>
      </c>
      <c r="E85" s="33"/>
      <c r="F85" s="18">
        <f t="shared" si="3"/>
        <v>0</v>
      </c>
    </row>
    <row r="86" spans="1:6" x14ac:dyDescent="0.25">
      <c r="A86" s="14" t="s">
        <v>181</v>
      </c>
      <c r="B86" s="15" t="s">
        <v>9</v>
      </c>
      <c r="C86" s="16" t="s">
        <v>97</v>
      </c>
      <c r="D86" s="17">
        <v>1</v>
      </c>
      <c r="E86" s="33"/>
      <c r="F86" s="18">
        <f t="shared" si="3"/>
        <v>0</v>
      </c>
    </row>
    <row r="87" spans="1:6" x14ac:dyDescent="0.25">
      <c r="A87" s="14" t="s">
        <v>182</v>
      </c>
      <c r="B87" s="15" t="s">
        <v>9</v>
      </c>
      <c r="C87" s="16" t="s">
        <v>98</v>
      </c>
      <c r="D87" s="17">
        <v>1</v>
      </c>
      <c r="E87" s="33"/>
      <c r="F87" s="18">
        <f t="shared" si="3"/>
        <v>0</v>
      </c>
    </row>
    <row r="88" spans="1:6" x14ac:dyDescent="0.25">
      <c r="A88" s="14" t="s">
        <v>183</v>
      </c>
      <c r="B88" s="15" t="s">
        <v>9</v>
      </c>
      <c r="C88" s="16" t="s">
        <v>99</v>
      </c>
      <c r="D88" s="17">
        <v>1</v>
      </c>
      <c r="E88" s="33"/>
      <c r="F88" s="18">
        <f t="shared" si="3"/>
        <v>0</v>
      </c>
    </row>
    <row r="89" spans="1:6" x14ac:dyDescent="0.25">
      <c r="A89" s="14" t="s">
        <v>184</v>
      </c>
      <c r="B89" s="15" t="s">
        <v>9</v>
      </c>
      <c r="C89" s="16" t="s">
        <v>100</v>
      </c>
      <c r="D89" s="17">
        <v>1</v>
      </c>
      <c r="E89" s="33"/>
      <c r="F89" s="18">
        <f t="shared" si="3"/>
        <v>0</v>
      </c>
    </row>
    <row r="90" spans="1:6" x14ac:dyDescent="0.25">
      <c r="A90" s="14" t="s">
        <v>185</v>
      </c>
      <c r="B90" s="15" t="s">
        <v>9</v>
      </c>
      <c r="C90" s="16" t="s">
        <v>101</v>
      </c>
      <c r="D90" s="17">
        <v>2</v>
      </c>
      <c r="E90" s="33"/>
      <c r="F90" s="18">
        <f t="shared" si="3"/>
        <v>0</v>
      </c>
    </row>
    <row r="91" spans="1:6" x14ac:dyDescent="0.25">
      <c r="A91" s="14" t="s">
        <v>186</v>
      </c>
      <c r="B91" s="15" t="s">
        <v>9</v>
      </c>
      <c r="C91" s="16" t="s">
        <v>102</v>
      </c>
      <c r="D91" s="17">
        <v>4</v>
      </c>
      <c r="E91" s="33"/>
      <c r="F91" s="18">
        <f t="shared" si="3"/>
        <v>0</v>
      </c>
    </row>
    <row r="92" spans="1:6" x14ac:dyDescent="0.25">
      <c r="A92" s="14" t="s">
        <v>187</v>
      </c>
      <c r="B92" s="15" t="s">
        <v>9</v>
      </c>
      <c r="C92" s="16" t="s">
        <v>103</v>
      </c>
      <c r="D92" s="17">
        <v>3</v>
      </c>
      <c r="E92" s="33"/>
      <c r="F92" s="18">
        <f t="shared" si="3"/>
        <v>0</v>
      </c>
    </row>
    <row r="93" spans="1:6" x14ac:dyDescent="0.25">
      <c r="A93" s="14" t="s">
        <v>188</v>
      </c>
      <c r="B93" s="15" t="s">
        <v>9</v>
      </c>
      <c r="C93" s="16" t="s">
        <v>104</v>
      </c>
      <c r="D93" s="17">
        <v>4</v>
      </c>
      <c r="E93" s="33"/>
      <c r="F93" s="18">
        <f t="shared" si="3"/>
        <v>0</v>
      </c>
    </row>
    <row r="94" spans="1:6" x14ac:dyDescent="0.25">
      <c r="A94" s="14" t="s">
        <v>189</v>
      </c>
      <c r="B94" s="15" t="s">
        <v>9</v>
      </c>
      <c r="C94" s="16" t="s">
        <v>105</v>
      </c>
      <c r="D94" s="17">
        <v>1</v>
      </c>
      <c r="E94" s="33"/>
      <c r="F94" s="18">
        <f t="shared" si="3"/>
        <v>0</v>
      </c>
    </row>
    <row r="95" spans="1:6" ht="22.5" x14ac:dyDescent="0.25">
      <c r="A95" s="14" t="s">
        <v>190</v>
      </c>
      <c r="B95" s="15" t="s">
        <v>9</v>
      </c>
      <c r="C95" s="16" t="s">
        <v>106</v>
      </c>
      <c r="D95" s="17">
        <v>1</v>
      </c>
      <c r="E95" s="33"/>
      <c r="F95" s="18">
        <f t="shared" si="3"/>
        <v>0</v>
      </c>
    </row>
    <row r="96" spans="1:6" x14ac:dyDescent="0.25">
      <c r="A96" s="14" t="s">
        <v>191</v>
      </c>
      <c r="B96" s="15" t="s">
        <v>9</v>
      </c>
      <c r="C96" s="16" t="s">
        <v>107</v>
      </c>
      <c r="D96" s="17">
        <v>1</v>
      </c>
      <c r="E96" s="33"/>
      <c r="F96" s="18">
        <f t="shared" si="3"/>
        <v>0</v>
      </c>
    </row>
    <row r="97" spans="1:6" x14ac:dyDescent="0.25">
      <c r="A97" s="20"/>
      <c r="B97" s="21" t="s">
        <v>119</v>
      </c>
      <c r="C97" s="22" t="s">
        <v>108</v>
      </c>
      <c r="D97" s="23"/>
      <c r="E97" s="24"/>
      <c r="F97" s="25">
        <f>SUM(F80:F96)</f>
        <v>0</v>
      </c>
    </row>
    <row r="98" spans="1:6" x14ac:dyDescent="0.25">
      <c r="A98" s="10" t="s">
        <v>109</v>
      </c>
      <c r="B98" s="10" t="s">
        <v>7</v>
      </c>
      <c r="C98" s="11" t="s">
        <v>110</v>
      </c>
      <c r="D98" s="12"/>
      <c r="E98" s="13"/>
      <c r="F98" s="13"/>
    </row>
    <row r="99" spans="1:6" x14ac:dyDescent="0.25">
      <c r="A99" s="14" t="s">
        <v>192</v>
      </c>
      <c r="B99" s="15" t="s">
        <v>9</v>
      </c>
      <c r="C99" s="16" t="s">
        <v>110</v>
      </c>
      <c r="D99" s="17">
        <v>1</v>
      </c>
      <c r="E99" s="33"/>
      <c r="F99" s="18">
        <f>+ROUND(+D99*E99,2)</f>
        <v>0</v>
      </c>
    </row>
    <row r="100" spans="1:6" x14ac:dyDescent="0.25">
      <c r="A100" s="20"/>
      <c r="B100" s="21" t="s">
        <v>119</v>
      </c>
      <c r="C100" s="22" t="s">
        <v>111</v>
      </c>
      <c r="D100" s="23"/>
      <c r="E100" s="24"/>
      <c r="F100" s="25">
        <f>SUM(F99)</f>
        <v>0</v>
      </c>
    </row>
    <row r="101" spans="1:6" x14ac:dyDescent="0.25">
      <c r="A101" s="10" t="s">
        <v>112</v>
      </c>
      <c r="B101" s="10" t="s">
        <v>7</v>
      </c>
      <c r="C101" s="11" t="s">
        <v>113</v>
      </c>
      <c r="D101" s="12"/>
      <c r="E101" s="13"/>
      <c r="F101" s="13"/>
    </row>
    <row r="102" spans="1:6" x14ac:dyDescent="0.25">
      <c r="A102" s="14" t="s">
        <v>193</v>
      </c>
      <c r="B102" s="15" t="s">
        <v>9</v>
      </c>
      <c r="C102" s="16" t="s">
        <v>113</v>
      </c>
      <c r="D102" s="17">
        <v>1</v>
      </c>
      <c r="E102" s="33"/>
      <c r="F102" s="18">
        <f>+ROUND(+D102*E102,2)</f>
        <v>0</v>
      </c>
    </row>
    <row r="103" spans="1:6" x14ac:dyDescent="0.25">
      <c r="A103" s="20"/>
      <c r="B103" s="21" t="s">
        <v>119</v>
      </c>
      <c r="C103" s="22" t="s">
        <v>114</v>
      </c>
      <c r="D103" s="23"/>
      <c r="E103" s="24"/>
      <c r="F103" s="25">
        <f>SUM(F102)</f>
        <v>0</v>
      </c>
    </row>
    <row r="104" spans="1:6" x14ac:dyDescent="0.25">
      <c r="A104" s="10" t="s">
        <v>115</v>
      </c>
      <c r="B104" s="10" t="s">
        <v>7</v>
      </c>
      <c r="C104" s="11" t="s">
        <v>116</v>
      </c>
      <c r="D104" s="12"/>
      <c r="E104" s="13"/>
      <c r="F104" s="13"/>
    </row>
    <row r="105" spans="1:6" x14ac:dyDescent="0.25">
      <c r="A105" s="14" t="s">
        <v>194</v>
      </c>
      <c r="B105" s="15" t="s">
        <v>9</v>
      </c>
      <c r="C105" s="16" t="s">
        <v>116</v>
      </c>
      <c r="D105" s="17">
        <v>1</v>
      </c>
      <c r="E105" s="33"/>
      <c r="F105" s="18">
        <f>+ROUND(+D105*E105,2)</f>
        <v>0</v>
      </c>
    </row>
    <row r="106" spans="1:6" x14ac:dyDescent="0.25">
      <c r="A106" s="20"/>
      <c r="B106" s="21" t="s">
        <v>119</v>
      </c>
      <c r="C106" s="22" t="s">
        <v>117</v>
      </c>
      <c r="D106" s="23"/>
      <c r="E106" s="24"/>
      <c r="F106" s="25">
        <f>SUM(F105)</f>
        <v>0</v>
      </c>
    </row>
    <row r="107" spans="1:6" x14ac:dyDescent="0.25">
      <c r="A107" s="20"/>
      <c r="B107" s="21" t="s">
        <v>119</v>
      </c>
      <c r="C107" s="26" t="s">
        <v>118</v>
      </c>
      <c r="D107" s="27"/>
      <c r="E107" s="28"/>
      <c r="F107" s="25">
        <f>+F14+F19+F25+F42+F78+F97+F100+F103+F106</f>
        <v>0</v>
      </c>
    </row>
    <row r="108" spans="1:6" x14ac:dyDescent="0.25">
      <c r="A108" s="20"/>
      <c r="B108" s="21" t="s">
        <v>119</v>
      </c>
      <c r="C108" s="29" t="s">
        <v>205</v>
      </c>
      <c r="D108" s="34" t="s">
        <v>204</v>
      </c>
      <c r="E108" s="30"/>
      <c r="F108" s="35"/>
    </row>
    <row r="109" spans="1:6" x14ac:dyDescent="0.25">
      <c r="A109" s="20"/>
      <c r="B109" s="21" t="s">
        <v>119</v>
      </c>
      <c r="C109" s="29" t="s">
        <v>206</v>
      </c>
      <c r="D109" s="34" t="s">
        <v>204</v>
      </c>
      <c r="E109" s="30"/>
      <c r="F109" s="35"/>
    </row>
    <row r="110" spans="1:6" x14ac:dyDescent="0.25">
      <c r="A110" s="20"/>
      <c r="B110" s="21" t="s">
        <v>119</v>
      </c>
      <c r="C110" s="26" t="s">
        <v>203</v>
      </c>
      <c r="D110" s="30"/>
      <c r="E110" s="31"/>
      <c r="F110" s="25">
        <f>SUM(F107:F109)</f>
        <v>0</v>
      </c>
    </row>
    <row r="111" spans="1:6" x14ac:dyDescent="0.25">
      <c r="F111" s="32"/>
    </row>
    <row r="112" spans="1:6" ht="30" customHeight="1" x14ac:dyDescent="0.25">
      <c r="A112" s="69" t="s">
        <v>209</v>
      </c>
      <c r="B112" s="69"/>
      <c r="C112" s="69"/>
      <c r="D112" s="69"/>
      <c r="E112" s="69"/>
      <c r="F112" s="69"/>
    </row>
    <row r="116" spans="1:6" x14ac:dyDescent="0.25">
      <c r="B116" s="1" t="s">
        <v>210</v>
      </c>
      <c r="C116" s="54"/>
      <c r="D116" s="54"/>
      <c r="E116" s="54"/>
    </row>
    <row r="120" spans="1:6" s="2" customFormat="1" ht="84.95" customHeight="1" x14ac:dyDescent="0.25">
      <c r="A120" s="70" t="s">
        <v>211</v>
      </c>
      <c r="B120" s="70"/>
      <c r="C120" s="70"/>
      <c r="D120" s="70"/>
      <c r="E120" s="70"/>
      <c r="F120" s="70"/>
    </row>
    <row r="121" spans="1:6" x14ac:dyDescent="0.25">
      <c r="A121" s="3" t="s">
        <v>212</v>
      </c>
    </row>
  </sheetData>
  <sheetProtection algorithmName="SHA-512" hashValue="VcLhrkeiH/Am9rEhs537Q0tj/UCd9fv3fDuOzRkny+2s7aLrbDGKbC1xBEw2spm9N4KoDcfLWmbnEUxhBVXDiA==" saltValue="czsKBhdmrP0jvk39PoMQWA==" spinCount="100000" sheet="1" objects="1" scenarios="1" selectLockedCells="1" autoFilter="0"/>
  <autoFilter ref="A6:F110" xr:uid="{505DC4EA-67C9-4BAB-9BFF-FE6FC7DC5F42}"/>
  <mergeCells count="5">
    <mergeCell ref="A1:F1"/>
    <mergeCell ref="A2:F2"/>
    <mergeCell ref="A112:F112"/>
    <mergeCell ref="C116:E116"/>
    <mergeCell ref="A120:F120"/>
  </mergeCells>
  <printOptions horizontalCentered="1"/>
  <pageMargins left="0.9055118110236221" right="0.51181102362204722" top="0.74803149606299213" bottom="0.74803149606299213" header="0.31496062992125984" footer="0.31496062992125984"/>
  <pageSetup paperSize="9" fitToHeight="100" orientation="portrait" r:id="rId1"/>
  <headerFooter>
    <oddFooter>&amp;R&amp;P / &amp;N</oddFooter>
  </headerFooter>
  <ignoredErrors>
    <ignoredError sqref="A7:A1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2023-05-26T11:02:32Z</cp:lastPrinted>
  <dcterms:created xsi:type="dcterms:W3CDTF">2023-05-26T06:45:27Z</dcterms:created>
  <dcterms:modified xsi:type="dcterms:W3CDTF">2023-05-26T11:10:11Z</dcterms:modified>
</cp:coreProperties>
</file>