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330-2023 - Acondicionamiento renovaciones aire aula 310 edif principal TVE PRADO REY (VV)\DOCU\"/>
    </mc:Choice>
  </mc:AlternateContent>
  <xr:revisionPtr revIDLastSave="0" documentId="13_ncr:1_{5AABC8C5-70C5-48C1-9FD4-D342F5DEA7AF}"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Precio'!$A$7:$G$7</definedName>
    <definedName name="_xlnm.Print_Area" localSheetId="0">'A.Anexo I pag 1 oferta'!$A$3:$I$50</definedName>
    <definedName name="_xlnm.Print_Area" localSheetId="1">'B.Anexo I Tabla Desglose Precio'!$A$5:$G$67</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3" i="1" l="1"/>
  <c r="G55" i="1" s="1"/>
  <c r="G50" i="1"/>
  <c r="G52" i="1" s="1"/>
  <c r="G47" i="1"/>
  <c r="G49" i="1" s="1"/>
  <c r="G44" i="1"/>
  <c r="G46" i="1" s="1"/>
  <c r="G41" i="1"/>
  <c r="G43" i="1" s="1"/>
  <c r="G38" i="1"/>
  <c r="G36" i="1"/>
  <c r="G32" i="1"/>
  <c r="G34" i="1" s="1"/>
  <c r="G29" i="1"/>
  <c r="G27" i="1"/>
  <c r="G25" i="1"/>
  <c r="G23" i="1"/>
  <c r="G21" i="1"/>
  <c r="G19" i="1"/>
  <c r="G15" i="1"/>
  <c r="G17" i="1" s="1"/>
  <c r="G12" i="1"/>
  <c r="G10" i="1"/>
  <c r="G40" i="1" l="1"/>
  <c r="G31" i="1"/>
  <c r="G14" i="1"/>
  <c r="A3" i="1"/>
  <c r="G56" i="1" l="1"/>
  <c r="G59" i="1" s="1"/>
  <c r="B31" i="2" s="1"/>
</calcChain>
</file>

<file path=xl/sharedStrings.xml><?xml version="1.0" encoding="utf-8"?>
<sst xmlns="http://schemas.openxmlformats.org/spreadsheetml/2006/main" count="168" uniqueCount="130">
  <si>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</si>
  <si>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</si>
  <si>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</si>
  <si>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</si>
  <si>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</si>
  <si>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CanPres</t>
  </si>
  <si>
    <t>Pres</t>
  </si>
  <si>
    <t>ImpPres</t>
  </si>
  <si>
    <t>01</t>
  </si>
  <si>
    <t>Capítulo</t>
  </si>
  <si>
    <t/>
  </si>
  <si>
    <t>01_01</t>
  </si>
  <si>
    <t>Partida</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</si>
  <si>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</si>
  <si>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</si>
  <si>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</si>
  <si>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</si>
  <si>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</si>
  <si>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</si>
  <si>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</si>
  <si>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</si>
  <si>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</si>
  <si>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</si>
  <si>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</si>
  <si>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</si>
  <si>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</si>
  <si>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</si>
  <si>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</si>
  <si>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</si>
  <si>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</si>
  <si>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</si>
  <si>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</si>
  <si>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</si>
  <si>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</si>
  <si>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</si>
  <si>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</si>
  <si>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</si>
  <si>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r>
      <rPr>
        <b/>
        <sz val="11"/>
        <color theme="1"/>
        <rFont val="Calibri"/>
        <family val="2"/>
        <scheme val="minor"/>
      </rPr>
      <t>acepta</t>
    </r>
    <r>
      <rPr>
        <sz val="11"/>
        <color theme="1"/>
        <rFont val="Calibri"/>
        <family val="2"/>
        <scheme val="minor"/>
      </rPr>
      <t>, señalando como características de su proposición las siguientes:</t>
    </r>
  </si>
  <si>
    <t>Las proposiciones económicas no podrán superar el valor estimado indicado en el Anexo II apartado 3, sin incluir modificaciones.</t>
  </si>
  <si>
    <t>modificaciones.</t>
  </si>
  <si>
    <t>ESTA TABLA DESGLOSE PRECIO DE OFERTA SE PRESENTARA FIRMADO Y EN FORMATO PDF</t>
  </si>
  <si>
    <t>01_03</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</si>
  <si>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</si>
  <si>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S-03330-2023 - Acondicionamiento renovaciones aire aula 310 edificio principal TVE PRADO DEL REY</t>
  </si>
  <si>
    <t xml:space="preserve">u </t>
  </si>
  <si>
    <t>Trabajos Previos y posteriores</t>
  </si>
  <si>
    <t>Acondicionamiento renovaciones aire aula 310 edificio principal TVE PRADO DEL REY</t>
  </si>
  <si>
    <t>01_01_01</t>
  </si>
  <si>
    <t>u</t>
  </si>
  <si>
    <t>Adecuación</t>
  </si>
  <si>
    <t>Ud. Preparación de las zonas de trabajo y limpieza a la finalización. Incluye reparación de daños durante la obra</t>
  </si>
  <si>
    <t>01_01_02</t>
  </si>
  <si>
    <t>m2</t>
  </si>
  <si>
    <t>Techos</t>
  </si>
  <si>
    <t>m2. Desmontaje y montaje de falso techo registrable de cualquier material y sistema de perfilería, por medios manuales,  para su reposición en la misma obra, incluso retirada e instalación de estructura de primarios, secundarios, cuelgues y elementos de anclaje a forjado y partes registrables. Incluso formación de descuelgues, fosos, falsas vigas, formación de conductos, etc. Incluso desconexionado de instalaciones. Sin deteriorar los elementos constructivos a los que se sujeta.  Incluso carga, retirada y transporte en obra destinado para tal efecto (saco, contenedor, camión, etc), transporte a vertedero y cánon de vertido. Incluso p.p. de medios auxiliares, medios de elevación, andamiaje y limpieza. Medida la superficie realmente desmontada y montada descontando todos los huecos.</t>
  </si>
  <si>
    <t xml:space="preserve">TOTAL  01_01 </t>
  </si>
  <si>
    <t>01_02</t>
  </si>
  <si>
    <t>Recuperador de Calor</t>
  </si>
  <si>
    <t>Ud. Suministro e instalación Recuperador de calor tipo S&amp;P CAD-COMPACT similar para renovación de aire. Características:
- Intercambiador de calor de placas (A contraflujo) certificado por EUROVENT montado en envolvente de acero galvanizado, de doble pared con aislamiento interior termoacústico ininflamable (A1/M0) de lana mineral de 25mm. de espesor, para montaje en posición horizontal. Potencia transferida verano: 11kW, invierno: 0,64 kW. Eficiencia mín 79%.
- Bocas de entrada y salida Circular. Temperatura mínima de aire exterior -10ºC. 
- Ventiladores Plug-fans con rodetes de álabes hacia atrás. Motores EC de alimentación monofásica 230V, con protección electrónica integrada. IP44, Clase B. (SPF 1W/l/s, pot abs: 330W, 1.68A)
- Filtros F7 (ePM1 70%) de baja pérdida para la aportación de aire y Filtros M5 (ePM10 50%) para la extracción de aire. Pérdidas de carga iniciales 49 Pa y 37 Pa respectivamente.
- La unidad debe suministrarse con el precableado de componentes al armario eléctrico ventiladores, by-pass, presostatos filtros, y sondas de temperatura).
- Punto de trabajo (Impulsión y retorno): 1.200 m³/h y 150 Pa.
- Datos eléctricos: Tensión monofásica 230V-50Hz, Int máx absorbida: 3,4A, Pot. máx.: 660 W, SPF (EN 13779)1,97 W/l/s)
Incluye la Conexión del desagüe con PVC con el correspondiente sifón a la red de desagües.
Nota: Todos los elementos que forman parte del recuperador y que necesitan acceso para operaciones de mantenimiento deben quedar debidanmente registrables y con buen acceso.</t>
  </si>
  <si>
    <t>Red de Conductos y Difusión</t>
  </si>
  <si>
    <t>01_03_01</t>
  </si>
  <si>
    <t xml:space="preserve">m  </t>
  </si>
  <si>
    <t>Conductosd circular 315 mm diámetro</t>
  </si>
  <si>
    <t>Ml. Sumnistro e instalación de condudcto flexible de aluminio aislado de diámetro 315 mm. Conducto compuesto de superflexible aluminio con aislante térmico de 25 mm. de fibra de vidrio, densidad 16 Kg/cm³ y barrera vapor con complejo de aluminio reforzado. Incluso cinta de aluminio y elementos de fijación con una separación máxima de 1,50 m.</t>
  </si>
  <si>
    <t>15,00</t>
  </si>
  <si>
    <t>20,00</t>
  </si>
  <si>
    <t>01_03_02</t>
  </si>
  <si>
    <t>m</t>
  </si>
  <si>
    <t>Conducto circular 2023 mm diámetro</t>
  </si>
  <si>
    <t>Ml. Sumnistro e instalación de condudcto flexible de aluminio aislado de diámetro 200 mm. Conducto compuesto de superflexible aluminio con aislante térmico de 25 mm. de fibra de vidrio, densidad 16 Kg/cm³ y barrera vapor con complejo de aluminio reforzado. Incluso cinta de aluminio y elementos de fijación con una separación máxima de 1,50 m.</t>
  </si>
  <si>
    <t>50,00</t>
  </si>
  <si>
    <t>01_03_03</t>
  </si>
  <si>
    <t>Curvas, Tes, Reducciones, Derivaciones..</t>
  </si>
  <si>
    <t>1,00</t>
  </si>
  <si>
    <t>Ud. Suministro e instalación de curvas, tes, reducciones, derivaciones, etc. de chapa galvanizada para acoples esntre diferentes secciones y ramales</t>
  </si>
  <si>
    <t>01_03_04</t>
  </si>
  <si>
    <t>Difusores Impulsión</t>
  </si>
  <si>
    <t>Ud. Suministro es instalación de difusor circular de aluminio anodizado de 350 mm de diámetro color natural E6-C-0,con compuerta de regulación y plenum de conexión horizontal de chapa de acero galvanizado, para instalar en alturas de hasta 3 m. Incluso accesorios de montaje y elementos de fijación. Caudal de aire 350 m3/h.</t>
  </si>
  <si>
    <t>4,00</t>
  </si>
  <si>
    <t>01_03_05</t>
  </si>
  <si>
    <t>Rejillas Retorno</t>
  </si>
  <si>
    <t>Ud. Suministro e instalación de rejilla de retorno, con lamas horizontales inclinadas de aluminio extruido y marco perimetral de chapa galvanizada, anodizado color natural E6-C-0, de medidas a convenir, parte posterior de chapa de acero pintada en color negro RAL 9005, con mecanismo de regulación del caudal con lamas acopladas en oposición, accionables desde la parte frontal, preparada para montaje directo sobre los perfiles soporte del falso techo, montada en falso techo. Incluso accesorios de montaje y elementos de fijación. Con Plénum de chapa galvanizada para acople a de rejillas con tubo circular. Caudal 600 m3/h.</t>
  </si>
  <si>
    <t>2,00</t>
  </si>
  <si>
    <t>01_03_06</t>
  </si>
  <si>
    <t>Rejillas exteriores</t>
  </si>
  <si>
    <t>Ud. Suministro e instalación de rejilla para toma exteriores, con lamas horizontales inclinadas de aluminio extruido y marco perimetral de chapa galvanizada, anodizado color natural E6-C-0, de medidas a convenir, con barrea antilluvia y malla de acero galvanizado para evitar la entrada de elementos extraños. Incluso accesorios de montaje y elementos de fijación. Con Plénum de chapa galvanizada para acople a de rejillas con tubo circular.</t>
  </si>
  <si>
    <t>TOTAL 01_03</t>
  </si>
  <si>
    <t>TOTAL 01_02</t>
  </si>
  <si>
    <t>01_04</t>
  </si>
  <si>
    <t>Obra Civil</t>
  </si>
  <si>
    <t>Ud. Apertura de huecos en la fachada para sacar las tomas de aire exterior. Abertura de paramentos para el paso de los conductos, totalmente obturados y rematados</t>
  </si>
  <si>
    <t>TOTAL 01_04</t>
  </si>
  <si>
    <t>01_05</t>
  </si>
  <si>
    <t>Electricidad</t>
  </si>
  <si>
    <t>01_05_01</t>
  </si>
  <si>
    <t>Línea de alimentación</t>
  </si>
  <si>
    <t>Ml. Suministro e instalación de Línea de alimentación desde cuadro de planta de 3x2,5mm2, cobre, tipo  CABLE RZ1-K 0,6/1KV (AS) 3G2,5 VERDE (libre de halógenos clase 5 flexible en manguera 0,6/1 KV de polietileno reticulado (XLPE) de 3x2,5 mm2. (F+N+PE)) AFUMEX PRYSMIAN o GENERAL CABLE o similar , incluido tendido conexionado y materiales de accesorios con p.p. de cajas de paso. Instalación bajo tubo o bandeja de acero galvanizado debidamente soportados. Bajo Normativa y Reglamento REBT.</t>
  </si>
  <si>
    <t>25,00</t>
  </si>
  <si>
    <t>01_05_02</t>
  </si>
  <si>
    <t>Protección</t>
  </si>
  <si>
    <t>Ud. Suministro e Instalación de Protección Magnetotémica y diferencial de cabecera de la línea de alimentación. Consta de:
- Interruptor automatico Schneider o similar 2x16A 2P - 230VAC - 2 módulos - 6kA Acti9 o similar, (primera marca). Totalmente instalado, ajustado y probado.
- Interruptor diferencial 2x40A 30mA Schneider 2P- 230VAC - 6kA - Clase AC - Industrial Acti9 o similar (primera marca). Totalmente instalado, ajustado y probado.</t>
  </si>
  <si>
    <t>TOTAL 01_05</t>
  </si>
  <si>
    <t>01_06</t>
  </si>
  <si>
    <t>Desagüe</t>
  </si>
  <si>
    <t>Ud. Suministro e instalación de Red de pequeña evacuación de PVC, de diámetro según especificaciones de fabricante de recuperador, unión pegada con adhesivo, debidamente soportado y con sifón antiolores. Incluido pequeño material, adhesivo. Totalmente instalado y conectado a la red de desagües.</t>
  </si>
  <si>
    <t>TOTAL 01_06</t>
  </si>
  <si>
    <t>01_07</t>
  </si>
  <si>
    <t>Control</t>
  </si>
  <si>
    <t>Ud. Suministro e instalación de regulador de velocidad de ventiladores con función on/off totalmente instalado cableado y probado.</t>
  </si>
  <si>
    <t>TOTAL 01_07</t>
  </si>
  <si>
    <t>01_08</t>
  </si>
  <si>
    <t>Medios Auxiliares</t>
  </si>
  <si>
    <t>Ud. Montaje y desmontaje de andamio tubular normalizado y homologado altura según necesidades.</t>
  </si>
  <si>
    <t>TOTAL 01_08</t>
  </si>
  <si>
    <t>01_09</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</si>
  <si>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</si>
  <si>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</si>
  <si>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01_10</t>
  </si>
  <si>
    <t>Gestión de Residuos</t>
  </si>
  <si>
    <t>Ud. Partida destinada a la gestión de residuos durante la realización de los trabajos, comprendiendo:
- Transporte a vertedero controlado cualquiera que sea la distancia.
- Emisión de certificado de gestión de residuos, emitido por empresa homologada en su tratamiento.</t>
  </si>
  <si>
    <t>TOTAL 01_09</t>
  </si>
  <si>
    <t>TOTAL 01_10</t>
  </si>
  <si>
    <t>PRESUPUESTO EJECUCIÓN MATERIAL</t>
  </si>
  <si>
    <t>PRESUPUESTO EJECUIÓN  CONTRATA -  IMPORTE OFERTA</t>
  </si>
  <si>
    <t>XX %</t>
  </si>
  <si>
    <r>
      <t xml:space="preserve">Gastos Generales </t>
    </r>
    <r>
      <rPr>
        <b/>
        <sz val="8"/>
        <color rgb="FFFF0000"/>
        <rFont val="Calibri"/>
        <family val="2"/>
        <scheme val="minor"/>
      </rPr>
      <t>XX</t>
    </r>
    <r>
      <rPr>
        <b/>
        <sz val="8"/>
        <color theme="1"/>
        <rFont val="Calibri"/>
        <family val="2"/>
        <scheme val="minor"/>
      </rPr>
      <t xml:space="preserve"> % (*)</t>
    </r>
  </si>
  <si>
    <r>
      <t xml:space="preserve">Beneficio Industrial </t>
    </r>
    <r>
      <rPr>
        <b/>
        <sz val="8"/>
        <color rgb="FFFF0000"/>
        <rFont val="Calibri"/>
        <family val="2"/>
        <scheme val="minor"/>
      </rPr>
      <t>XX</t>
    </r>
    <r>
      <rPr>
        <b/>
        <sz val="8"/>
        <color theme="1"/>
        <rFont val="Calibri"/>
        <family val="2"/>
        <scheme val="minor"/>
      </rPr>
      <t xml:space="preserve"> % (*)</t>
    </r>
  </si>
  <si>
    <t>(*) Cuando no se indiquen otros porcentajes se entenderá que quedan incluidos en el precio de la oferta el 13% de Gastos Generales y el 6% de Beneficio Industrial.</t>
  </si>
  <si>
    <t>Expediente n.º S/03330/2023</t>
  </si>
  <si>
    <t>“Acondicionamiento renovaciones aire aula 310 edificio principal TVE PRADO DEL REY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</si>
</sst>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2"/>
      <color theme="1"/>
      <name val="Calibri"/>
      <family val="2"/>
      <scheme val="minor"/>
    </font>
    <font>
      <b/>
      <sz val="11"/>
      <name val="Calibri"/>
      <family val="2"/>
      <scheme val="minor"/>
    </font>
    <font>
      <b/>
      <sz val="8"/>
      <color rgb="FFFF0000"/>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1">
    <xf numFmtId="0" fontId="0" fillId="0" borderId="0"/>
  </cellStyleXfs>
  <cellXfs count="82">
    <xf numFmtId="0" fontId="0" fillId="0" borderId="0" xfId="0"/>
    <xf numFmtId="0" fontId="0" fillId="0" borderId="0" xfId="0" applyProtection="1"/>
    <xf numFmtId="0" fontId="0" fillId="0" borderId="0" xfId="0" applyAlignment="1" applyProtection="1">
      <alignment vertical="top"/>
    </xf>
    <xf numFmtId="0" fontId="6" fillId="0" borderId="0" xfId="0" applyFont="1" applyProtection="1"/>
    <xf numFmtId="0" fontId="13" fillId="0" borderId="0" xfId="0" applyFont="1" applyProtection="1"/>
    <xf numFmtId="0" fontId="5" fillId="0" borderId="0" xfId="0" applyFont="1" applyProtection="1"/>
    <xf numFmtId="0" fontId="14" fillId="0" borderId="0" xfId="0" applyFont="1" applyAlignment="1" applyProtection="1">
      <alignment horizontal="right" vertical="center"/>
    </xf>
    <xf numFmtId="0" fontId="14"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2"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7" fillId="0" borderId="0" xfId="0" applyFont="1" applyAlignment="1" applyProtection="1"/>
    <xf numFmtId="0" fontId="2" fillId="0" borderId="0" xfId="0" applyFont="1" applyAlignment="1" applyProtection="1">
      <alignment vertical="top"/>
    </xf>
    <xf numFmtId="0" fontId="16" fillId="0" borderId="0" xfId="0" applyFont="1" applyProtection="1"/>
    <xf numFmtId="14" fontId="0" fillId="0" borderId="0" xfId="0" applyNumberFormat="1" applyProtection="1"/>
    <xf numFmtId="49" fontId="8" fillId="2" borderId="4" xfId="0" applyNumberFormat="1" applyFont="1" applyFill="1" applyBorder="1" applyAlignment="1" applyProtection="1">
      <alignment vertical="top"/>
    </xf>
    <xf numFmtId="49" fontId="10" fillId="0" borderId="4" xfId="0" applyNumberFormat="1" applyFont="1" applyBorder="1" applyAlignment="1" applyProtection="1">
      <alignment vertical="top"/>
    </xf>
    <xf numFmtId="4" fontId="11" fillId="3" borderId="4" xfId="0" applyNumberFormat="1" applyFont="1" applyFill="1" applyBorder="1" applyAlignment="1" applyProtection="1">
      <alignment vertical="top"/>
    </xf>
    <xf numFmtId="4" fontId="9" fillId="3" borderId="4" xfId="0" applyNumberFormat="1" applyFont="1" applyFill="1" applyBorder="1" applyAlignment="1" applyProtection="1">
      <alignment vertical="top"/>
    </xf>
    <xf numFmtId="4" fontId="11" fillId="3" borderId="4" xfId="0" applyNumberFormat="1" applyFont="1" applyFill="1" applyBorder="1" applyAlignment="1" applyProtection="1">
      <alignment vertical="top"/>
      <protection locked="0"/>
    </xf>
    <xf numFmtId="49" fontId="10" fillId="4" borderId="4" xfId="0" applyNumberFormat="1" applyFont="1" applyFill="1" applyBorder="1" applyAlignment="1" applyProtection="1">
      <alignment vertical="top"/>
    </xf>
    <xf numFmtId="0" fontId="18" fillId="0" borderId="0" xfId="0" applyFont="1" applyBorder="1" applyAlignment="1" applyProtection="1">
      <alignment horizontal="center" vertical="center" wrapText="1"/>
    </xf>
    <xf numFmtId="49" fontId="9" fillId="2" borderId="4" xfId="0" applyNumberFormat="1" applyFont="1" applyFill="1" applyBorder="1" applyAlignment="1" applyProtection="1">
      <alignment vertical="top"/>
    </xf>
    <xf numFmtId="0" fontId="0" fillId="3" borderId="5" xfId="0" applyFill="1" applyBorder="1" applyAlignment="1" applyProtection="1">
      <alignment horizontal="left" vertical="top"/>
      <protection locked="0"/>
    </xf>
    <xf numFmtId="4" fontId="11" fillId="0" borderId="4" xfId="0" applyNumberFormat="1" applyFont="1" applyFill="1" applyBorder="1" applyAlignment="1" applyProtection="1">
      <alignment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17" fillId="0" borderId="0" xfId="0" applyFont="1" applyBorder="1" applyAlignment="1" applyProtection="1">
      <alignment vertical="top"/>
    </xf>
    <xf numFmtId="0" fontId="0" fillId="0" borderId="0" xfId="0" applyBorder="1" applyAlignment="1" applyProtection="1">
      <alignment vertical="top"/>
    </xf>
    <xf numFmtId="4" fontId="11" fillId="0" borderId="4" xfId="0" applyNumberFormat="1" applyFont="1" applyBorder="1" applyAlignment="1" applyProtection="1">
      <alignment horizontal="right" vertical="top"/>
    </xf>
    <xf numFmtId="49" fontId="10" fillId="4" borderId="6" xfId="0" applyNumberFormat="1" applyFont="1" applyFill="1" applyBorder="1" applyAlignment="1" applyProtection="1">
      <alignment vertical="top"/>
    </xf>
    <xf numFmtId="49" fontId="10" fillId="0" borderId="6" xfId="0" applyNumberFormat="1" applyFont="1" applyBorder="1" applyAlignment="1" applyProtection="1">
      <alignment vertical="top"/>
    </xf>
    <xf numFmtId="4" fontId="11" fillId="0" borderId="6" xfId="0" applyNumberFormat="1" applyFont="1" applyBorder="1" applyAlignment="1" applyProtection="1">
      <alignment vertical="top"/>
    </xf>
    <xf numFmtId="4" fontId="11" fillId="3" borderId="6" xfId="0" applyNumberFormat="1" applyFont="1" applyFill="1" applyBorder="1" applyAlignment="1" applyProtection="1">
      <alignment vertical="top"/>
      <protection locked="0"/>
    </xf>
    <xf numFmtId="4" fontId="11" fillId="3" borderId="6" xfId="0" applyNumberFormat="1" applyFont="1" applyFill="1" applyBorder="1" applyAlignment="1" applyProtection="1">
      <alignment vertical="top"/>
    </xf>
    <xf numFmtId="49" fontId="8" fillId="0" borderId="0" xfId="0" applyNumberFormat="1" applyFont="1" applyFill="1" applyBorder="1" applyAlignment="1" applyProtection="1">
      <alignment horizontal="right" vertical="top"/>
    </xf>
    <xf numFmtId="49" fontId="8" fillId="0" borderId="4" xfId="0" applyNumberFormat="1" applyFont="1" applyFill="1" applyBorder="1" applyAlignment="1" applyProtection="1">
      <alignment horizontal="right" vertical="top"/>
    </xf>
    <xf numFmtId="4" fontId="9" fillId="0" borderId="0" xfId="0" applyNumberFormat="1" applyFont="1" applyFill="1" applyBorder="1" applyAlignment="1" applyProtection="1">
      <alignment vertical="top"/>
    </xf>
    <xf numFmtId="0" fontId="4" fillId="0" borderId="0" xfId="0" applyFont="1" applyAlignment="1" applyProtection="1">
      <alignment horizontal="center" vertical="top" wrapText="1"/>
    </xf>
    <xf numFmtId="0" fontId="15"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5" xfId="0" applyBorder="1" applyAlignment="1" applyProtection="1">
      <alignment horizontal="left" shrinkToFit="1"/>
      <protection locked="0"/>
    </xf>
    <xf numFmtId="0" fontId="0" fillId="0" borderId="0" xfId="0" applyAlignment="1" applyProtection="1">
      <alignment horizontal="left" shrinkToFit="1"/>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0" fillId="3" borderId="0" xfId="0" applyNumberFormat="1" applyFill="1" applyAlignment="1" applyProtection="1">
      <alignment horizontal="center" vertical="center"/>
    </xf>
    <xf numFmtId="0" fontId="0" fillId="3" borderId="0" xfId="0" applyFill="1" applyAlignment="1" applyProtection="1">
      <alignment horizontal="center" vertical="center"/>
    </xf>
    <xf numFmtId="0" fontId="2" fillId="0" borderId="0" xfId="0" applyFont="1" applyAlignment="1" applyProtection="1">
      <alignment horizontal="left" vertical="top" wrapText="1"/>
    </xf>
    <xf numFmtId="0" fontId="0" fillId="0" borderId="0" xfId="0" applyAlignment="1" applyProtection="1">
      <alignment horizontal="left" vertical="top" wrapText="1"/>
    </xf>
    <xf numFmtId="49" fontId="9" fillId="0" borderId="0" xfId="0" applyNumberFormat="1" applyFont="1" applyFill="1" applyAlignment="1" applyProtection="1">
      <alignment horizontal="left" vertical="top" wrapText="1"/>
    </xf>
    <xf numFmtId="0" fontId="0" fillId="0" borderId="7" xfId="0" applyBorder="1" applyAlignment="1" applyProtection="1">
      <alignment horizontal="left" vertical="top" wrapText="1"/>
    </xf>
    <xf numFmtId="0" fontId="0" fillId="0" borderId="0" xfId="0" applyBorder="1" applyAlignment="1" applyProtection="1">
      <alignment horizontal="left" vertical="top" wrapText="1"/>
    </xf>
    <xf numFmtId="0" fontId="4" fillId="0" borderId="0" xfId="0" applyFont="1" applyBorder="1" applyAlignment="1" applyProtection="1">
      <alignment horizontal="center" vertical="center" wrapText="1"/>
    </xf>
    <xf numFmtId="0" fontId="17" fillId="0" borderId="0" xfId="0" applyFont="1" applyBorder="1" applyAlignment="1" applyProtection="1">
      <alignment horizontal="left" vertical="top" wrapText="1"/>
    </xf>
    <xf numFmtId="49" fontId="8" fillId="0" borderId="1" xfId="0" applyNumberFormat="1" applyFont="1" applyFill="1" applyBorder="1" applyAlignment="1" applyProtection="1">
      <alignment horizontal="right" vertical="top"/>
    </xf>
    <xf numFmtId="49" fontId="8" fillId="0" borderId="2" xfId="0" applyNumberFormat="1" applyFont="1" applyFill="1" applyBorder="1" applyAlignment="1" applyProtection="1">
      <alignment horizontal="right" vertical="top"/>
    </xf>
    <xf numFmtId="49" fontId="8" fillId="0" borderId="3" xfId="0" applyNumberFormat="1" applyFont="1" applyFill="1" applyBorder="1" applyAlignment="1" applyProtection="1">
      <alignment horizontal="right" vertical="top"/>
    </xf>
    <xf numFmtId="0" fontId="0" fillId="0" borderId="0" xfId="0" applyAlignment="1" applyProtection="1">
      <alignment horizontal="left" wrapText="1" shrinkToFit="1"/>
    </xf>
    <xf numFmtId="0" fontId="6" fillId="0" borderId="0" xfId="0" applyFont="1" applyBorder="1" applyAlignment="1" applyProtection="1">
      <alignment horizontal="left" vertical="center" wrapText="1"/>
    </xf>
    <xf numFmtId="0" fontId="7" fillId="0" borderId="4" xfId="0" applyFont="1" applyBorder="1" applyAlignment="1" applyProtection="1">
      <alignment vertical="top"/>
    </xf>
    <xf numFmtId="0" fontId="7" fillId="0" borderId="4" xfId="0" applyFont="1" applyBorder="1" applyAlignment="1" applyProtection="1">
      <alignment vertical="top" wrapText="1"/>
    </xf>
    <xf numFmtId="49" fontId="8" fillId="2" borderId="4" xfId="0" applyNumberFormat="1" applyFont="1" applyFill="1" applyBorder="1" applyAlignment="1" applyProtection="1">
      <alignment vertical="top" wrapText="1"/>
    </xf>
    <xf numFmtId="49" fontId="10" fillId="0" borderId="4" xfId="0" applyNumberFormat="1" applyFont="1" applyBorder="1" applyAlignment="1" applyProtection="1">
      <alignment vertical="top" wrapText="1"/>
    </xf>
    <xf numFmtId="49" fontId="10" fillId="0" borderId="1" xfId="0" applyNumberFormat="1" applyFont="1" applyBorder="1" applyAlignment="1" applyProtection="1">
      <alignment horizontal="left" vertical="top" wrapText="1"/>
    </xf>
    <xf numFmtId="49" fontId="10" fillId="0" borderId="2" xfId="0" applyNumberFormat="1" applyFont="1" applyBorder="1" applyAlignment="1" applyProtection="1">
      <alignment horizontal="left" vertical="top" wrapText="1"/>
    </xf>
    <xf numFmtId="49" fontId="10" fillId="0" borderId="3" xfId="0" applyNumberFormat="1" applyFont="1" applyBorder="1" applyAlignment="1" applyProtection="1">
      <alignment horizontal="left" vertical="top" wrapText="1"/>
    </xf>
    <xf numFmtId="49" fontId="10" fillId="0" borderId="0" xfId="0" applyNumberFormat="1" applyFont="1" applyAlignment="1" applyProtection="1">
      <alignment vertical="top" wrapText="1"/>
    </xf>
    <xf numFmtId="49" fontId="10" fillId="0" borderId="4" xfId="0" applyNumberFormat="1" applyFont="1" applyBorder="1" applyAlignment="1" applyProtection="1">
      <alignment horizontal="right" vertical="top" wrapText="1"/>
    </xf>
    <xf numFmtId="49" fontId="10" fillId="0" borderId="7" xfId="0" applyNumberFormat="1" applyFont="1" applyBorder="1" applyAlignment="1" applyProtection="1">
      <alignment vertical="top" wrapText="1"/>
    </xf>
    <xf numFmtId="49" fontId="19" fillId="0" borderId="4" xfId="0" applyNumberFormat="1" applyFont="1" applyFill="1" applyBorder="1" applyAlignment="1" applyProtection="1">
      <alignment horizontal="right" vertical="top"/>
      <protection locked="0"/>
    </xf>
    <xf numFmtId="4" fontId="9" fillId="3" borderId="4" xfId="0" applyNumberFormat="1" applyFont="1" applyFill="1" applyBorder="1" applyAlignment="1" applyProtection="1">
      <alignment vertical="top"/>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abSelected="1" topLeftCell="A13" zoomScale="130" zoomScaleNormal="130"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90" customHeight="1" x14ac:dyDescent="0.25">
      <c r="A2" s="46" t="s">
        <v>14</v>
      </c>
      <c r="B2" s="46"/>
      <c r="C2" s="46"/>
      <c r="D2" s="46"/>
      <c r="E2" s="46"/>
      <c r="F2" s="46"/>
      <c r="G2" s="46"/>
      <c r="H2" s="46"/>
      <c r="I2" s="46"/>
    </row>
    <row r="5" spans="1:9" x14ac:dyDescent="0.25">
      <c r="D5" s="4"/>
      <c r="E5" s="4"/>
      <c r="F5" s="5"/>
      <c r="G5" s="5"/>
      <c r="H5" s="5"/>
      <c r="I5" s="6" t="s">
        <v>129</v>
      </c>
    </row>
    <row r="6" spans="1:9" x14ac:dyDescent="0.25">
      <c r="D6" s="4"/>
      <c r="E6" s="4"/>
      <c r="F6" s="5"/>
      <c r="G6" s="5"/>
      <c r="H6" s="5"/>
      <c r="I6" s="6"/>
    </row>
    <row r="7" spans="1:9" x14ac:dyDescent="0.25">
      <c r="D7" s="4"/>
      <c r="E7" s="4"/>
      <c r="F7" s="5"/>
      <c r="G7" s="5"/>
      <c r="H7" s="5"/>
      <c r="I7" s="7" t="s">
        <v>128</v>
      </c>
    </row>
    <row r="8" spans="1:9" ht="24.95" customHeight="1" x14ac:dyDescent="0.25"/>
    <row r="9" spans="1:9" ht="18.75" x14ac:dyDescent="0.3">
      <c r="A9" s="47" t="s">
        <v>15</v>
      </c>
      <c r="B9" s="47"/>
      <c r="C9" s="47"/>
      <c r="D9" s="47"/>
      <c r="E9" s="47"/>
      <c r="F9" s="47"/>
      <c r="G9" s="47"/>
      <c r="H9" s="47"/>
      <c r="I9" s="47"/>
    </row>
    <row r="10" spans="1:9" ht="15" customHeight="1" x14ac:dyDescent="0.25"/>
    <row r="11" spans="1:9" ht="15" customHeight="1" x14ac:dyDescent="0.25"/>
    <row r="12" spans="1:9" x14ac:dyDescent="0.25">
      <c r="A12" s="2" t="s">
        <v>16</v>
      </c>
      <c r="B12" s="48"/>
      <c r="C12" s="48"/>
      <c r="D12" s="48"/>
      <c r="E12" s="48"/>
      <c r="F12" s="2" t="s">
        <v>17</v>
      </c>
      <c r="G12" s="2"/>
      <c r="I12" s="33"/>
    </row>
    <row r="13" spans="1:9" x14ac:dyDescent="0.25">
      <c r="A13" s="49" t="s">
        <v>18</v>
      </c>
      <c r="B13" s="49"/>
      <c r="C13" s="49"/>
      <c r="D13" s="49"/>
      <c r="E13" s="49"/>
      <c r="F13" s="49"/>
      <c r="G13" s="49"/>
      <c r="H13" s="49"/>
      <c r="I13" s="8"/>
    </row>
    <row r="14" spans="1:9" x14ac:dyDescent="0.25">
      <c r="A14" s="34"/>
      <c r="B14" s="34"/>
      <c r="C14" s="34"/>
      <c r="D14" s="34"/>
      <c r="E14" s="34"/>
      <c r="F14" s="34"/>
      <c r="G14" s="34"/>
      <c r="H14" s="34"/>
      <c r="I14" s="8"/>
    </row>
    <row r="15" spans="1:9" x14ac:dyDescent="0.25">
      <c r="A15" s="2" t="s">
        <v>19</v>
      </c>
      <c r="B15" s="2"/>
      <c r="C15" s="9"/>
      <c r="D15" s="50" t="s">
        <v>20</v>
      </c>
      <c r="E15" s="50"/>
      <c r="F15" s="51"/>
      <c r="G15" s="51"/>
      <c r="H15" s="51"/>
      <c r="I15" s="51"/>
    </row>
    <row r="16" spans="1:9" x14ac:dyDescent="0.25">
      <c r="B16" s="10"/>
      <c r="C16" s="10" t="s">
        <v>21</v>
      </c>
      <c r="D16" s="10"/>
      <c r="E16" s="10"/>
      <c r="F16" s="10" t="s">
        <v>22</v>
      </c>
      <c r="G16" s="10"/>
      <c r="H16" s="10"/>
      <c r="I16" s="2"/>
    </row>
    <row r="17" spans="1:9" x14ac:dyDescent="0.25">
      <c r="B17" s="10"/>
      <c r="C17" s="10"/>
      <c r="D17" s="10"/>
      <c r="E17" s="10"/>
      <c r="F17" s="10"/>
      <c r="G17" s="10"/>
      <c r="H17" s="10"/>
      <c r="I17" s="2"/>
    </row>
    <row r="18" spans="1:9" x14ac:dyDescent="0.25">
      <c r="A18" s="2" t="s">
        <v>23</v>
      </c>
      <c r="B18" s="33"/>
      <c r="C18" s="50" t="s">
        <v>24</v>
      </c>
      <c r="D18" s="50"/>
      <c r="E18" s="54"/>
      <c r="F18" s="54"/>
      <c r="G18" s="55" t="s">
        <v>25</v>
      </c>
      <c r="H18" s="55"/>
      <c r="I18" s="11"/>
    </row>
    <row r="19" spans="1:9" s="12" customFormat="1" x14ac:dyDescent="0.25">
      <c r="B19" s="13"/>
      <c r="C19" s="14"/>
      <c r="D19" s="14"/>
      <c r="E19" s="31"/>
      <c r="F19" s="31"/>
      <c r="G19" s="31"/>
      <c r="H19" s="31"/>
      <c r="I19" s="31"/>
    </row>
    <row r="20" spans="1:9" s="12" customFormat="1" x14ac:dyDescent="0.25">
      <c r="B20" s="13"/>
      <c r="C20" s="14"/>
      <c r="D20" s="14"/>
      <c r="E20" s="31"/>
      <c r="F20" s="31"/>
      <c r="G20" s="31"/>
      <c r="H20" s="31"/>
      <c r="I20" s="31"/>
    </row>
    <row r="21" spans="1:9" s="12" customFormat="1" x14ac:dyDescent="0.25">
      <c r="A21" s="15" t="s">
        <v>26</v>
      </c>
      <c r="B21" s="13"/>
      <c r="C21" s="51"/>
      <c r="D21" s="51"/>
      <c r="E21" s="51"/>
      <c r="F21" s="51"/>
      <c r="G21" s="51"/>
      <c r="H21" s="31" t="s">
        <v>27</v>
      </c>
      <c r="I21" s="11"/>
    </row>
    <row r="22" spans="1:9" s="12" customFormat="1" x14ac:dyDescent="0.25">
      <c r="A22" s="15"/>
      <c r="B22" s="13"/>
      <c r="C22" s="14"/>
      <c r="D22" s="14"/>
      <c r="E22" s="14"/>
      <c r="F22" s="14"/>
      <c r="G22" s="14"/>
      <c r="H22" s="31"/>
      <c r="I22" s="16"/>
    </row>
    <row r="23" spans="1:9" x14ac:dyDescent="0.25">
      <c r="A23" s="2" t="s">
        <v>28</v>
      </c>
      <c r="B23" s="2"/>
      <c r="C23" s="2"/>
      <c r="D23" s="2"/>
      <c r="E23" s="2"/>
      <c r="F23" s="2"/>
      <c r="G23" s="2"/>
      <c r="H23" s="2"/>
      <c r="I23" s="2"/>
    </row>
    <row r="24" spans="1:9" ht="15" customHeight="1" x14ac:dyDescent="0.25">
      <c r="A24" s="2"/>
      <c r="B24" s="2"/>
      <c r="C24" s="2"/>
      <c r="D24" s="2"/>
      <c r="E24" s="2"/>
      <c r="F24" s="2"/>
      <c r="G24" s="2"/>
      <c r="H24" s="2"/>
      <c r="I24" s="2"/>
    </row>
    <row r="25" spans="1:9" ht="15" customHeight="1" x14ac:dyDescent="0.25">
      <c r="A25" s="58" t="s">
        <v>35</v>
      </c>
      <c r="B25" s="58"/>
      <c r="C25" s="58"/>
      <c r="D25" s="58"/>
      <c r="E25" s="58"/>
      <c r="F25" s="58"/>
      <c r="G25" s="58"/>
      <c r="H25" s="58"/>
      <c r="I25" s="58"/>
    </row>
    <row r="26" spans="1:9" ht="15" customHeight="1" x14ac:dyDescent="0.25">
      <c r="A26" s="58" t="s">
        <v>36</v>
      </c>
      <c r="B26" s="58"/>
      <c r="C26" s="58"/>
      <c r="D26" s="58"/>
      <c r="E26" s="58"/>
      <c r="F26" s="58"/>
      <c r="G26" s="58"/>
      <c r="H26" s="58"/>
      <c r="I26" s="58"/>
    </row>
    <row r="27" spans="1:9" ht="15" customHeight="1" x14ac:dyDescent="0.25">
      <c r="A27" s="59" t="s">
        <v>37</v>
      </c>
      <c r="B27" s="59"/>
      <c r="C27" s="59"/>
      <c r="D27" s="59"/>
      <c r="E27" s="59"/>
      <c r="F27" s="59"/>
      <c r="G27" s="59"/>
      <c r="H27" s="59"/>
      <c r="I27" s="59"/>
    </row>
    <row r="28" spans="1:9" ht="15" customHeight="1" x14ac:dyDescent="0.25">
      <c r="A28" s="32"/>
      <c r="B28" s="32"/>
      <c r="C28" s="32"/>
      <c r="D28" s="32"/>
      <c r="E28" s="32"/>
      <c r="F28" s="32"/>
      <c r="G28" s="32"/>
      <c r="H28" s="32"/>
      <c r="I28" s="32"/>
    </row>
    <row r="29" spans="1:9" ht="15" customHeight="1" x14ac:dyDescent="0.25">
      <c r="A29" s="2" t="s">
        <v>29</v>
      </c>
      <c r="B29" s="2"/>
      <c r="C29" s="2"/>
      <c r="D29" s="2"/>
      <c r="E29" s="2"/>
      <c r="F29" s="2"/>
      <c r="G29" s="2"/>
      <c r="H29" s="2"/>
    </row>
    <row r="30" spans="1:9" ht="15" customHeight="1" x14ac:dyDescent="0.25">
      <c r="A30" s="2"/>
      <c r="B30" s="2"/>
      <c r="C30" s="2"/>
      <c r="D30" s="2"/>
      <c r="E30" s="2"/>
      <c r="F30" s="2"/>
      <c r="G30" s="2"/>
      <c r="H30" s="2"/>
    </row>
    <row r="31" spans="1:9" ht="15" customHeight="1" x14ac:dyDescent="0.25">
      <c r="A31" s="2" t="s">
        <v>30</v>
      </c>
      <c r="B31" s="56" t="str">
        <f>IF('B.Anexo I Tabla Desglose Precio'!G59&lt;=0,"Completar Tabla Desglose",IF('B.Anexo I Tabla Desglose Precio'!G59&lt;=9056.05,'B.Anexo I Tabla Desglose Precio'!G59,"Desglose supera VALOR ESTIMADO"))</f>
        <v>Completar Tabla Desglose</v>
      </c>
      <c r="C31" s="57"/>
      <c r="D31" s="2" t="s">
        <v>31</v>
      </c>
      <c r="E31" s="2"/>
      <c r="F31" s="2"/>
      <c r="G31" s="2"/>
      <c r="H31" s="2"/>
    </row>
    <row r="32" spans="1:9" ht="15" customHeight="1" x14ac:dyDescent="0.25">
      <c r="A32" s="2"/>
      <c r="B32" s="2"/>
      <c r="C32" s="2"/>
      <c r="D32" s="2"/>
      <c r="E32" s="2"/>
      <c r="F32" s="2"/>
      <c r="G32" s="2"/>
      <c r="H32" s="2"/>
    </row>
    <row r="33" spans="1:9" ht="15" customHeight="1" x14ac:dyDescent="0.25">
      <c r="A33" s="17"/>
      <c r="B33" s="2"/>
      <c r="C33" s="2"/>
      <c r="D33" s="2"/>
      <c r="E33" s="2"/>
      <c r="F33" s="2"/>
      <c r="G33" s="2"/>
      <c r="H33" s="2"/>
    </row>
    <row r="34" spans="1:9" ht="15" customHeight="1" x14ac:dyDescent="0.25">
      <c r="A34" s="59" t="s">
        <v>38</v>
      </c>
      <c r="B34" s="59"/>
      <c r="C34" s="59"/>
      <c r="D34" s="59"/>
      <c r="E34" s="59"/>
      <c r="F34" s="59"/>
      <c r="G34" s="59"/>
      <c r="H34" s="59"/>
      <c r="I34" s="59"/>
    </row>
    <row r="35" spans="1:9" x14ac:dyDescent="0.25">
      <c r="A35" s="59" t="s">
        <v>39</v>
      </c>
      <c r="B35" s="59"/>
      <c r="C35" s="59"/>
      <c r="D35" s="59"/>
      <c r="E35" s="59"/>
      <c r="F35" s="59"/>
      <c r="G35" s="59"/>
      <c r="H35" s="59"/>
      <c r="I35" s="59"/>
    </row>
    <row r="36" spans="1:9" ht="27" customHeight="1" x14ac:dyDescent="0.25">
      <c r="A36" s="2"/>
      <c r="B36" s="2"/>
      <c r="C36" s="2"/>
      <c r="D36" s="2"/>
      <c r="E36" s="2"/>
      <c r="F36" s="2"/>
      <c r="G36" s="2"/>
      <c r="H36" s="2"/>
      <c r="I36" s="2"/>
    </row>
    <row r="37" spans="1:9" x14ac:dyDescent="0.25">
      <c r="A37" s="18" t="s">
        <v>32</v>
      </c>
      <c r="B37" s="2"/>
      <c r="C37" s="2"/>
      <c r="D37" s="2"/>
      <c r="E37" s="2"/>
      <c r="F37" s="2"/>
      <c r="G37" s="2"/>
      <c r="H37" s="2"/>
      <c r="I37" s="2"/>
    </row>
    <row r="38" spans="1:9" ht="8.1" customHeight="1" x14ac:dyDescent="0.25">
      <c r="A38" s="2"/>
      <c r="B38" s="2"/>
      <c r="C38" s="2"/>
      <c r="D38" s="2"/>
      <c r="E38" s="2"/>
      <c r="F38" s="2"/>
      <c r="G38" s="2"/>
      <c r="H38" s="2"/>
      <c r="I38" s="2"/>
    </row>
    <row r="43" spans="1:9" x14ac:dyDescent="0.25">
      <c r="B43" s="19" t="s">
        <v>33</v>
      </c>
    </row>
    <row r="47" spans="1:9" x14ac:dyDescent="0.25">
      <c r="A47" s="1" t="s">
        <v>34</v>
      </c>
      <c r="B47" s="52"/>
      <c r="C47" s="52"/>
      <c r="D47" s="52"/>
      <c r="E47" s="52"/>
    </row>
    <row r="48" spans="1:9" x14ac:dyDescent="0.25">
      <c r="E48" s="53"/>
      <c r="F48" s="53"/>
      <c r="G48" s="53"/>
      <c r="H48" s="53"/>
    </row>
    <row r="49" spans="5:5" x14ac:dyDescent="0.25">
      <c r="E49" s="20"/>
    </row>
  </sheetData>
  <sheetProtection algorithmName="SHA-512" hashValue="/3OJ3zC91Ab3iCclJs0UaCcjlhFtZkRojeMADkEuxQVcStTrUb5gcyu6PHWRfH+FTmmhCKjnnXknFVeIHT6y7g==" saltValue="EmgDZioYY+hqM02zt/2gyA==" spinCount="100000" sheet="1" selectLockedCells="1"/>
  <mergeCells count="18">
    <mergeCell ref="B47:E47"/>
    <mergeCell ref="E48:H48"/>
    <mergeCell ref="C18:D18"/>
    <mergeCell ref="E18:F18"/>
    <mergeCell ref="G18:H18"/>
    <mergeCell ref="C21:G21"/>
    <mergeCell ref="B31:C31"/>
    <mergeCell ref="A25:I25"/>
    <mergeCell ref="A26:I26"/>
    <mergeCell ref="A27:I27"/>
    <mergeCell ref="A35:I35"/>
    <mergeCell ref="A34:I34"/>
    <mergeCell ref="A2:I2"/>
    <mergeCell ref="A9:I9"/>
    <mergeCell ref="B12:E12"/>
    <mergeCell ref="A13:H13"/>
    <mergeCell ref="D15:E15"/>
    <mergeCell ref="F15:I15"/>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H69"/>
  <sheetViews>
    <sheetView showGridLines="0" zoomScale="130" zoomScaleNormal="130" workbookViewId="0">
      <selection activeCell="F47" sqref="F47"/>
    </sheetView>
  </sheetViews>
  <sheetFormatPr baseColWidth="10" defaultRowHeight="15" x14ac:dyDescent="0.25"/>
  <cols>
    <col min="1" max="2" width="8.140625" style="1" customWidth="1"/>
    <col min="3" max="3" width="3.7109375" style="1" bestFit="1" customWidth="1"/>
    <col min="4" max="4" width="37.85546875" style="1" customWidth="1"/>
    <col min="5" max="16384" width="11.42578125" style="1"/>
  </cols>
  <sheetData>
    <row r="1" spans="1:7" ht="84.75" customHeight="1" x14ac:dyDescent="0.25">
      <c r="A1" s="61" t="s">
        <v>0</v>
      </c>
      <c r="B1" s="62"/>
      <c r="C1" s="62"/>
      <c r="D1" s="62"/>
      <c r="E1" s="62"/>
      <c r="F1" s="62"/>
      <c r="G1" s="62"/>
    </row>
    <row r="2" spans="1:7" ht="50.1" customHeight="1" x14ac:dyDescent="0.25">
      <c r="A2" s="63" t="s">
        <v>40</v>
      </c>
      <c r="B2" s="63"/>
      <c r="C2" s="63"/>
      <c r="D2" s="63"/>
      <c r="E2" s="63"/>
      <c r="F2" s="63"/>
      <c r="G2" s="63"/>
    </row>
    <row r="3" spans="1:7" ht="15" customHeight="1" x14ac:dyDescent="0.25">
      <c r="A3" s="69" t="str">
        <f>IF(LEN(+'A.Anexo I pag 1 oferta'!F15:F15)&gt;0,+'A.Anexo I pag 1 oferta'!F15:F15,"")</f>
        <v/>
      </c>
      <c r="B3" s="69"/>
      <c r="C3" s="69"/>
      <c r="D3" s="69"/>
    </row>
    <row r="4" spans="1:7" ht="6.75" customHeight="1" x14ac:dyDescent="0.25">
      <c r="A4" s="27"/>
      <c r="B4" s="27"/>
      <c r="C4" s="27"/>
      <c r="D4" s="27"/>
    </row>
    <row r="5" spans="1:7" ht="30.75" customHeight="1" x14ac:dyDescent="0.25">
      <c r="A5" s="64" t="s">
        <v>43</v>
      </c>
      <c r="B5" s="64"/>
      <c r="C5" s="64"/>
      <c r="D5" s="64"/>
      <c r="E5" s="64"/>
      <c r="F5" s="64"/>
      <c r="G5" s="64"/>
    </row>
    <row r="6" spans="1:7" ht="15" customHeight="1" x14ac:dyDescent="0.25">
      <c r="A6" s="35"/>
      <c r="B6" s="36"/>
      <c r="C6" s="36"/>
      <c r="D6" s="36"/>
    </row>
    <row r="7" spans="1:7" x14ac:dyDescent="0.25">
      <c r="A7" s="70" t="s">
        <v>1</v>
      </c>
      <c r="B7" s="70" t="s">
        <v>2</v>
      </c>
      <c r="C7" s="70" t="s">
        <v>3</v>
      </c>
      <c r="D7" s="71" t="s">
        <v>4</v>
      </c>
      <c r="E7" s="70" t="s">
        <v>5</v>
      </c>
      <c r="F7" s="70" t="s">
        <v>6</v>
      </c>
      <c r="G7" s="70" t="s">
        <v>7</v>
      </c>
    </row>
    <row r="8" spans="1:7" ht="22.5" x14ac:dyDescent="0.25">
      <c r="A8" s="21" t="s">
        <v>8</v>
      </c>
      <c r="B8" s="28" t="s">
        <v>9</v>
      </c>
      <c r="C8" s="21" t="s">
        <v>10</v>
      </c>
      <c r="D8" s="72" t="s">
        <v>46</v>
      </c>
      <c r="E8" s="21"/>
      <c r="F8" s="72"/>
      <c r="G8" s="72"/>
    </row>
    <row r="9" spans="1:7" x14ac:dyDescent="0.25">
      <c r="A9" s="26" t="s">
        <v>11</v>
      </c>
      <c r="B9" s="22" t="s">
        <v>12</v>
      </c>
      <c r="C9" s="22" t="s">
        <v>44</v>
      </c>
      <c r="D9" s="73" t="s">
        <v>45</v>
      </c>
      <c r="E9" s="73"/>
      <c r="F9" s="73"/>
      <c r="G9" s="30"/>
    </row>
    <row r="10" spans="1:7" x14ac:dyDescent="0.25">
      <c r="A10" s="26" t="s">
        <v>47</v>
      </c>
      <c r="B10" s="22" t="s">
        <v>12</v>
      </c>
      <c r="C10" s="22" t="s">
        <v>48</v>
      </c>
      <c r="D10" s="22" t="s">
        <v>49</v>
      </c>
      <c r="E10" s="37">
        <v>1</v>
      </c>
      <c r="F10" s="25"/>
      <c r="G10" s="23">
        <f>ROUND(E10*F10,2)</f>
        <v>0</v>
      </c>
    </row>
    <row r="11" spans="1:7" ht="32.25" customHeight="1" x14ac:dyDescent="0.25">
      <c r="A11" s="74" t="s">
        <v>50</v>
      </c>
      <c r="B11" s="75"/>
      <c r="C11" s="75"/>
      <c r="D11" s="76"/>
      <c r="E11" s="73"/>
      <c r="F11" s="73"/>
      <c r="G11" s="73"/>
    </row>
    <row r="12" spans="1:7" x14ac:dyDescent="0.25">
      <c r="A12" s="26" t="s">
        <v>51</v>
      </c>
      <c r="B12" s="22" t="s">
        <v>12</v>
      </c>
      <c r="C12" s="22" t="s">
        <v>52</v>
      </c>
      <c r="D12" s="77" t="s">
        <v>53</v>
      </c>
      <c r="E12" s="78" t="s">
        <v>64</v>
      </c>
      <c r="F12" s="25"/>
      <c r="G12" s="23">
        <f>ROUND(E12*F12,2)</f>
        <v>0</v>
      </c>
    </row>
    <row r="13" spans="1:7" ht="114.75" customHeight="1" x14ac:dyDescent="0.25">
      <c r="A13" s="74" t="s">
        <v>54</v>
      </c>
      <c r="B13" s="75"/>
      <c r="C13" s="75"/>
      <c r="D13" s="76"/>
      <c r="E13" s="73"/>
      <c r="F13" s="73"/>
      <c r="G13" s="73"/>
    </row>
    <row r="14" spans="1:7" x14ac:dyDescent="0.25">
      <c r="A14" s="65" t="s">
        <v>55</v>
      </c>
      <c r="B14" s="66"/>
      <c r="C14" s="66"/>
      <c r="D14" s="66"/>
      <c r="E14" s="66"/>
      <c r="F14" s="67"/>
      <c r="G14" s="24">
        <f>SUM(G10+G12)</f>
        <v>0</v>
      </c>
    </row>
    <row r="15" spans="1:7" x14ac:dyDescent="0.25">
      <c r="A15" s="38" t="s">
        <v>56</v>
      </c>
      <c r="B15" s="39" t="s">
        <v>12</v>
      </c>
      <c r="C15" s="39" t="s">
        <v>52</v>
      </c>
      <c r="D15" s="77" t="s">
        <v>57</v>
      </c>
      <c r="E15" s="40">
        <v>1</v>
      </c>
      <c r="F15" s="41"/>
      <c r="G15" s="42">
        <f>ROUND(E15*F15,2)</f>
        <v>0</v>
      </c>
    </row>
    <row r="16" spans="1:7" ht="239.25" customHeight="1" x14ac:dyDescent="0.25">
      <c r="A16" s="74" t="s">
        <v>58</v>
      </c>
      <c r="B16" s="75"/>
      <c r="C16" s="75"/>
      <c r="D16" s="76"/>
      <c r="E16" s="73"/>
      <c r="F16" s="73"/>
      <c r="G16" s="73"/>
    </row>
    <row r="17" spans="1:8" x14ac:dyDescent="0.25">
      <c r="A17" s="65" t="s">
        <v>87</v>
      </c>
      <c r="B17" s="66"/>
      <c r="C17" s="66"/>
      <c r="D17" s="66"/>
      <c r="E17" s="66"/>
      <c r="F17" s="67"/>
      <c r="G17" s="24">
        <f>G15</f>
        <v>0</v>
      </c>
    </row>
    <row r="18" spans="1:8" x14ac:dyDescent="0.25">
      <c r="A18" s="26" t="s">
        <v>41</v>
      </c>
      <c r="B18" s="22" t="s">
        <v>12</v>
      </c>
      <c r="C18" s="22" t="s">
        <v>48</v>
      </c>
      <c r="D18" s="73" t="s">
        <v>59</v>
      </c>
      <c r="E18" s="30"/>
      <c r="F18" s="30"/>
      <c r="G18" s="30"/>
    </row>
    <row r="19" spans="1:8" x14ac:dyDescent="0.25">
      <c r="A19" s="26" t="s">
        <v>60</v>
      </c>
      <c r="B19" s="22" t="s">
        <v>12</v>
      </c>
      <c r="C19" s="22" t="s">
        <v>61</v>
      </c>
      <c r="D19" s="77" t="s">
        <v>62</v>
      </c>
      <c r="E19" s="78" t="s">
        <v>65</v>
      </c>
      <c r="F19" s="25"/>
      <c r="G19" s="42">
        <f>ROUND(E19*F19,2)</f>
        <v>0</v>
      </c>
    </row>
    <row r="20" spans="1:8" ht="55.5" customHeight="1" x14ac:dyDescent="0.25">
      <c r="A20" s="74" t="s">
        <v>63</v>
      </c>
      <c r="B20" s="75"/>
      <c r="C20" s="75"/>
      <c r="D20" s="76"/>
      <c r="E20" s="73"/>
      <c r="F20" s="73"/>
      <c r="G20" s="73"/>
    </row>
    <row r="21" spans="1:8" x14ac:dyDescent="0.25">
      <c r="A21" s="26" t="s">
        <v>66</v>
      </c>
      <c r="B21" s="22" t="s">
        <v>12</v>
      </c>
      <c r="C21" s="22" t="s">
        <v>67</v>
      </c>
      <c r="D21" s="77" t="s">
        <v>68</v>
      </c>
      <c r="E21" s="78" t="s">
        <v>70</v>
      </c>
      <c r="F21" s="25"/>
      <c r="G21" s="42">
        <f>ROUND(E21*F21,2)</f>
        <v>0</v>
      </c>
    </row>
    <row r="22" spans="1:8" ht="51" customHeight="1" x14ac:dyDescent="0.25">
      <c r="A22" s="74" t="s">
        <v>69</v>
      </c>
      <c r="B22" s="75"/>
      <c r="C22" s="75"/>
      <c r="D22" s="76"/>
      <c r="E22" s="73"/>
      <c r="F22" s="73"/>
      <c r="G22" s="73"/>
      <c r="H22" s="79"/>
    </row>
    <row r="23" spans="1:8" x14ac:dyDescent="0.25">
      <c r="A23" s="26" t="s">
        <v>71</v>
      </c>
      <c r="B23" s="22" t="s">
        <v>12</v>
      </c>
      <c r="C23" s="22" t="s">
        <v>48</v>
      </c>
      <c r="D23" s="77" t="s">
        <v>72</v>
      </c>
      <c r="E23" s="78" t="s">
        <v>73</v>
      </c>
      <c r="F23" s="25"/>
      <c r="G23" s="42">
        <f>ROUND(E23*F23,2)</f>
        <v>0</v>
      </c>
    </row>
    <row r="24" spans="1:8" ht="31.5" customHeight="1" x14ac:dyDescent="0.25">
      <c r="A24" s="74" t="s">
        <v>74</v>
      </c>
      <c r="B24" s="75"/>
      <c r="C24" s="75"/>
      <c r="D24" s="76"/>
      <c r="E24" s="73"/>
      <c r="F24" s="73"/>
      <c r="G24" s="73"/>
    </row>
    <row r="25" spans="1:8" x14ac:dyDescent="0.25">
      <c r="A25" s="26" t="s">
        <v>75</v>
      </c>
      <c r="B25" s="22" t="s">
        <v>12</v>
      </c>
      <c r="C25" s="22" t="s">
        <v>48</v>
      </c>
      <c r="D25" s="77" t="s">
        <v>76</v>
      </c>
      <c r="E25" s="78" t="s">
        <v>78</v>
      </c>
      <c r="F25" s="25"/>
      <c r="G25" s="42">
        <f>ROUND(E25*F25,2)</f>
        <v>0</v>
      </c>
    </row>
    <row r="26" spans="1:8" ht="49.5" customHeight="1" x14ac:dyDescent="0.25">
      <c r="A26" s="74" t="s">
        <v>77</v>
      </c>
      <c r="B26" s="75"/>
      <c r="C26" s="75"/>
      <c r="D26" s="76"/>
      <c r="E26" s="73"/>
      <c r="F26" s="73"/>
      <c r="G26" s="73"/>
    </row>
    <row r="27" spans="1:8" x14ac:dyDescent="0.25">
      <c r="A27" s="26" t="s">
        <v>79</v>
      </c>
      <c r="B27" s="22" t="s">
        <v>12</v>
      </c>
      <c r="C27" s="22" t="s">
        <v>67</v>
      </c>
      <c r="D27" s="77" t="s">
        <v>80</v>
      </c>
      <c r="E27" s="78" t="s">
        <v>82</v>
      </c>
      <c r="F27" s="25"/>
      <c r="G27" s="42">
        <f>ROUND(E27*F27,2)</f>
        <v>0</v>
      </c>
    </row>
    <row r="28" spans="1:8" ht="92.25" customHeight="1" x14ac:dyDescent="0.25">
      <c r="A28" s="74" t="s">
        <v>81</v>
      </c>
      <c r="B28" s="75"/>
      <c r="C28" s="75"/>
      <c r="D28" s="76"/>
      <c r="E28" s="73"/>
      <c r="F28" s="73"/>
      <c r="G28" s="73"/>
    </row>
    <row r="29" spans="1:8" x14ac:dyDescent="0.25">
      <c r="A29" s="26" t="s">
        <v>83</v>
      </c>
      <c r="B29" s="22" t="s">
        <v>12</v>
      </c>
      <c r="C29" s="22" t="s">
        <v>48</v>
      </c>
      <c r="D29" s="77" t="s">
        <v>84</v>
      </c>
      <c r="E29" s="78" t="s">
        <v>82</v>
      </c>
      <c r="F29" s="25"/>
      <c r="G29" s="42">
        <f>ROUND(E29*F29,2)</f>
        <v>0</v>
      </c>
    </row>
    <row r="30" spans="1:8" ht="61.5" customHeight="1" x14ac:dyDescent="0.25">
      <c r="A30" s="74" t="s">
        <v>85</v>
      </c>
      <c r="B30" s="75"/>
      <c r="C30" s="75"/>
      <c r="D30" s="76"/>
      <c r="E30" s="73"/>
      <c r="F30" s="73"/>
      <c r="G30" s="73"/>
    </row>
    <row r="31" spans="1:8" x14ac:dyDescent="0.25">
      <c r="A31" s="65" t="s">
        <v>86</v>
      </c>
      <c r="B31" s="66"/>
      <c r="C31" s="66"/>
      <c r="D31" s="66"/>
      <c r="E31" s="66"/>
      <c r="F31" s="67"/>
      <c r="G31" s="24">
        <f>SUM(G19+G21+G23+G25+G27+G29)</f>
        <v>0</v>
      </c>
    </row>
    <row r="32" spans="1:8" x14ac:dyDescent="0.25">
      <c r="A32" s="26" t="s">
        <v>88</v>
      </c>
      <c r="B32" s="22" t="s">
        <v>12</v>
      </c>
      <c r="C32" s="22" t="s">
        <v>48</v>
      </c>
      <c r="D32" s="77" t="s">
        <v>89</v>
      </c>
      <c r="E32" s="78" t="s">
        <v>73</v>
      </c>
      <c r="F32" s="25"/>
      <c r="G32" s="42">
        <f>ROUND(E32*F32,2)</f>
        <v>0</v>
      </c>
    </row>
    <row r="33" spans="1:7" ht="30" customHeight="1" x14ac:dyDescent="0.25">
      <c r="A33" s="74" t="s">
        <v>90</v>
      </c>
      <c r="B33" s="75"/>
      <c r="C33" s="75"/>
      <c r="D33" s="76"/>
      <c r="E33" s="78"/>
      <c r="F33" s="73"/>
      <c r="G33" s="73"/>
    </row>
    <row r="34" spans="1:7" x14ac:dyDescent="0.25">
      <c r="A34" s="65" t="s">
        <v>91</v>
      </c>
      <c r="B34" s="66"/>
      <c r="C34" s="66"/>
      <c r="D34" s="66"/>
      <c r="E34" s="66"/>
      <c r="F34" s="67"/>
      <c r="G34" s="24">
        <f>G32</f>
        <v>0</v>
      </c>
    </row>
    <row r="35" spans="1:7" x14ac:dyDescent="0.25">
      <c r="A35" s="26" t="s">
        <v>92</v>
      </c>
      <c r="B35" s="22" t="s">
        <v>12</v>
      </c>
      <c r="C35" s="22" t="s">
        <v>48</v>
      </c>
      <c r="D35" s="73" t="s">
        <v>93</v>
      </c>
      <c r="E35" s="73"/>
      <c r="F35" s="73"/>
      <c r="G35" s="30"/>
    </row>
    <row r="36" spans="1:7" x14ac:dyDescent="0.25">
      <c r="A36" s="26" t="s">
        <v>94</v>
      </c>
      <c r="B36" s="22" t="s">
        <v>12</v>
      </c>
      <c r="C36" s="22" t="s">
        <v>48</v>
      </c>
      <c r="D36" s="77" t="s">
        <v>95</v>
      </c>
      <c r="E36" s="78" t="s">
        <v>97</v>
      </c>
      <c r="F36" s="25"/>
      <c r="G36" s="42">
        <f>ROUND(E36*F36,2)</f>
        <v>0</v>
      </c>
    </row>
    <row r="37" spans="1:7" ht="72.75" customHeight="1" x14ac:dyDescent="0.25">
      <c r="A37" s="74" t="s">
        <v>96</v>
      </c>
      <c r="B37" s="75"/>
      <c r="C37" s="75"/>
      <c r="D37" s="76"/>
      <c r="E37" s="73"/>
      <c r="F37" s="73"/>
      <c r="G37" s="30"/>
    </row>
    <row r="38" spans="1:7" x14ac:dyDescent="0.25">
      <c r="A38" s="26" t="s">
        <v>98</v>
      </c>
      <c r="B38" s="22" t="s">
        <v>12</v>
      </c>
      <c r="C38" s="22" t="s">
        <v>48</v>
      </c>
      <c r="D38" s="77" t="s">
        <v>99</v>
      </c>
      <c r="E38" s="78" t="s">
        <v>73</v>
      </c>
      <c r="F38" s="25"/>
      <c r="G38" s="42">
        <f>ROUND(E38*F38,2)</f>
        <v>0</v>
      </c>
    </row>
    <row r="39" spans="1:7" ht="77.25" customHeight="1" x14ac:dyDescent="0.25">
      <c r="A39" s="74" t="s">
        <v>100</v>
      </c>
      <c r="B39" s="75"/>
      <c r="C39" s="75"/>
      <c r="D39" s="76"/>
      <c r="E39" s="73"/>
      <c r="F39" s="73"/>
      <c r="G39" s="30"/>
    </row>
    <row r="40" spans="1:7" x14ac:dyDescent="0.25">
      <c r="A40" s="65" t="s">
        <v>101</v>
      </c>
      <c r="B40" s="66"/>
      <c r="C40" s="66"/>
      <c r="D40" s="66"/>
      <c r="E40" s="66"/>
      <c r="F40" s="67"/>
      <c r="G40" s="24">
        <f>SUM(G36+G38)</f>
        <v>0</v>
      </c>
    </row>
    <row r="41" spans="1:7" x14ac:dyDescent="0.25">
      <c r="A41" s="38" t="s">
        <v>102</v>
      </c>
      <c r="B41" s="39" t="s">
        <v>12</v>
      </c>
      <c r="C41" s="39" t="s">
        <v>48</v>
      </c>
      <c r="D41" s="77" t="s">
        <v>103</v>
      </c>
      <c r="E41" s="40">
        <v>1</v>
      </c>
      <c r="F41" s="41"/>
      <c r="G41" s="42">
        <f>ROUND(E41*F41,2)</f>
        <v>0</v>
      </c>
    </row>
    <row r="42" spans="1:7" ht="56.25" customHeight="1" x14ac:dyDescent="0.25">
      <c r="A42" s="74" t="s">
        <v>104</v>
      </c>
      <c r="B42" s="75"/>
      <c r="C42" s="75"/>
      <c r="D42" s="76"/>
      <c r="E42" s="73"/>
      <c r="F42" s="73"/>
      <c r="G42" s="73"/>
    </row>
    <row r="43" spans="1:7" x14ac:dyDescent="0.25">
      <c r="A43" s="65" t="s">
        <v>105</v>
      </c>
      <c r="B43" s="66"/>
      <c r="C43" s="66"/>
      <c r="D43" s="66"/>
      <c r="E43" s="66"/>
      <c r="F43" s="67"/>
      <c r="G43" s="24">
        <f>G41</f>
        <v>0</v>
      </c>
    </row>
    <row r="44" spans="1:7" x14ac:dyDescent="0.25">
      <c r="A44" s="38" t="s">
        <v>106</v>
      </c>
      <c r="B44" s="39" t="s">
        <v>12</v>
      </c>
      <c r="C44" s="39" t="s">
        <v>48</v>
      </c>
      <c r="D44" s="77" t="s">
        <v>107</v>
      </c>
      <c r="E44" s="40">
        <v>1</v>
      </c>
      <c r="F44" s="41"/>
      <c r="G44" s="42">
        <f>ROUND(E44*F44,2)</f>
        <v>0</v>
      </c>
    </row>
    <row r="45" spans="1:7" ht="22.5" customHeight="1" x14ac:dyDescent="0.25">
      <c r="A45" s="74" t="s">
        <v>108</v>
      </c>
      <c r="B45" s="75"/>
      <c r="C45" s="75"/>
      <c r="D45" s="76"/>
      <c r="E45" s="73"/>
      <c r="F45" s="73"/>
      <c r="G45" s="73"/>
    </row>
    <row r="46" spans="1:7" x14ac:dyDescent="0.25">
      <c r="A46" s="65" t="s">
        <v>109</v>
      </c>
      <c r="B46" s="66"/>
      <c r="C46" s="66"/>
      <c r="D46" s="66"/>
      <c r="E46" s="66"/>
      <c r="F46" s="67"/>
      <c r="G46" s="24">
        <f>G44</f>
        <v>0</v>
      </c>
    </row>
    <row r="47" spans="1:7" x14ac:dyDescent="0.25">
      <c r="A47" s="38" t="s">
        <v>110</v>
      </c>
      <c r="B47" s="39" t="s">
        <v>12</v>
      </c>
      <c r="C47" s="39" t="s">
        <v>48</v>
      </c>
      <c r="D47" s="77" t="s">
        <v>111</v>
      </c>
      <c r="E47" s="40">
        <v>1</v>
      </c>
      <c r="F47" s="41"/>
      <c r="G47" s="42">
        <f>ROUND(E47*F47,2)</f>
        <v>0</v>
      </c>
    </row>
    <row r="48" spans="1:7" ht="33" customHeight="1" x14ac:dyDescent="0.25">
      <c r="A48" s="74" t="s">
        <v>112</v>
      </c>
      <c r="B48" s="75"/>
      <c r="C48" s="75"/>
      <c r="D48" s="76"/>
      <c r="E48" s="73"/>
      <c r="F48" s="73"/>
      <c r="G48" s="73"/>
    </row>
    <row r="49" spans="1:7" x14ac:dyDescent="0.25">
      <c r="A49" s="65" t="s">
        <v>113</v>
      </c>
      <c r="B49" s="66"/>
      <c r="C49" s="66"/>
      <c r="D49" s="66"/>
      <c r="E49" s="66"/>
      <c r="F49" s="67"/>
      <c r="G49" s="24">
        <f>G47</f>
        <v>0</v>
      </c>
    </row>
    <row r="50" spans="1:7" x14ac:dyDescent="0.25">
      <c r="A50" s="38" t="s">
        <v>114</v>
      </c>
      <c r="B50" s="39" t="s">
        <v>12</v>
      </c>
      <c r="C50" s="39" t="s">
        <v>48</v>
      </c>
      <c r="D50" s="77" t="s">
        <v>115</v>
      </c>
      <c r="E50" s="40">
        <v>1</v>
      </c>
      <c r="F50" s="41"/>
      <c r="G50" s="42">
        <f>ROUND(E50*F50,2)</f>
        <v>0</v>
      </c>
    </row>
    <row r="51" spans="1:7" ht="130.5" customHeight="1" x14ac:dyDescent="0.25">
      <c r="A51" s="74" t="s">
        <v>116</v>
      </c>
      <c r="B51" s="75"/>
      <c r="C51" s="75"/>
      <c r="D51" s="76"/>
      <c r="E51" s="73"/>
      <c r="F51" s="73"/>
      <c r="G51" s="73"/>
    </row>
    <row r="52" spans="1:7" x14ac:dyDescent="0.25">
      <c r="A52" s="65" t="s">
        <v>120</v>
      </c>
      <c r="B52" s="66"/>
      <c r="C52" s="66"/>
      <c r="D52" s="66"/>
      <c r="E52" s="66"/>
      <c r="F52" s="67"/>
      <c r="G52" s="24">
        <f>G50</f>
        <v>0</v>
      </c>
    </row>
    <row r="53" spans="1:7" x14ac:dyDescent="0.25">
      <c r="A53" s="38" t="s">
        <v>117</v>
      </c>
      <c r="B53" s="39" t="s">
        <v>12</v>
      </c>
      <c r="C53" s="39" t="s">
        <v>48</v>
      </c>
      <c r="D53" s="77" t="s">
        <v>118</v>
      </c>
      <c r="E53" s="40">
        <v>1</v>
      </c>
      <c r="F53" s="41"/>
      <c r="G53" s="42">
        <f>ROUND(E53*F53,2)</f>
        <v>0</v>
      </c>
    </row>
    <row r="54" spans="1:7" ht="60" customHeight="1" x14ac:dyDescent="0.25">
      <c r="A54" s="74" t="s">
        <v>119</v>
      </c>
      <c r="B54" s="75"/>
      <c r="C54" s="75"/>
      <c r="D54" s="76"/>
      <c r="E54" s="73"/>
      <c r="F54" s="73"/>
      <c r="G54" s="73"/>
    </row>
    <row r="55" spans="1:7" x14ac:dyDescent="0.25">
      <c r="A55" s="65" t="s">
        <v>121</v>
      </c>
      <c r="B55" s="66"/>
      <c r="C55" s="66"/>
      <c r="D55" s="66"/>
      <c r="E55" s="66"/>
      <c r="F55" s="67"/>
      <c r="G55" s="24">
        <f>G53</f>
        <v>0</v>
      </c>
    </row>
    <row r="56" spans="1:7" x14ac:dyDescent="0.25">
      <c r="A56" s="65" t="s">
        <v>122</v>
      </c>
      <c r="B56" s="66"/>
      <c r="C56" s="66"/>
      <c r="D56" s="66"/>
      <c r="E56" s="66"/>
      <c r="F56" s="67"/>
      <c r="G56" s="24">
        <f>SUM(G14+G17+G31+G34+G40+G43+G46+G49+G52+G55)</f>
        <v>0</v>
      </c>
    </row>
    <row r="57" spans="1:7" x14ac:dyDescent="0.25">
      <c r="A57" s="43"/>
      <c r="B57" s="44"/>
      <c r="C57" s="44"/>
      <c r="D57" s="44" t="s">
        <v>125</v>
      </c>
      <c r="E57" s="80" t="s">
        <v>124</v>
      </c>
      <c r="F57" s="44"/>
      <c r="G57" s="81"/>
    </row>
    <row r="58" spans="1:7" x14ac:dyDescent="0.25">
      <c r="A58" s="43"/>
      <c r="B58" s="44"/>
      <c r="C58" s="44"/>
      <c r="D58" s="44" t="s">
        <v>126</v>
      </c>
      <c r="E58" s="80" t="s">
        <v>124</v>
      </c>
      <c r="F58" s="44"/>
      <c r="G58" s="81"/>
    </row>
    <row r="59" spans="1:7" x14ac:dyDescent="0.25">
      <c r="A59" s="65" t="s">
        <v>123</v>
      </c>
      <c r="B59" s="66"/>
      <c r="C59" s="66"/>
      <c r="D59" s="66"/>
      <c r="E59" s="66"/>
      <c r="F59" s="67"/>
      <c r="G59" s="24">
        <f>SUM(G56:G58)</f>
        <v>0</v>
      </c>
    </row>
    <row r="60" spans="1:7" x14ac:dyDescent="0.25">
      <c r="A60" s="43"/>
      <c r="B60" s="43"/>
      <c r="C60" s="43"/>
      <c r="D60" s="43"/>
      <c r="E60" s="43"/>
      <c r="F60" s="43"/>
      <c r="G60" s="45"/>
    </row>
    <row r="61" spans="1:7" ht="35.25" customHeight="1" x14ac:dyDescent="0.25">
      <c r="A61" s="68" t="s">
        <v>127</v>
      </c>
      <c r="B61" s="68"/>
      <c r="C61" s="68"/>
      <c r="D61" s="68"/>
      <c r="E61" s="68"/>
      <c r="F61" s="68"/>
      <c r="G61" s="68"/>
    </row>
    <row r="66" spans="1:7" x14ac:dyDescent="0.25">
      <c r="A66" s="12"/>
      <c r="B66" s="3"/>
      <c r="C66" s="2" t="s">
        <v>13</v>
      </c>
      <c r="D66" s="29"/>
    </row>
    <row r="67" spans="1:7" x14ac:dyDescent="0.25">
      <c r="A67" s="12"/>
      <c r="B67" s="3"/>
    </row>
    <row r="68" spans="1:7" ht="39.75" customHeight="1" x14ac:dyDescent="0.25">
      <c r="A68" s="60" t="s">
        <v>42</v>
      </c>
      <c r="B68" s="60"/>
      <c r="C68" s="60"/>
      <c r="D68" s="60"/>
      <c r="E68" s="60"/>
      <c r="F68" s="60"/>
      <c r="G68" s="60"/>
    </row>
    <row r="69" spans="1:7" x14ac:dyDescent="0.25">
      <c r="A69" s="12"/>
      <c r="B69" s="3"/>
    </row>
  </sheetData>
  <sheetProtection algorithmName="SHA-512" hashValue="3EoqoIYpeny++GXPAY76QdEvM3kl0Bkslxx5sc+L3+TvV1QfPPjEQH05uPEdZ1sGZrjeVMUOrRlghW+jUJkVAQ==" saltValue="GZkde6tSccOwFYcTyLkzjw==" spinCount="100000" sheet="1" objects="1" scenarios="1" selectLockedCells="1" autoFilter="0"/>
  <autoFilter ref="A7:G7" xr:uid="{C7A8F119-71E1-4230-880F-F8F5E78B4D72}"/>
  <mergeCells count="35">
    <mergeCell ref="A3:D3"/>
    <mergeCell ref="A11:D11"/>
    <mergeCell ref="A13:D13"/>
    <mergeCell ref="A16:D16"/>
    <mergeCell ref="A20:D20"/>
    <mergeCell ref="A14:F14"/>
    <mergeCell ref="A28:D28"/>
    <mergeCell ref="A30:D30"/>
    <mergeCell ref="A31:F31"/>
    <mergeCell ref="A17:F17"/>
    <mergeCell ref="A22:D22"/>
    <mergeCell ref="A24:D24"/>
    <mergeCell ref="A26:D26"/>
    <mergeCell ref="A42:D42"/>
    <mergeCell ref="A43:F43"/>
    <mergeCell ref="A45:D45"/>
    <mergeCell ref="A33:D33"/>
    <mergeCell ref="A34:F34"/>
    <mergeCell ref="A37:D37"/>
    <mergeCell ref="A68:G68"/>
    <mergeCell ref="A1:G1"/>
    <mergeCell ref="A2:G2"/>
    <mergeCell ref="A5:G5"/>
    <mergeCell ref="A54:D54"/>
    <mergeCell ref="A55:F55"/>
    <mergeCell ref="A56:F56"/>
    <mergeCell ref="A59:F59"/>
    <mergeCell ref="A61:G61"/>
    <mergeCell ref="A46:F46"/>
    <mergeCell ref="A48:D48"/>
    <mergeCell ref="A49:F49"/>
    <mergeCell ref="A51:D51"/>
    <mergeCell ref="A52:F52"/>
    <mergeCell ref="A39:D39"/>
    <mergeCell ref="A40:F40"/>
  </mergeCells>
  <dataValidations disablePrompts="1" count="1">
    <dataValidation type="list" allowBlank="1" showInputMessage="1" showErrorMessage="1" sqref="B12 B8:B10"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97" fitToHeight="100" orientation="portrait" r:id="rId1"/>
  <headerFooter>
    <oddFooter>&amp;R&amp;P de &amp;N</oddFooter>
  </headerFooter>
  <ignoredErrors>
    <ignoredError sqref="A8 E12 E19 E21 E23 E25 E27 E29 E32 E36 E38 F3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2023-06-05T08:58:45Z</cp:lastPrinted>
  <dcterms:created xsi:type="dcterms:W3CDTF">2023-02-27T13:12:12Z</dcterms:created>
  <dcterms:modified xsi:type="dcterms:W3CDTF">2023-06-05T09:00:42Z</dcterms:modified>
</cp:coreProperties>
</file>