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98"/>
  <workbookPr defaultThemeVersion="166925"/>
  <mc:AlternateContent xmlns:mc="http://schemas.openxmlformats.org/markup-compatibility/2006">
    <mc:Choice Requires="x15">
      <x15ac:absPath xmlns:x15ac="http://schemas.microsoft.com/office/spreadsheetml/2010/11/ac" url="U:\compras\general\unidad_b\OBRAS Y MANTENIMIENTO\2 SOLICITUDES\1 EN TRÁMITE\S-03906-2023 - Adecuación del Centro Emisor ALCOLETGE LLEIDA(NV)\DOCU\"/>
    </mc:Choice>
  </mc:AlternateContent>
  <xr:revisionPtr revIDLastSave="0" documentId="13_ncr:1_{A27FE7EB-E747-4869-955B-A1F3796BE0B6}" xr6:coauthVersionLast="36" xr6:coauthVersionMax="36" xr10:uidLastSave="{00000000-0000-0000-0000-000000000000}"/>
  <bookViews>
    <workbookView xWindow="0" yWindow="0" windowWidth="26085" windowHeight="8940" xr2:uid="{9B079276-A6E8-4451-9533-BFE9A6911C1B}"/>
  </bookViews>
  <sheets>
    <sheet name="A.Anexo I pag 1 oferta" sheetId="2" r:id="rId1"/>
    <sheet name="B.Anexo I Tabla Desglose Precio" sheetId="1" r:id="rId2"/>
  </sheets>
  <definedNames>
    <definedName name="_xlnm._FilterDatabase" localSheetId="1" hidden="1">'B.Anexo I Tabla Desglose Precio'!$A$7:$L$103</definedName>
    <definedName name="_xlnm.Print_Area" localSheetId="0">'A.Anexo I pag 1 oferta'!$A$3:$I$49</definedName>
    <definedName name="_xlnm.Print_Area" localSheetId="1">'B.Anexo I Tabla Desglose Precio'!$A$5:$L$56</definedName>
    <definedName name="_xlnm.Print_Titles" localSheetId="1">'B.Anexo I Tabla Desglose Precio'!$3:$7</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L41" i="1" l="1"/>
  <c r="L43" i="1" s="1"/>
  <c r="L37" i="1"/>
  <c r="L39" i="1" s="1"/>
  <c r="L33" i="1"/>
  <c r="L31" i="1"/>
  <c r="L15" i="1"/>
  <c r="L9" i="1"/>
  <c r="L35" i="1" l="1"/>
  <c r="L27" i="1"/>
  <c r="L25" i="1"/>
  <c r="L23" i="1"/>
  <c r="L21" i="1"/>
  <c r="A3" i="1" l="1"/>
  <c r="L19" i="1"/>
  <c r="L29" i="1" s="1"/>
  <c r="L13" i="1"/>
  <c r="L11" i="1"/>
  <c r="L17" i="1" l="1"/>
  <c r="L44" i="1" l="1"/>
  <c r="L47" i="1" s="1"/>
  <c r="B31" i="2" s="1"/>
</calcChain>
</file>

<file path=xl/sharedStrings.xml><?xml version="1.0" encoding="utf-8"?>
<sst xmlns="http://schemas.openxmlformats.org/spreadsheetml/2006/main" count="144" uniqueCount="111">
  <si>
    <r>
      <rPr>
        <b/>
        <u/>
        <sz val="11"/>
        <color theme="1"/>
        <rFont val="Calibri"/>
        <family val="2"/>
        <scheme val="minor"/>
      </rPr>
      <t>NOTA IMPORTANTE:</t>
    </r>
    <r>
      <rPr>
        <sz val="11"/>
        <color theme="1"/>
        <rFont val="Calibri"/>
        <family val="2"/>
        <scheme val="minor"/>
      </rPr>
      <t xml:space="preserve"> 
Este fichero de mediciones en Excel</t>
    </r>
    <r>
      <rPr>
        <sz val="11"/>
        <color rgb="FFFF0000"/>
        <rFont val="Calibri"/>
        <family val="2"/>
        <scheme val="minor"/>
      </rPr>
      <t xml:space="preserve"> (ÚNICO FORMATO DISPONIBLE) </t>
    </r>
    <r>
      <rPr>
        <sz val="11"/>
        <color theme="1"/>
        <rFont val="Calibri"/>
        <family val="2"/>
        <scheme val="minor"/>
      </rPr>
      <t xml:space="preserve">se facilita como ayuda para la preparación de la oferta económica. Debe considerarse que, en todo caso, el </t>
    </r>
    <r>
      <rPr>
        <sz val="11"/>
        <color rgb="FFFF0000"/>
        <rFont val="Calibri"/>
        <family val="2"/>
        <scheme val="minor"/>
      </rPr>
      <t>ÚNICO CONTENIDO TÉCNICO VINCULANTE ES EL DEFINIDO EN EL PLIEGO DE CONDICIONES TÉCNICAS</t>
    </r>
    <r>
      <rPr>
        <sz val="11"/>
        <color theme="1"/>
        <rFont val="Calibri"/>
        <family val="2"/>
        <scheme val="minor"/>
      </rPr>
      <t xml:space="preserve"> y el licitador debe verificar que los capítulos y contenidos de la oferta presentada correspondan exactamente con las mediciones del Proyecto</t>
    </r>
  </si>
  <si>
    <t>Código</t>
  </si>
  <si>
    <t>Nat</t>
  </si>
  <si>
    <t>Ud</t>
  </si>
  <si>
    <t>Resumen</t>
  </si>
  <si>
    <t>__N__</t>
  </si>
  <si>
    <t>Longitud</t>
  </si>
  <si>
    <t>Anchura</t>
  </si>
  <si>
    <t>Altura</t>
  </si>
  <si>
    <t>Cantidad</t>
  </si>
  <si>
    <t>CanPres</t>
  </si>
  <si>
    <t>Pres</t>
  </si>
  <si>
    <t>ImpPres</t>
  </si>
  <si>
    <t>01</t>
  </si>
  <si>
    <t>Capítulo</t>
  </si>
  <si>
    <t/>
  </si>
  <si>
    <t>01_01</t>
  </si>
  <si>
    <t>Partida</t>
  </si>
  <si>
    <t>UD</t>
  </si>
  <si>
    <t>Otros</t>
  </si>
  <si>
    <t>01_02</t>
  </si>
  <si>
    <t>SEGURIDAD Y SALUD</t>
  </si>
  <si>
    <t>PRESUPUESTO EJECUCION MATERIAL</t>
  </si>
  <si>
    <r>
      <t>Gastos Generales</t>
    </r>
    <r>
      <rPr>
        <b/>
        <sz val="8"/>
        <color rgb="FFFF0000"/>
        <rFont val="Calibri"/>
        <family val="2"/>
        <scheme val="minor"/>
      </rPr>
      <t xml:space="preserve"> xx</t>
    </r>
    <r>
      <rPr>
        <b/>
        <sz val="8"/>
        <color rgb="FF000000"/>
        <rFont val="Calibri"/>
        <family val="2"/>
        <scheme val="minor"/>
      </rPr>
      <t xml:space="preserve"> % (*)</t>
    </r>
  </si>
  <si>
    <t>XX %</t>
  </si>
  <si>
    <r>
      <t>Beneficio Industrial</t>
    </r>
    <r>
      <rPr>
        <b/>
        <sz val="8"/>
        <color rgb="FFFF0000"/>
        <rFont val="Calibri"/>
        <family val="2"/>
        <scheme val="minor"/>
      </rPr>
      <t xml:space="preserve"> xx</t>
    </r>
    <r>
      <rPr>
        <b/>
        <sz val="8"/>
        <color rgb="FF000000"/>
        <rFont val="Calibri"/>
        <family val="2"/>
        <scheme val="minor"/>
      </rPr>
      <t xml:space="preserve"> % (*)</t>
    </r>
  </si>
  <si>
    <t>PRESUPUESTO EJECUCION CONTRATA – IMPORTE OFERTA</t>
  </si>
  <si>
    <t>(*) Cuando no se indiquen otros porcentajes se entenderá que quedan incluidos en el precio de la oferta el 13% de Gastos Generales y el 6% de Beneficio Industrial.</t>
  </si>
  <si>
    <t>Fdo:</t>
  </si>
  <si>
    <t>NOTA IMPORTANTE: 
ESTE ANEXO I  Y TABLA DESGLOSE PRECIO SE PRESENTARAN EN FORMATO PDF
DEBERA ESTAR FIRMADO POR DECLARANTE(S)</t>
  </si>
  <si>
    <t>ANEXO I: MODELO DE PROPOSICIÓN ECONÓMICA</t>
  </si>
  <si>
    <t xml:space="preserve">D./Dª </t>
  </si>
  <si>
    <t xml:space="preserve">provisto de D.N.I./NIE número </t>
  </si>
  <si>
    <t xml:space="preserve">                                (Nombre y dos apellidos)</t>
  </si>
  <si>
    <t xml:space="preserve">en calidad de    </t>
  </si>
  <si>
    <t>de la empresa</t>
  </si>
  <si>
    <t>(cargo que ocupa)</t>
  </si>
  <si>
    <t>(nombre o razón social)</t>
  </si>
  <si>
    <t xml:space="preserve">con NIF </t>
  </si>
  <si>
    <t xml:space="preserve">y domicilio social en </t>
  </si>
  <si>
    <t xml:space="preserve">DP número </t>
  </si>
  <si>
    <t xml:space="preserve">calle/plaza </t>
  </si>
  <si>
    <t>número</t>
  </si>
  <si>
    <t>conforme acredita con Poder.</t>
  </si>
  <si>
    <r>
      <t xml:space="preserve">A. El precio máximo ofertado, </t>
    </r>
    <r>
      <rPr>
        <b/>
        <u/>
        <sz val="11"/>
        <color theme="1"/>
        <rFont val="Calibri"/>
        <family val="2"/>
        <scheme val="minor"/>
      </rPr>
      <t>expresado sin IVA</t>
    </r>
    <r>
      <rPr>
        <sz val="11"/>
        <color theme="1"/>
        <rFont val="Calibri"/>
        <family val="2"/>
        <scheme val="minor"/>
      </rPr>
      <t xml:space="preserve"> u otros impuestos indirectos equivalentes, es </t>
    </r>
  </si>
  <si>
    <t xml:space="preserve">de </t>
  </si>
  <si>
    <t xml:space="preserve">€ </t>
  </si>
  <si>
    <t>B.  Desglose Precio:</t>
  </si>
  <si>
    <t>(tabla desglose precio se incluye en páginas siguientes)</t>
  </si>
  <si>
    <t>Fdo.:</t>
  </si>
  <si>
    <t>Se compromete a prestarlo con estricta sujeción a todas las condiciones técnicas y legales que se contienen en las</t>
  </si>
  <si>
    <t>Condiciones Generales de Contratación y de Condiciones Técnicas Particulares que ha examinado y expresamente</t>
  </si>
  <si>
    <r>
      <rPr>
        <b/>
        <sz val="11"/>
        <color theme="1"/>
        <rFont val="Calibri"/>
        <family val="2"/>
        <scheme val="minor"/>
      </rPr>
      <t>acepta</t>
    </r>
    <r>
      <rPr>
        <sz val="11"/>
        <color theme="1"/>
        <rFont val="Calibri"/>
        <family val="2"/>
        <scheme val="minor"/>
      </rPr>
      <t>, señalando como características de su proposición las siguientes:</t>
    </r>
  </si>
  <si>
    <t>Las proposiciones económicas no podrán superar el valor estimado indicado en el Anexo II apartado 3, sin incluir modificaciones.</t>
  </si>
  <si>
    <t>modificaciones.</t>
  </si>
  <si>
    <t>IMPREVISTOS</t>
  </si>
  <si>
    <t>ESTA TABLA DESGLOSE PRECIO DE OFERTA SE PRESENTARA FIRMADO Y EN FORMATO PDF</t>
  </si>
  <si>
    <t>PA</t>
  </si>
  <si>
    <t xml:space="preserve">S-03906-2023 - Adecuación del Centro Emisor ALCOLETGE LLEIDA </t>
  </si>
  <si>
    <t>Expediente n.º S/03906/2023</t>
  </si>
  <si>
    <t>“Adecuación del Centro Emisor ALCOLETGE LLEIDA"</t>
  </si>
  <si>
    <t>TRABAJOS EXTERIORES EN CUBIERTA Y FACHADA</t>
  </si>
  <si>
    <t>IMPERMEABILIZACION CUBIERTA Y CANALON</t>
  </si>
  <si>
    <t>M2</t>
  </si>
  <si>
    <t>Suministro y colocación de una torre de andamio de aluminio para poder acceder a cubierta y realizar los trabajos . Se procederá a la cubrición de la parte interior del habitáculo y se procederá a la limpieza exhaustiva de la superficie por medio de hidrolimpiadora de agua a presión eliminando moho líquenes y partes mal adheridas al soporte, sacando los lodos y restos extraídos. Impermeabilizacion de cubierta mediante poliurea de Danosa, mediante el siguiente proceso:
- Tratamiento de puntos singulares y remates perimetrales mediante suministro y colocación de banda butílica, sellado con masilla de poliuretano y/o formación de medias cañas con mortero de reparación, según proceda. 
- Aplicación de imprimación Danoprimer PU2K, para aumentar la adherencia del soporte, con un consumo aproximado de 0,3 kg/m2, aplicado con air-less o rodillo.
- Aplicación de poliurea pura bicomponente Danocoat 250 mediante proyección en caliente, con un consumo de 2,0 kg/m2 y un espesor de capa de 1,5-2 mm. DANOCOAT® 250 es una membrana aromática, de poliurea 100% pura, de dos componentes, libre de disolventes y plastificantes, con 100% de contenido en sólidos, que cura en
pocos segundos; para una impermeabilización con elevada elasticidad, capacidad de puenteo de fisuras, excelente resistencia química y a la abrasión. Es una membrana versátil, apta para la impermeabilización, el revestimiento y protección de diversos tipos de soporte contra impactos, desgaste o abrasión. DANOCOAT® 250 se aplica mediante un equipo de proyección a alta presión y alta temperatura. Dispone de Evaluación Técnica Europea (E.T.E., antiguo DITE) Nº 17/0401 llevada a cabo en el Instituto de Ciencias de la Construcción Eduardo Torroja conforme a la guía de la ETAG 005, partes 1 y 6, para Vida útil W3 (25 años), con carga de uso P4, zo_x0002_na climática S y pendiente de cubierta S1-S4.
- Aplicación de resina de poliuretano alifático, resistente a la intemperie y a rayos UV, Danocoat PAS 700 con un consumo de 0,3 kg/m2. Incluido espolvoreo de árido con efecto antideslizante.
- Colocacion de paragravillas y sustitucion de sumideros en mal estado si fuera necesario Incluso p.p. de carga y descarga de materiales, ejecución de encuentros y puntos singulares, cortes, replanteo, limpieza, juntas y elementos puntuales a impermeabilizar y medios auxiliares. Medida la superficie en horizontal.
NOTA: En las zonas en las que no sea posible la proyección por la configuración de las instalaciones de cubierta, se aplicará poliurea de aplicación en frío Danocoat M o colocación de lámina compatible, según corresponda._x0002_
Incluso p.p de medidas de proteccion, medios auxiliares, limpieza, remates, pequeño material auxiliar necesario y medios humanos necesarios para la ejecución de la unidad.  Se tendrá en cuenta el desmontaje de algun elemento de la estructura existente si fuera necesario para el montaje de la cubrición de lamas de aluminio</t>
  </si>
  <si>
    <t>SELLADO DE PANELES DE FACHADA</t>
  </si>
  <si>
    <t>Se procederá al corte por medios manuales del sellado existente, posterior extracción de la masilla. Limpieza del soporte suministro y colocacion de fondo de junta y posterior sellado con mástico de poliuretano. Se prevee el sellado en todo los paneles verticales .
Incluso p.p de pequeño material y medios auxiliares.</t>
  </si>
  <si>
    <t>01_03</t>
  </si>
  <si>
    <t>ML</t>
  </si>
  <si>
    <t>PINTADO DE FACHADA</t>
  </si>
  <si>
    <t>Se procederá a la cubrición de soporte posterior limpieza y desempolvado de la superficie. Se procederá a la limpieza con hidrolimpiadora de agua a presión , masillado de perforaciones y oquedades y posterior aplicación de una capa de imprimación como puente de anclaje y adherencia con fijador tipo Fixaquim con un rendimiento de 0.250 kg/m2 y posterior aplicación de dos capas cruzadas de elastómero con un rendimiento de 0.500 kg/m2 . Marca Titan o similar
Incluso p.p. de medios auxiliares y pequeño material.</t>
  </si>
  <si>
    <t>01_04</t>
  </si>
  <si>
    <t>Imprevistos surgidos durante la obra. Partida a justificar con precios descompuestos.</t>
  </si>
  <si>
    <t>Total 01</t>
  </si>
  <si>
    <t>02</t>
  </si>
  <si>
    <t>TRABAJOS INTERIORES</t>
  </si>
  <si>
    <t>02_01</t>
  </si>
  <si>
    <t>REPARACION Y SELLADO DE PARAMENTOS VERTICALES</t>
  </si>
  <si>
    <t>Se procederá al rascado de paramentos sacando las partes mal adheridas y limpieza de la superficie. Posterior sellado por el interior del panel prefabricado en las  zonas que lo precisen y masillado a modo de reparación de la grietas y fisuras mediante enfoscado con mortero de cemento,  picado del revestimiento con medios manuales, aplicación de mortero de cemento M-5 a buena vista, reforzado con malla de fibra de vidrio tejida, con impregnación de PVC, de 10x10 mm de luz, antiálcalis, de 115 a 125 g/m² y 500 µ de espesor.</t>
  </si>
  <si>
    <t>02_02</t>
  </si>
  <si>
    <t>PINTADO DE PARAMENTOS VERTICALES</t>
  </si>
  <si>
    <t>Cubrición de superficies, masillado y posterior pintado de paramentos verticales mediante dos capas con pintura plástica de color claro acabado mate, textura lisa, mano de fondo y dos manos cruzadas. incluso medios auxiliares y pequeño material. El precio incluye la protección de los elementos del entorno que puedan verse afectados durante los trabajos y la resolución de puntos singulares.</t>
  </si>
  <si>
    <t>02_03</t>
  </si>
  <si>
    <t>PINTADO DE PARAMENTOS HORIZONTALES</t>
  </si>
  <si>
    <t>Cubrición de superficies, masillado y posterior pintado de paramentos horizontales mediante dos capas con pintura plástica de color claro acabado mate, textura lisa, mano de fondo y dos manos cruzadas. incluso medios auxiliares y pequeño material. El precio incluye la protección de los elementos del entorno que puedan verse afectados durante los trabajos y la resolución de puntos singulares.</t>
  </si>
  <si>
    <t>02_04</t>
  </si>
  <si>
    <t>PINTADO DE PUERTAS SENCILLAS A DOBLE CARA</t>
  </si>
  <si>
    <t>Cubrición de la zona , lijado del soporte y desempolvado del mismo y posterior parcheo de las zonas desnudas de revestimiento y posterior aplicación de dos capas de pintura cruzadas. 0.90 x 2.10. Incluso p.p de medios auxiliares y pequeño material</t>
  </si>
  <si>
    <t>PINTADO DE PUERTAS DOBLES A DOBLE CARA</t>
  </si>
  <si>
    <t>02_05</t>
  </si>
  <si>
    <t>Cubrición de la zona , lijado del soporte y desempolvado del mismo y posterior parcheo de las zonas desnudas de revestimiento y posterior aplicación de dos capas cruzadas. 1.80 x 2.10. Incluso p.p de medios auxiliares y pequeño material</t>
  </si>
  <si>
    <t>Total 02</t>
  </si>
  <si>
    <t>03</t>
  </si>
  <si>
    <t>TRABAJOS DEPOSITO DE AGUA</t>
  </si>
  <si>
    <t>03_01</t>
  </si>
  <si>
    <t>IMPERMEABILIZACION DEPOSITO</t>
  </si>
  <si>
    <t>Se procederá al vaciado del depóstio de agua y extracción de los lodos existentes asi como limpieza profunda. Reparación de paramentos que presentan falta de material, sellado de juntas y grietas, y posterior impermeabilización del depósito con sistema de liner flotante sobre el soporte. Se contempla un volumen aprox de 1.5 m3.
incluso p.p. de medios auxiliares y pequeño material.</t>
  </si>
  <si>
    <t>03_02</t>
  </si>
  <si>
    <t>SUMINISTRO Y COLOCACION DE BOMBA DE AGUA</t>
  </si>
  <si>
    <t>Suministro y colocación de una bomba de agua con un caudal de 18.000 litros/hora con un máximo de elevación de 8 metros y carcasa de acero inoxidables. Se contempla su colocación en el interior conectando a la instalación existente; así como desmontaje de la existente.
incluso p.p. de medios auxiliares y pequeño material.</t>
  </si>
  <si>
    <t>Total 03</t>
  </si>
  <si>
    <t>04</t>
  </si>
  <si>
    <t>GESTION DE RESIDUOS</t>
  </si>
  <si>
    <t>04_01</t>
  </si>
  <si>
    <t>Ud. Partida destinada a la gestión de residuos durante la realización de los trabajos, comprendiendo:
- Carga de RCD sobre contenedor, dúmper o camión pequeño, por medios manuales, a granel, y considerando 2 peones ordinarios en la carga, con selección previa.
- Clasificación de residuos a pie de obra, bien sean de demolición o de construcción o en fracciones, según normativa vigente, realizado por medios manuales.
- Alquiler de contenedores de 8 m3 de capacidad, colocados a pie de carga y las reposiciones necesarias.
- Transporte a vertedero controlado cualquiera que sea la distancia.
- Emisión de certificado de gestión de residuos, emitido por empresa homologada en su tratamiento.
Incluso preparación de Estudio gestión de residuos, emisión de documentación final de documentación de gestión de residuos, pago de tasas y/o canon de vertido, cumplimiento de la normativa que regula la gestión de los residuos de construcción y demolición, etc. Medida la unidad completamente realizada</t>
  </si>
  <si>
    <t>05</t>
  </si>
  <si>
    <t>05_01</t>
  </si>
  <si>
    <t>Ud. Partida destinada a la gestión de la seguridad y salud en la ejecución de los trabajos, incluyendo:
- Instalaciones de bienestar.
- Señalización de la obras.
- Equipos de protección individual (casco, guantes, mascarilla anti_x0002_polvo, faja de protección lumbar, cinturón portaherramientas, botas de seguridad, etc.).
- Protecciones colectivas y botiquín.
- Mano de obra de seguridad.
Incluso todo aquel material en materia de seguridad y salud que sea necesario para la buena realización de los trabajos que se van a de_x0002_sarrollar. Según RD 1627/1.997. Medida la unidad completamente realizada</t>
  </si>
  <si>
    <t>Total 04</t>
  </si>
  <si>
    <t>Total 05</t>
  </si>
  <si>
    <t>Esta tabla se indica como ejemplo para la presentación de las ofertas, el único contenido técnico vinculante es el definido en el Pliego de Condiciones Técnicas, el licitador debe verificar que los capítulos y contenidos de la oferta presentada correspondan exactamente con las mediciones del Anexo de Pliego de Condiciones Técnicas.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</si>
</sst>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27" x14ac:knownFonts="1">
    <font>
      <sz val="11"/>
      <color theme="1"/>
      <name val="Calibri"/>
      <family val="2"/>
      <scheme val="minor"/>
    </font>
    <font>
      <sz val="11"/>
      <color rgb="FFFF0000"/>
      <name val="Calibri"/>
      <family val="2"/>
      <scheme val="minor"/>
    </font>
    <font>
      <b/>
      <sz val="11"/>
      <color theme="1"/>
      <name val="Calibri"/>
      <family val="2"/>
      <scheme val="minor"/>
    </font>
    <font>
      <b/>
      <u/>
      <sz val="11"/>
      <color theme="1"/>
      <name val="Calibri"/>
      <family val="2"/>
      <scheme val="minor"/>
    </font>
    <font>
      <b/>
      <sz val="16"/>
      <color rgb="FFFF0000"/>
      <name val="Calibri"/>
      <family val="2"/>
      <scheme val="minor"/>
    </font>
    <font>
      <b/>
      <sz val="10"/>
      <color theme="1"/>
      <name val="Calibri"/>
      <family val="2"/>
      <scheme val="minor"/>
    </font>
    <font>
      <sz val="11"/>
      <name val="Calibri"/>
      <family val="2"/>
      <scheme val="minor"/>
    </font>
    <font>
      <b/>
      <i/>
      <sz val="10"/>
      <color theme="1"/>
      <name val="Calibri"/>
      <family val="2"/>
      <scheme val="minor"/>
    </font>
    <font>
      <b/>
      <i/>
      <sz val="10"/>
      <name val="Calibri"/>
      <family val="2"/>
      <scheme val="minor"/>
    </font>
    <font>
      <b/>
      <sz val="8"/>
      <color theme="1"/>
      <name val="Calibri"/>
      <family val="2"/>
      <scheme val="minor"/>
    </font>
    <font>
      <b/>
      <sz val="8"/>
      <name val="Calibri"/>
      <family val="2"/>
      <scheme val="minor"/>
    </font>
    <font>
      <sz val="8"/>
      <color theme="1"/>
      <name val="Calibri"/>
      <family val="2"/>
      <scheme val="minor"/>
    </font>
    <font>
      <sz val="8"/>
      <name val="Calibri"/>
      <family val="2"/>
      <scheme val="minor"/>
    </font>
    <font>
      <i/>
      <sz val="8"/>
      <color theme="1"/>
      <name val="Calibri"/>
      <family val="2"/>
      <scheme val="minor"/>
    </font>
    <font>
      <sz val="8"/>
      <color theme="0"/>
      <name val="Calibri"/>
      <family val="2"/>
      <scheme val="minor"/>
    </font>
    <font>
      <b/>
      <sz val="8"/>
      <color rgb="FF000000"/>
      <name val="Calibri"/>
      <family val="2"/>
      <scheme val="minor"/>
    </font>
    <font>
      <b/>
      <sz val="8"/>
      <color rgb="FFFF0000"/>
      <name val="Calibri"/>
      <family val="2"/>
      <scheme val="minor"/>
    </font>
    <font>
      <sz val="8"/>
      <color rgb="FFFF0000"/>
      <name val="Calibri"/>
      <family val="2"/>
      <scheme val="minor"/>
    </font>
    <font>
      <sz val="10"/>
      <color theme="1"/>
      <name val="Calibri"/>
      <family val="2"/>
      <scheme val="minor"/>
    </font>
    <font>
      <b/>
      <sz val="10"/>
      <color rgb="FFE36C0A"/>
      <name val="Calibri"/>
      <family val="2"/>
      <scheme val="minor"/>
    </font>
    <font>
      <b/>
      <sz val="14"/>
      <color rgb="FFE36C0A"/>
      <name val="Calibri"/>
      <family val="2"/>
      <scheme val="minor"/>
    </font>
    <font>
      <i/>
      <sz val="11"/>
      <color theme="1"/>
      <name val="Calibri"/>
      <family val="2"/>
      <scheme val="minor"/>
    </font>
    <font>
      <sz val="11"/>
      <color theme="1"/>
      <name val="Calibri"/>
      <family val="2"/>
      <scheme val="minor"/>
    </font>
    <font>
      <sz val="12"/>
      <color theme="1"/>
      <name val="Calibri"/>
      <family val="2"/>
      <scheme val="minor"/>
    </font>
    <font>
      <b/>
      <sz val="12"/>
      <color theme="1"/>
      <name val="Calibri"/>
      <family val="2"/>
      <scheme val="minor"/>
    </font>
    <font>
      <b/>
      <sz val="8"/>
      <color rgb="FF0000FF"/>
      <name val="Calibri"/>
      <family val="2"/>
      <scheme val="minor"/>
    </font>
    <font>
      <b/>
      <sz val="11"/>
      <name val="Calibri"/>
      <family val="2"/>
      <scheme val="minor"/>
    </font>
  </fonts>
  <fills count="5">
    <fill>
      <patternFill patternType="none"/>
    </fill>
    <fill>
      <patternFill patternType="gray125"/>
    </fill>
    <fill>
      <patternFill patternType="solid">
        <fgColor rgb="FFB4CBE0"/>
        <bgColor indexed="64"/>
      </patternFill>
    </fill>
    <fill>
      <patternFill patternType="solid">
        <fgColor rgb="FFFFFFCC"/>
        <bgColor indexed="64"/>
      </patternFill>
    </fill>
    <fill>
      <patternFill patternType="solid">
        <fgColor rgb="FFF0F0F0"/>
        <bgColor indexed="64"/>
      </patternFill>
    </fill>
  </fills>
  <borders count="9">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s>
  <cellStyleXfs count="2">
    <xf numFmtId="0" fontId="0" fillId="0" borderId="0"/>
    <xf numFmtId="9" fontId="22" fillId="0" borderId="0" applyFont="0" applyFill="0" applyBorder="0" applyAlignment="0" applyProtection="0"/>
  </cellStyleXfs>
  <cellXfs count="102">
    <xf numFmtId="0" fontId="0" fillId="0" borderId="0" xfId="0"/>
    <xf numFmtId="0" fontId="0" fillId="0" borderId="0" xfId="0" applyProtection="1"/>
    <xf numFmtId="0" fontId="0" fillId="0" borderId="0" xfId="0" applyAlignment="1" applyProtection="1">
      <alignment vertical="top"/>
    </xf>
    <xf numFmtId="0" fontId="0" fillId="0" borderId="0" xfId="0" applyBorder="1" applyAlignment="1" applyProtection="1">
      <alignment vertical="top"/>
    </xf>
    <xf numFmtId="0" fontId="6" fillId="0" borderId="0" xfId="0" applyFont="1" applyBorder="1" applyAlignment="1" applyProtection="1">
      <alignment vertical="top"/>
    </xf>
    <xf numFmtId="0" fontId="0" fillId="0" borderId="0" xfId="0" applyAlignment="1" applyProtection="1">
      <alignment horizontal="right"/>
    </xf>
    <xf numFmtId="0" fontId="6" fillId="0" borderId="0" xfId="0" applyFont="1" applyProtection="1"/>
    <xf numFmtId="0" fontId="18" fillId="0" borderId="0" xfId="0" applyFont="1" applyProtection="1"/>
    <xf numFmtId="0" fontId="5" fillId="0" borderId="0" xfId="0" applyFont="1" applyProtection="1"/>
    <xf numFmtId="0" fontId="19" fillId="0" borderId="0" xfId="0" applyFont="1" applyAlignment="1" applyProtection="1">
      <alignment horizontal="right" vertical="center"/>
    </xf>
    <xf numFmtId="0" fontId="19" fillId="0" borderId="0" xfId="0" applyFont="1" applyAlignment="1" applyProtection="1">
      <alignment horizontal="right"/>
    </xf>
    <xf numFmtId="0" fontId="0" fillId="0" borderId="0" xfId="0" applyAlignment="1" applyProtection="1">
      <alignment horizontal="left" vertical="top"/>
    </xf>
    <xf numFmtId="0" fontId="0" fillId="3" borderId="0" xfId="0" applyFill="1" applyAlignment="1" applyProtection="1">
      <alignment vertical="top" shrinkToFit="1"/>
      <protection locked="0"/>
    </xf>
    <xf numFmtId="0" fontId="13" fillId="0" borderId="0" xfId="0" applyFont="1" applyAlignment="1" applyProtection="1">
      <alignment vertical="top"/>
    </xf>
    <xf numFmtId="0" fontId="0" fillId="3" borderId="0" xfId="0" applyFill="1" applyAlignment="1" applyProtection="1">
      <alignment shrinkToFit="1"/>
      <protection locked="0"/>
    </xf>
    <xf numFmtId="0" fontId="0" fillId="0" borderId="0" xfId="0" applyFill="1" applyProtection="1"/>
    <xf numFmtId="0" fontId="0" fillId="0" borderId="0" xfId="0" applyFill="1" applyAlignment="1" applyProtection="1">
      <alignment horizontal="left" vertical="top" shrinkToFit="1"/>
    </xf>
    <xf numFmtId="0" fontId="0" fillId="0" borderId="0" xfId="0" applyFill="1" applyAlignment="1" applyProtection="1">
      <alignment horizontal="center" vertical="top"/>
    </xf>
    <xf numFmtId="0" fontId="0" fillId="0" borderId="0" xfId="0" applyFill="1" applyAlignment="1" applyProtection="1">
      <alignment vertical="top"/>
    </xf>
    <xf numFmtId="0" fontId="0" fillId="0" borderId="0" xfId="0" applyFill="1" applyAlignment="1" applyProtection="1">
      <alignment shrinkToFit="1"/>
    </xf>
    <xf numFmtId="0" fontId="7" fillId="0" borderId="0" xfId="0" applyFont="1" applyAlignment="1" applyProtection="1"/>
    <xf numFmtId="0" fontId="2" fillId="0" borderId="0" xfId="0" applyFont="1" applyAlignment="1" applyProtection="1">
      <alignment vertical="top"/>
    </xf>
    <xf numFmtId="0" fontId="21" fillId="0" borderId="0" xfId="0" applyFont="1" applyProtection="1"/>
    <xf numFmtId="14" fontId="0" fillId="0" borderId="0" xfId="0" applyNumberFormat="1" applyProtection="1"/>
    <xf numFmtId="0" fontId="8" fillId="0" borderId="5" xfId="0" applyFont="1" applyBorder="1" applyAlignment="1" applyProtection="1">
      <alignment vertical="top"/>
    </xf>
    <xf numFmtId="0" fontId="7" fillId="0" borderId="5" xfId="0" applyFont="1" applyBorder="1" applyAlignment="1" applyProtection="1">
      <alignment vertical="top"/>
    </xf>
    <xf numFmtId="0" fontId="7" fillId="0" borderId="5" xfId="0" applyFont="1" applyBorder="1" applyAlignment="1" applyProtection="1">
      <alignment vertical="top" wrapText="1"/>
    </xf>
    <xf numFmtId="164" fontId="7" fillId="0" borderId="5" xfId="0" applyNumberFormat="1" applyFont="1" applyBorder="1" applyAlignment="1" applyProtection="1">
      <alignment vertical="top"/>
    </xf>
    <xf numFmtId="49" fontId="9" fillId="2" borderId="5" xfId="0" applyNumberFormat="1" applyFont="1" applyFill="1" applyBorder="1" applyAlignment="1" applyProtection="1">
      <alignment vertical="top"/>
    </xf>
    <xf numFmtId="164" fontId="9" fillId="2" borderId="5" xfId="0" applyNumberFormat="1" applyFont="1" applyFill="1" applyBorder="1" applyAlignment="1" applyProtection="1">
      <alignment vertical="top"/>
    </xf>
    <xf numFmtId="0" fontId="9" fillId="2" borderId="5" xfId="0" applyFont="1" applyFill="1" applyBorder="1" applyAlignment="1" applyProtection="1">
      <alignment vertical="top"/>
    </xf>
    <xf numFmtId="0" fontId="10" fillId="2" borderId="5" xfId="0" applyFont="1" applyFill="1" applyBorder="1" applyAlignment="1" applyProtection="1">
      <alignment vertical="top"/>
    </xf>
    <xf numFmtId="3" fontId="10" fillId="2" borderId="5" xfId="0" applyNumberFormat="1" applyFont="1" applyFill="1" applyBorder="1" applyAlignment="1" applyProtection="1">
      <alignment vertical="top"/>
    </xf>
    <xf numFmtId="4" fontId="10" fillId="2" borderId="5" xfId="0" applyNumberFormat="1" applyFont="1" applyFill="1" applyBorder="1" applyAlignment="1" applyProtection="1">
      <alignment vertical="top"/>
    </xf>
    <xf numFmtId="49" fontId="11" fillId="0" borderId="5" xfId="0" applyNumberFormat="1" applyFont="1" applyBorder="1" applyAlignment="1" applyProtection="1">
      <alignment vertical="top"/>
    </xf>
    <xf numFmtId="4" fontId="12" fillId="0" borderId="5" xfId="0" applyNumberFormat="1" applyFont="1" applyBorder="1" applyAlignment="1" applyProtection="1">
      <alignment vertical="top"/>
    </xf>
    <xf numFmtId="4" fontId="12" fillId="3" borderId="5" xfId="0" applyNumberFormat="1" applyFont="1" applyFill="1" applyBorder="1" applyAlignment="1" applyProtection="1">
      <alignment vertical="top"/>
    </xf>
    <xf numFmtId="0" fontId="12" fillId="0" borderId="5" xfId="0" applyFont="1" applyBorder="1" applyAlignment="1" applyProtection="1">
      <alignment vertical="top"/>
    </xf>
    <xf numFmtId="0" fontId="11" fillId="0" borderId="5" xfId="0" applyFont="1" applyBorder="1" applyAlignment="1" applyProtection="1">
      <alignment vertical="top"/>
    </xf>
    <xf numFmtId="164" fontId="11" fillId="0" borderId="5" xfId="0" applyNumberFormat="1" applyFont="1" applyBorder="1" applyAlignment="1" applyProtection="1">
      <alignment vertical="top"/>
    </xf>
    <xf numFmtId="4" fontId="11" fillId="0" borderId="5" xfId="0" applyNumberFormat="1" applyFont="1" applyBorder="1" applyAlignment="1" applyProtection="1">
      <alignment vertical="top"/>
    </xf>
    <xf numFmtId="0" fontId="11" fillId="0" borderId="5" xfId="0" applyFont="1" applyBorder="1" applyAlignment="1" applyProtection="1">
      <alignment vertical="top" wrapText="1"/>
    </xf>
    <xf numFmtId="4" fontId="10" fillId="3" borderId="5" xfId="0" applyNumberFormat="1" applyFont="1" applyFill="1" applyBorder="1" applyAlignment="1" applyProtection="1">
      <alignment vertical="top"/>
    </xf>
    <xf numFmtId="3" fontId="12" fillId="0" borderId="2" xfId="0" applyNumberFormat="1" applyFont="1" applyBorder="1" applyAlignment="1" applyProtection="1">
      <alignment vertical="top"/>
    </xf>
    <xf numFmtId="164" fontId="0" fillId="0" borderId="0" xfId="0" applyNumberFormat="1" applyProtection="1"/>
    <xf numFmtId="4" fontId="12" fillId="3" borderId="5" xfId="0" applyNumberFormat="1" applyFont="1" applyFill="1" applyBorder="1" applyAlignment="1" applyProtection="1">
      <alignment vertical="top"/>
      <protection locked="0"/>
    </xf>
    <xf numFmtId="0" fontId="17" fillId="3" borderId="5" xfId="0" applyFont="1" applyFill="1" applyBorder="1" applyAlignment="1" applyProtection="1">
      <alignment horizontal="right" vertical="center"/>
      <protection locked="0"/>
    </xf>
    <xf numFmtId="0" fontId="15" fillId="0" borderId="2" xfId="0" applyFont="1" applyBorder="1" applyAlignment="1" applyProtection="1">
      <alignment horizontal="right" vertical="center"/>
    </xf>
    <xf numFmtId="0" fontId="15" fillId="0" borderId="3" xfId="0" applyFont="1" applyBorder="1" applyAlignment="1" applyProtection="1">
      <alignment horizontal="right" vertical="center"/>
    </xf>
    <xf numFmtId="0" fontId="23" fillId="0" borderId="0" xfId="0" applyFont="1" applyBorder="1" applyAlignment="1" applyProtection="1">
      <alignment vertical="top"/>
    </xf>
    <xf numFmtId="164" fontId="0" fillId="0" borderId="0" xfId="0" applyNumberFormat="1" applyBorder="1" applyAlignment="1" applyProtection="1">
      <alignment vertical="top"/>
    </xf>
    <xf numFmtId="0" fontId="24" fillId="0" borderId="6" xfId="0" applyFont="1" applyBorder="1" applyAlignment="1" applyProtection="1">
      <alignment vertical="top"/>
    </xf>
    <xf numFmtId="0" fontId="0" fillId="0" borderId="6" xfId="0" applyBorder="1" applyAlignment="1" applyProtection="1">
      <alignment vertical="top"/>
    </xf>
    <xf numFmtId="164" fontId="0" fillId="0" borderId="6" xfId="0" applyNumberFormat="1" applyBorder="1" applyAlignment="1" applyProtection="1">
      <alignment vertical="top"/>
    </xf>
    <xf numFmtId="0" fontId="6" fillId="0" borderId="6" xfId="0" applyFont="1" applyBorder="1" applyAlignment="1" applyProtection="1">
      <alignment vertical="top"/>
    </xf>
    <xf numFmtId="49" fontId="25" fillId="2" borderId="5" xfId="0" applyNumberFormat="1" applyFont="1" applyFill="1" applyBorder="1" applyAlignment="1" applyProtection="1">
      <alignment vertical="top"/>
    </xf>
    <xf numFmtId="49" fontId="11" fillId="4" borderId="5" xfId="0" applyNumberFormat="1" applyFont="1" applyFill="1" applyBorder="1" applyAlignment="1" applyProtection="1">
      <alignment vertical="top"/>
    </xf>
    <xf numFmtId="0" fontId="14" fillId="0" borderId="5" xfId="0" applyFont="1" applyFill="1" applyBorder="1" applyAlignment="1" applyProtection="1">
      <alignment vertical="top"/>
    </xf>
    <xf numFmtId="49" fontId="10" fillId="0" borderId="5" xfId="0" applyNumberFormat="1" applyFont="1" applyBorder="1" applyAlignment="1" applyProtection="1">
      <alignment vertical="top"/>
    </xf>
    <xf numFmtId="3" fontId="12" fillId="0" borderId="5" xfId="0" applyNumberFormat="1" applyFont="1" applyBorder="1" applyAlignment="1" applyProtection="1">
      <alignment vertical="top"/>
    </xf>
    <xf numFmtId="4" fontId="10" fillId="0" borderId="5" xfId="0" applyNumberFormat="1" applyFont="1" applyBorder="1" applyAlignment="1" applyProtection="1">
      <alignment vertical="top"/>
    </xf>
    <xf numFmtId="10" fontId="0" fillId="0" borderId="0" xfId="1" applyNumberFormat="1" applyFont="1" applyProtection="1"/>
    <xf numFmtId="4" fontId="10" fillId="3" borderId="5" xfId="0" applyNumberFormat="1" applyFont="1" applyFill="1" applyBorder="1" applyAlignment="1" applyProtection="1">
      <alignment vertical="top"/>
      <protection locked="0"/>
    </xf>
    <xf numFmtId="0" fontId="26" fillId="0" borderId="0" xfId="0" applyFont="1" applyBorder="1" applyAlignment="1" applyProtection="1">
      <alignment horizontal="center" vertical="center" wrapText="1"/>
    </xf>
    <xf numFmtId="0" fontId="0" fillId="3" borderId="0" xfId="0" applyFill="1" applyAlignment="1" applyProtection="1">
      <alignment horizontal="left" vertical="top" shrinkToFit="1"/>
      <protection locked="0"/>
    </xf>
    <xf numFmtId="0" fontId="13" fillId="0" borderId="0" xfId="0" applyFont="1" applyAlignment="1" applyProtection="1">
      <alignment horizontal="left" vertical="top"/>
    </xf>
    <xf numFmtId="0" fontId="0" fillId="0" borderId="0" xfId="0" applyFill="1" applyAlignment="1" applyProtection="1">
      <alignment horizontal="center" shrinkToFit="1"/>
    </xf>
    <xf numFmtId="0" fontId="0" fillId="0" borderId="0" xfId="0" applyAlignment="1" applyProtection="1">
      <alignment horizontal="left" vertical="top" wrapText="1"/>
    </xf>
    <xf numFmtId="49" fontId="10" fillId="0" borderId="5" xfId="0" applyNumberFormat="1" applyFont="1" applyBorder="1" applyAlignment="1" applyProtection="1">
      <alignment horizontal="right" vertical="top"/>
    </xf>
    <xf numFmtId="49" fontId="9" fillId="2" borderId="0" xfId="0" applyNumberFormat="1" applyFont="1" applyFill="1" applyAlignment="1" applyProtection="1">
      <alignment vertical="top" wrapText="1"/>
    </xf>
    <xf numFmtId="49" fontId="11" fillId="0" borderId="5" xfId="0" applyNumberFormat="1" applyFont="1" applyBorder="1" applyAlignment="1" applyProtection="1">
      <alignment vertical="top" wrapText="1"/>
    </xf>
    <xf numFmtId="49" fontId="9" fillId="0" borderId="5" xfId="0" applyNumberFormat="1" applyFont="1" applyBorder="1" applyAlignment="1" applyProtection="1">
      <alignment vertical="top" wrapText="1"/>
    </xf>
    <xf numFmtId="49" fontId="11" fillId="0" borderId="0" xfId="0" applyNumberFormat="1" applyFont="1" applyAlignment="1" applyProtection="1">
      <alignment vertical="top" wrapText="1"/>
    </xf>
    <xf numFmtId="49" fontId="9" fillId="2" borderId="5" xfId="0" applyNumberFormat="1" applyFont="1" applyFill="1" applyBorder="1" applyAlignment="1" applyProtection="1">
      <alignment vertical="top" wrapText="1"/>
    </xf>
    <xf numFmtId="0" fontId="4" fillId="0" borderId="0" xfId="0" applyFont="1" applyAlignment="1" applyProtection="1">
      <alignment horizontal="center" vertical="top" wrapText="1"/>
    </xf>
    <xf numFmtId="0" fontId="20" fillId="0" borderId="0" xfId="0" applyFont="1" applyAlignment="1" applyProtection="1">
      <alignment horizontal="center"/>
    </xf>
    <xf numFmtId="0" fontId="0" fillId="3" borderId="0" xfId="0" applyFill="1" applyAlignment="1" applyProtection="1">
      <alignment horizontal="left" vertical="top" shrinkToFit="1"/>
      <protection locked="0"/>
    </xf>
    <xf numFmtId="0" fontId="13" fillId="0" borderId="0" xfId="0" applyFont="1" applyAlignment="1" applyProtection="1">
      <alignment horizontal="left" vertical="top"/>
    </xf>
    <xf numFmtId="0" fontId="0" fillId="0" borderId="0" xfId="0" applyAlignment="1" applyProtection="1">
      <alignment horizontal="center" vertical="top"/>
    </xf>
    <xf numFmtId="0" fontId="0" fillId="3" borderId="0" xfId="0" applyFill="1" applyAlignment="1" applyProtection="1">
      <alignment horizontal="center" vertical="top" shrinkToFit="1"/>
      <protection locked="0"/>
    </xf>
    <xf numFmtId="0" fontId="0" fillId="0" borderId="6" xfId="0" applyBorder="1" applyAlignment="1" applyProtection="1">
      <alignment horizontal="left" shrinkToFit="1"/>
      <protection locked="0"/>
    </xf>
    <xf numFmtId="0" fontId="0" fillId="0" borderId="0" xfId="0" applyAlignment="1" applyProtection="1">
      <alignment horizontal="left" shrinkToFit="1"/>
    </xf>
    <xf numFmtId="0" fontId="0" fillId="3" borderId="0" xfId="0" applyFill="1" applyAlignment="1" applyProtection="1">
      <alignment horizontal="center" shrinkToFit="1"/>
      <protection locked="0"/>
    </xf>
    <xf numFmtId="0" fontId="0" fillId="0" borderId="0" xfId="0" applyFill="1" applyAlignment="1" applyProtection="1">
      <alignment horizontal="center" shrinkToFit="1"/>
    </xf>
    <xf numFmtId="4" fontId="0" fillId="3" borderId="0" xfId="0" applyNumberFormat="1" applyFill="1" applyAlignment="1" applyProtection="1">
      <alignment horizontal="center" vertical="center"/>
    </xf>
    <xf numFmtId="0" fontId="0" fillId="3" borderId="0" xfId="0" applyFill="1" applyAlignment="1" applyProtection="1">
      <alignment horizontal="center" vertical="center"/>
    </xf>
    <xf numFmtId="0" fontId="2" fillId="0" borderId="0" xfId="0" applyFont="1" applyAlignment="1" applyProtection="1">
      <alignment horizontal="left" vertical="top" wrapText="1"/>
    </xf>
    <xf numFmtId="0" fontId="0" fillId="0" borderId="0" xfId="0" applyAlignment="1" applyProtection="1">
      <alignment horizontal="left" vertical="top" wrapText="1"/>
    </xf>
    <xf numFmtId="49" fontId="11" fillId="0" borderId="1" xfId="0" applyNumberFormat="1" applyFont="1" applyBorder="1" applyAlignment="1" applyProtection="1">
      <alignment horizontal="left" vertical="top" wrapText="1"/>
    </xf>
    <xf numFmtId="49" fontId="11" fillId="0" borderId="2" xfId="0" applyNumberFormat="1" applyFont="1" applyBorder="1" applyAlignment="1" applyProtection="1">
      <alignment horizontal="left" vertical="top" wrapText="1"/>
    </xf>
    <xf numFmtId="49" fontId="11" fillId="0" borderId="3" xfId="0" applyNumberFormat="1" applyFont="1" applyBorder="1" applyAlignment="1" applyProtection="1">
      <alignment horizontal="left" vertical="top" wrapText="1"/>
    </xf>
    <xf numFmtId="49" fontId="11" fillId="0" borderId="7" xfId="0" applyNumberFormat="1" applyFont="1" applyBorder="1" applyAlignment="1" applyProtection="1">
      <alignment horizontal="left" vertical="top" wrapText="1"/>
    </xf>
    <xf numFmtId="49" fontId="11" fillId="0" borderId="6" xfId="0" applyNumberFormat="1" applyFont="1" applyBorder="1" applyAlignment="1" applyProtection="1">
      <alignment horizontal="left" vertical="top" wrapText="1"/>
    </xf>
    <xf numFmtId="49" fontId="11" fillId="0" borderId="8" xfId="0" applyNumberFormat="1" applyFont="1" applyBorder="1" applyAlignment="1" applyProtection="1">
      <alignment horizontal="left" vertical="top" wrapText="1"/>
    </xf>
    <xf numFmtId="0" fontId="0" fillId="0" borderId="1" xfId="0" applyBorder="1" applyAlignment="1" applyProtection="1">
      <alignment horizontal="left" vertical="top" wrapText="1"/>
    </xf>
    <xf numFmtId="0" fontId="0" fillId="0" borderId="2" xfId="0" applyBorder="1" applyAlignment="1" applyProtection="1">
      <alignment horizontal="left" vertical="top" wrapText="1"/>
    </xf>
    <xf numFmtId="0" fontId="0" fillId="0" borderId="3" xfId="0" applyBorder="1" applyAlignment="1" applyProtection="1">
      <alignment horizontal="left" vertical="top" wrapText="1"/>
    </xf>
    <xf numFmtId="0" fontId="4" fillId="0" borderId="4" xfId="0" applyFont="1" applyBorder="1" applyAlignment="1" applyProtection="1">
      <alignment horizontal="center" vertical="center" wrapText="1"/>
    </xf>
    <xf numFmtId="0" fontId="6" fillId="0" borderId="0" xfId="0" applyFont="1" applyBorder="1" applyAlignment="1" applyProtection="1">
      <alignment horizontal="left" vertical="center" wrapText="1"/>
    </xf>
    <xf numFmtId="0" fontId="15" fillId="0" borderId="0" xfId="0" applyFont="1" applyFill="1" applyBorder="1" applyAlignment="1" applyProtection="1">
      <alignment horizontal="left" vertical="top" wrapText="1"/>
    </xf>
    <xf numFmtId="0" fontId="13" fillId="0" borderId="0" xfId="0" applyFont="1" applyAlignment="1" applyProtection="1">
      <alignment horizontal="left" vertical="top" wrapText="1"/>
    </xf>
    <xf numFmtId="0" fontId="0" fillId="0" borderId="6" xfId="0" applyBorder="1" applyAlignment="1" applyProtection="1">
      <alignment horizontal="left"/>
      <protection locked="0"/>
    </xf>
  </cellXfs>
  <cellStyles count="2">
    <cellStyle name="Normal" xfId="0" builtinId="0"/>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234461</xdr:colOff>
      <xdr:row>2</xdr:row>
      <xdr:rowOff>190499</xdr:rowOff>
    </xdr:from>
    <xdr:to>
      <xdr:col>2</xdr:col>
      <xdr:colOff>211747</xdr:colOff>
      <xdr:row>7</xdr:row>
      <xdr:rowOff>47624</xdr:rowOff>
    </xdr:to>
    <xdr:pic>
      <xdr:nvPicPr>
        <xdr:cNvPr id="2" name="Imagen 1">
          <a:extLst>
            <a:ext uri="{FF2B5EF4-FFF2-40B4-BE49-F238E27FC236}">
              <a16:creationId xmlns:a16="http://schemas.microsoft.com/office/drawing/2014/main" id="{08677D87-8A15-49D6-9F35-9035FE87982C}"/>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5512" t="20000" r="15050" b="18823"/>
        <a:stretch>
          <a:fillRect/>
        </a:stretch>
      </xdr:blipFill>
      <xdr:spPr bwMode="auto">
        <a:xfrm>
          <a:off x="234461" y="1523999"/>
          <a:ext cx="1435344" cy="809625"/>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88268E-5F95-4AFD-8585-1564CB540BBB}">
  <sheetPr>
    <pageSetUpPr fitToPage="1"/>
  </sheetPr>
  <dimension ref="A2:I49"/>
  <sheetViews>
    <sheetView showGridLines="0" tabSelected="1" zoomScale="130" zoomScaleNormal="130" workbookViewId="0">
      <selection activeCell="B12" sqref="B12:E12"/>
    </sheetView>
  </sheetViews>
  <sheetFormatPr baseColWidth="10" defaultRowHeight="15" x14ac:dyDescent="0.25"/>
  <cols>
    <col min="1" max="1" width="8.28515625" style="1" customWidth="1"/>
    <col min="2" max="2" width="13.5703125" style="1" customWidth="1"/>
    <col min="3" max="3" width="17.85546875" style="1" customWidth="1"/>
    <col min="4" max="9" width="11.42578125" style="1"/>
    <col min="10" max="10" width="1.7109375" style="1" customWidth="1"/>
    <col min="11" max="16384" width="11.42578125" style="1"/>
  </cols>
  <sheetData>
    <row r="2" spans="1:9" s="2" customFormat="1" ht="90" customHeight="1" x14ac:dyDescent="0.25">
      <c r="A2" s="74" t="s">
        <v>29</v>
      </c>
      <c r="B2" s="74"/>
      <c r="C2" s="74"/>
      <c r="D2" s="74"/>
      <c r="E2" s="74"/>
      <c r="F2" s="74"/>
      <c r="G2" s="74"/>
      <c r="H2" s="74"/>
      <c r="I2" s="74"/>
    </row>
    <row r="5" spans="1:9" x14ac:dyDescent="0.25">
      <c r="D5" s="7"/>
      <c r="E5" s="7"/>
      <c r="F5" s="8"/>
      <c r="G5" s="8"/>
      <c r="H5" s="8"/>
      <c r="I5" s="9" t="s">
        <v>60</v>
      </c>
    </row>
    <row r="6" spans="1:9" x14ac:dyDescent="0.25">
      <c r="D6" s="7"/>
      <c r="E6" s="7"/>
      <c r="F6" s="8"/>
      <c r="G6" s="8"/>
      <c r="H6" s="8"/>
      <c r="I6" s="9"/>
    </row>
    <row r="7" spans="1:9" x14ac:dyDescent="0.25">
      <c r="D7" s="7"/>
      <c r="E7" s="7"/>
      <c r="F7" s="8"/>
      <c r="G7" s="8"/>
      <c r="H7" s="8"/>
      <c r="I7" s="10" t="s">
        <v>59</v>
      </c>
    </row>
    <row r="8" spans="1:9" ht="24.95" customHeight="1" x14ac:dyDescent="0.25"/>
    <row r="9" spans="1:9" ht="18.75" x14ac:dyDescent="0.3">
      <c r="A9" s="75" t="s">
        <v>30</v>
      </c>
      <c r="B9" s="75"/>
      <c r="C9" s="75"/>
      <c r="D9" s="75"/>
      <c r="E9" s="75"/>
      <c r="F9" s="75"/>
      <c r="G9" s="75"/>
      <c r="H9" s="75"/>
      <c r="I9" s="75"/>
    </row>
    <row r="10" spans="1:9" ht="15" customHeight="1" x14ac:dyDescent="0.25"/>
    <row r="11" spans="1:9" ht="15" customHeight="1" x14ac:dyDescent="0.25"/>
    <row r="12" spans="1:9" x14ac:dyDescent="0.25">
      <c r="A12" s="2" t="s">
        <v>31</v>
      </c>
      <c r="B12" s="76"/>
      <c r="C12" s="76"/>
      <c r="D12" s="76"/>
      <c r="E12" s="76"/>
      <c r="F12" s="2" t="s">
        <v>32</v>
      </c>
      <c r="G12" s="2"/>
      <c r="I12" s="64"/>
    </row>
    <row r="13" spans="1:9" x14ac:dyDescent="0.25">
      <c r="A13" s="77" t="s">
        <v>33</v>
      </c>
      <c r="B13" s="77"/>
      <c r="C13" s="77"/>
      <c r="D13" s="77"/>
      <c r="E13" s="77"/>
      <c r="F13" s="77"/>
      <c r="G13" s="77"/>
      <c r="H13" s="77"/>
      <c r="I13" s="11"/>
    </row>
    <row r="14" spans="1:9" x14ac:dyDescent="0.25">
      <c r="A14" s="65"/>
      <c r="B14" s="65"/>
      <c r="C14" s="65"/>
      <c r="D14" s="65"/>
      <c r="E14" s="65"/>
      <c r="F14" s="65"/>
      <c r="G14" s="65"/>
      <c r="H14" s="65"/>
      <c r="I14" s="11"/>
    </row>
    <row r="15" spans="1:9" x14ac:dyDescent="0.25">
      <c r="A15" s="2" t="s">
        <v>34</v>
      </c>
      <c r="B15" s="2"/>
      <c r="C15" s="12"/>
      <c r="D15" s="78" t="s">
        <v>35</v>
      </c>
      <c r="E15" s="78"/>
      <c r="F15" s="79"/>
      <c r="G15" s="79"/>
      <c r="H15" s="79"/>
      <c r="I15" s="79"/>
    </row>
    <row r="16" spans="1:9" x14ac:dyDescent="0.25">
      <c r="B16" s="13"/>
      <c r="C16" s="13" t="s">
        <v>36</v>
      </c>
      <c r="D16" s="13"/>
      <c r="E16" s="13"/>
      <c r="F16" s="13" t="s">
        <v>37</v>
      </c>
      <c r="G16" s="13"/>
      <c r="H16" s="13"/>
      <c r="I16" s="2"/>
    </row>
    <row r="17" spans="1:9" x14ac:dyDescent="0.25">
      <c r="B17" s="13"/>
      <c r="C17" s="13"/>
      <c r="D17" s="13"/>
      <c r="E17" s="13"/>
      <c r="F17" s="13"/>
      <c r="G17" s="13"/>
      <c r="H17" s="13"/>
      <c r="I17" s="2"/>
    </row>
    <row r="18" spans="1:9" x14ac:dyDescent="0.25">
      <c r="A18" s="2" t="s">
        <v>38</v>
      </c>
      <c r="B18" s="64"/>
      <c r="C18" s="78" t="s">
        <v>39</v>
      </c>
      <c r="D18" s="78"/>
      <c r="E18" s="82"/>
      <c r="F18" s="82"/>
      <c r="G18" s="83" t="s">
        <v>40</v>
      </c>
      <c r="H18" s="83"/>
      <c r="I18" s="14"/>
    </row>
    <row r="19" spans="1:9" s="15" customFormat="1" x14ac:dyDescent="0.25">
      <c r="B19" s="16"/>
      <c r="C19" s="17"/>
      <c r="D19" s="17"/>
      <c r="E19" s="66"/>
      <c r="F19" s="66"/>
      <c r="G19" s="66"/>
      <c r="H19" s="66"/>
      <c r="I19" s="66"/>
    </row>
    <row r="20" spans="1:9" s="15" customFormat="1" x14ac:dyDescent="0.25">
      <c r="B20" s="16"/>
      <c r="C20" s="17"/>
      <c r="D20" s="17"/>
      <c r="E20" s="66"/>
      <c r="F20" s="66"/>
      <c r="G20" s="66"/>
      <c r="H20" s="66"/>
      <c r="I20" s="66"/>
    </row>
    <row r="21" spans="1:9" s="15" customFormat="1" x14ac:dyDescent="0.25">
      <c r="A21" s="18" t="s">
        <v>41</v>
      </c>
      <c r="B21" s="16"/>
      <c r="C21" s="79"/>
      <c r="D21" s="79"/>
      <c r="E21" s="79"/>
      <c r="F21" s="79"/>
      <c r="G21" s="79"/>
      <c r="H21" s="66" t="s">
        <v>42</v>
      </c>
      <c r="I21" s="14"/>
    </row>
    <row r="22" spans="1:9" s="15" customFormat="1" x14ac:dyDescent="0.25">
      <c r="A22" s="18"/>
      <c r="B22" s="16"/>
      <c r="C22" s="17"/>
      <c r="D22" s="17"/>
      <c r="E22" s="17"/>
      <c r="F22" s="17"/>
      <c r="G22" s="17"/>
      <c r="H22" s="66"/>
      <c r="I22" s="19"/>
    </row>
    <row r="23" spans="1:9" x14ac:dyDescent="0.25">
      <c r="A23" s="2" t="s">
        <v>43</v>
      </c>
      <c r="B23" s="2"/>
      <c r="C23" s="2"/>
      <c r="D23" s="2"/>
      <c r="E23" s="2"/>
      <c r="F23" s="2"/>
      <c r="G23" s="2"/>
      <c r="H23" s="2"/>
      <c r="I23" s="2"/>
    </row>
    <row r="24" spans="1:9" ht="15" customHeight="1" x14ac:dyDescent="0.25">
      <c r="A24" s="2"/>
      <c r="B24" s="2"/>
      <c r="C24" s="2"/>
      <c r="D24" s="2"/>
      <c r="E24" s="2"/>
      <c r="F24" s="2"/>
      <c r="G24" s="2"/>
      <c r="H24" s="2"/>
      <c r="I24" s="2"/>
    </row>
    <row r="25" spans="1:9" ht="15" customHeight="1" x14ac:dyDescent="0.25">
      <c r="A25" s="86" t="s">
        <v>50</v>
      </c>
      <c r="B25" s="86"/>
      <c r="C25" s="86"/>
      <c r="D25" s="86"/>
      <c r="E25" s="86"/>
      <c r="F25" s="86"/>
      <c r="G25" s="86"/>
      <c r="H25" s="86"/>
      <c r="I25" s="86"/>
    </row>
    <row r="26" spans="1:9" ht="15" customHeight="1" x14ac:dyDescent="0.25">
      <c r="A26" s="86" t="s">
        <v>51</v>
      </c>
      <c r="B26" s="86"/>
      <c r="C26" s="86"/>
      <c r="D26" s="86"/>
      <c r="E26" s="86"/>
      <c r="F26" s="86"/>
      <c r="G26" s="86"/>
      <c r="H26" s="86"/>
      <c r="I26" s="86"/>
    </row>
    <row r="27" spans="1:9" ht="15" customHeight="1" x14ac:dyDescent="0.25">
      <c r="A27" s="87" t="s">
        <v>52</v>
      </c>
      <c r="B27" s="87"/>
      <c r="C27" s="87"/>
      <c r="D27" s="87"/>
      <c r="E27" s="87"/>
      <c r="F27" s="87"/>
      <c r="G27" s="87"/>
      <c r="H27" s="87"/>
      <c r="I27" s="87"/>
    </row>
    <row r="28" spans="1:9" ht="15" customHeight="1" x14ac:dyDescent="0.25">
      <c r="A28" s="67"/>
      <c r="B28" s="67"/>
      <c r="C28" s="67"/>
      <c r="D28" s="67"/>
      <c r="E28" s="67"/>
      <c r="F28" s="67"/>
      <c r="G28" s="67"/>
      <c r="H28" s="67"/>
      <c r="I28" s="67"/>
    </row>
    <row r="29" spans="1:9" ht="15" customHeight="1" x14ac:dyDescent="0.25">
      <c r="A29" s="2" t="s">
        <v>44</v>
      </c>
      <c r="B29" s="2"/>
      <c r="C29" s="2"/>
      <c r="D29" s="2"/>
      <c r="E29" s="2"/>
      <c r="F29" s="2"/>
      <c r="G29" s="2"/>
      <c r="H29" s="2"/>
    </row>
    <row r="30" spans="1:9" ht="15" customHeight="1" x14ac:dyDescent="0.25">
      <c r="A30" s="2"/>
      <c r="B30" s="2"/>
      <c r="C30" s="2"/>
      <c r="D30" s="2"/>
      <c r="E30" s="2"/>
      <c r="F30" s="2"/>
      <c r="G30" s="2"/>
      <c r="H30" s="2"/>
    </row>
    <row r="31" spans="1:9" ht="15" customHeight="1" x14ac:dyDescent="0.25">
      <c r="A31" s="2" t="s">
        <v>45</v>
      </c>
      <c r="B31" s="84" t="str">
        <f>+IF('B.Anexo I Tabla Desglose Precio'!L47&lt;=0,"Completar Tabla Desglose",IF('B.Anexo I Tabla Desglose Precio'!L47&lt;=24087.98,+'B.Anexo I Tabla Desglose Precio'!L47,"Desglose supera VALOR ESTIMADO"))</f>
        <v>Completar Tabla Desglose</v>
      </c>
      <c r="C31" s="85"/>
      <c r="D31" s="2" t="s">
        <v>46</v>
      </c>
      <c r="E31" s="2"/>
      <c r="F31" s="2"/>
      <c r="G31" s="2"/>
      <c r="H31" s="2"/>
    </row>
    <row r="32" spans="1:9" ht="15" customHeight="1" x14ac:dyDescent="0.25">
      <c r="A32" s="2"/>
      <c r="B32" s="2"/>
      <c r="C32" s="2"/>
      <c r="D32" s="2"/>
      <c r="E32" s="2"/>
      <c r="F32" s="2"/>
      <c r="G32" s="2"/>
      <c r="H32" s="2"/>
    </row>
    <row r="33" spans="1:9" ht="15" customHeight="1" x14ac:dyDescent="0.25">
      <c r="A33" s="20"/>
      <c r="B33" s="2"/>
      <c r="C33" s="2"/>
      <c r="D33" s="2"/>
      <c r="E33" s="2"/>
      <c r="F33" s="2"/>
      <c r="G33" s="2"/>
      <c r="H33" s="2"/>
    </row>
    <row r="34" spans="1:9" ht="15" customHeight="1" x14ac:dyDescent="0.25">
      <c r="A34" s="87" t="s">
        <v>53</v>
      </c>
      <c r="B34" s="87"/>
      <c r="C34" s="87"/>
      <c r="D34" s="87"/>
      <c r="E34" s="87"/>
      <c r="F34" s="87"/>
      <c r="G34" s="87"/>
      <c r="H34" s="87"/>
      <c r="I34" s="87"/>
    </row>
    <row r="35" spans="1:9" x14ac:dyDescent="0.25">
      <c r="A35" s="87" t="s">
        <v>54</v>
      </c>
      <c r="B35" s="87"/>
      <c r="C35" s="87"/>
      <c r="D35" s="87"/>
      <c r="E35" s="87"/>
      <c r="F35" s="87"/>
      <c r="G35" s="87"/>
      <c r="H35" s="87"/>
      <c r="I35" s="87"/>
    </row>
    <row r="36" spans="1:9" ht="27" customHeight="1" x14ac:dyDescent="0.25">
      <c r="A36" s="2"/>
      <c r="B36" s="2"/>
      <c r="C36" s="2"/>
      <c r="D36" s="2"/>
      <c r="E36" s="2"/>
      <c r="F36" s="2"/>
      <c r="G36" s="2"/>
      <c r="H36" s="2"/>
      <c r="I36" s="2"/>
    </row>
    <row r="37" spans="1:9" x14ac:dyDescent="0.25">
      <c r="A37" s="21" t="s">
        <v>47</v>
      </c>
      <c r="B37" s="2"/>
      <c r="C37" s="2"/>
      <c r="D37" s="2"/>
      <c r="E37" s="2"/>
      <c r="F37" s="2"/>
      <c r="G37" s="2"/>
      <c r="H37" s="2"/>
      <c r="I37" s="2"/>
    </row>
    <row r="38" spans="1:9" ht="8.1" customHeight="1" x14ac:dyDescent="0.25">
      <c r="A38" s="2"/>
      <c r="B38" s="2"/>
      <c r="C38" s="2"/>
      <c r="D38" s="2"/>
      <c r="E38" s="2"/>
      <c r="F38" s="2"/>
      <c r="G38" s="2"/>
      <c r="H38" s="2"/>
      <c r="I38" s="2"/>
    </row>
    <row r="43" spans="1:9" x14ac:dyDescent="0.25">
      <c r="B43" s="22" t="s">
        <v>48</v>
      </c>
    </row>
    <row r="47" spans="1:9" x14ac:dyDescent="0.25">
      <c r="A47" s="1" t="s">
        <v>49</v>
      </c>
      <c r="B47" s="80"/>
      <c r="C47" s="80"/>
      <c r="D47" s="80"/>
      <c r="E47" s="80"/>
    </row>
    <row r="48" spans="1:9" x14ac:dyDescent="0.25">
      <c r="E48" s="81"/>
      <c r="F48" s="81"/>
      <c r="G48" s="81"/>
      <c r="H48" s="81"/>
    </row>
    <row r="49" spans="5:5" x14ac:dyDescent="0.25">
      <c r="E49" s="23"/>
    </row>
  </sheetData>
  <sheetProtection algorithmName="SHA-512" hashValue="L7jluWmwXXKuZEchHxuOSGlosIPO0FT47OvyL8L0xfFbp7Lphzk1hhOlTZ/vMgoaDhx0Td/4fGk4tzqLjbnPOg==" saltValue="8g3uWfrKGpqnuVoAHBgpRA==" spinCount="100000" sheet="1" selectLockedCells="1"/>
  <mergeCells count="18">
    <mergeCell ref="B47:E47"/>
    <mergeCell ref="E48:H48"/>
    <mergeCell ref="C18:D18"/>
    <mergeCell ref="E18:F18"/>
    <mergeCell ref="G18:H18"/>
    <mergeCell ref="C21:G21"/>
    <mergeCell ref="B31:C31"/>
    <mergeCell ref="A25:I25"/>
    <mergeCell ref="A26:I26"/>
    <mergeCell ref="A27:I27"/>
    <mergeCell ref="A35:I35"/>
    <mergeCell ref="A34:I34"/>
    <mergeCell ref="A2:I2"/>
    <mergeCell ref="A9:I9"/>
    <mergeCell ref="B12:E12"/>
    <mergeCell ref="A13:H13"/>
    <mergeCell ref="D15:E15"/>
    <mergeCell ref="F15:I15"/>
  </mergeCells>
  <printOptions horizontalCentered="1"/>
  <pageMargins left="0.70866141732283472" right="0.51181102362204722" top="0.94488188976377963" bottom="0.55118110236220474" header="0.31496062992125984" footer="0.31496062992125984"/>
  <pageSetup paperSize="9" scale="82"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C46DEF-7D49-4886-9167-081E30B0121B}">
  <sheetPr>
    <pageSetUpPr fitToPage="1"/>
  </sheetPr>
  <dimension ref="A1:L57"/>
  <sheetViews>
    <sheetView showGridLines="0" zoomScaleNormal="100" workbookViewId="0">
      <pane xSplit="3" ySplit="7" topLeftCell="D40" activePane="bottomRight" state="frozen"/>
      <selection pane="topRight" activeCell="D1" sqref="D1"/>
      <selection pane="bottomLeft" activeCell="A7" sqref="A7"/>
      <selection pane="bottomRight" activeCell="D54" sqref="D54:J54"/>
    </sheetView>
  </sheetViews>
  <sheetFormatPr baseColWidth="10" defaultRowHeight="15" x14ac:dyDescent="0.25"/>
  <cols>
    <col min="1" max="1" width="8.140625" style="1" customWidth="1"/>
    <col min="2" max="2" width="6.5703125" style="1" bestFit="1" customWidth="1"/>
    <col min="3" max="3" width="3.7109375" style="1" bestFit="1" customWidth="1"/>
    <col min="4" max="4" width="37.85546875" style="1" customWidth="1"/>
    <col min="5" max="5" width="6.7109375" style="44" customWidth="1"/>
    <col min="6" max="6" width="8.5703125" style="1" bestFit="1" customWidth="1"/>
    <col min="7" max="7" width="11" style="1" bestFit="1" customWidth="1"/>
    <col min="8" max="8" width="7.140625" style="1" bestFit="1" customWidth="1"/>
    <col min="9" max="9" width="12" style="6" bestFit="1" customWidth="1"/>
    <col min="10" max="10" width="7.85546875" style="6" bestFit="1" customWidth="1"/>
    <col min="11" max="11" width="10" style="6" bestFit="1" customWidth="1"/>
    <col min="12" max="12" width="9.42578125" style="6" bestFit="1" customWidth="1"/>
    <col min="13" max="16384" width="11.42578125" style="1"/>
  </cols>
  <sheetData>
    <row r="1" spans="1:12" ht="99.95" customHeight="1" x14ac:dyDescent="0.25">
      <c r="A1" s="94" t="s">
        <v>0</v>
      </c>
      <c r="B1" s="95"/>
      <c r="C1" s="95"/>
      <c r="D1" s="95"/>
      <c r="E1" s="95"/>
      <c r="F1" s="95"/>
      <c r="G1" s="95"/>
      <c r="H1" s="95"/>
      <c r="I1" s="95"/>
      <c r="J1" s="95"/>
      <c r="K1" s="95"/>
      <c r="L1" s="96"/>
    </row>
    <row r="2" spans="1:12" ht="50.1" customHeight="1" x14ac:dyDescent="0.25">
      <c r="A2" s="97" t="s">
        <v>56</v>
      </c>
      <c r="B2" s="97"/>
      <c r="C2" s="97"/>
      <c r="D2" s="97"/>
      <c r="E2" s="97"/>
      <c r="F2" s="97"/>
      <c r="G2" s="97"/>
      <c r="H2" s="97"/>
      <c r="I2" s="97"/>
      <c r="J2" s="97"/>
      <c r="K2" s="97"/>
      <c r="L2" s="97"/>
    </row>
    <row r="3" spans="1:12" ht="15" customHeight="1" x14ac:dyDescent="0.25">
      <c r="A3" s="98" t="str">
        <f>IF(LEN(+'A.Anexo I pag 1 oferta'!F15:F15)&gt;0,+'A.Anexo I pag 1 oferta'!F15:F15,"")</f>
        <v/>
      </c>
      <c r="B3" s="98"/>
      <c r="C3" s="98"/>
      <c r="D3" s="98"/>
      <c r="E3" s="98"/>
      <c r="F3" s="98"/>
      <c r="G3" s="98"/>
      <c r="H3" s="98"/>
      <c r="I3" s="63"/>
      <c r="J3" s="63"/>
      <c r="K3" s="63"/>
      <c r="L3" s="63"/>
    </row>
    <row r="4" spans="1:12" ht="6.75" customHeight="1" x14ac:dyDescent="0.25">
      <c r="A4" s="63"/>
      <c r="B4" s="63"/>
      <c r="C4" s="63"/>
      <c r="D4" s="63"/>
      <c r="E4" s="63"/>
      <c r="F4" s="63"/>
      <c r="G4" s="63"/>
      <c r="H4" s="63"/>
      <c r="I4" s="63"/>
      <c r="J4" s="63"/>
      <c r="K4" s="63"/>
      <c r="L4" s="63"/>
    </row>
    <row r="5" spans="1:12" ht="15" customHeight="1" x14ac:dyDescent="0.25">
      <c r="A5" s="49" t="s">
        <v>58</v>
      </c>
      <c r="B5" s="3"/>
      <c r="C5" s="3"/>
      <c r="D5" s="3"/>
      <c r="E5" s="50"/>
      <c r="F5" s="3"/>
      <c r="G5" s="3"/>
      <c r="H5" s="3"/>
      <c r="I5" s="4"/>
      <c r="J5" s="4"/>
      <c r="K5" s="4"/>
      <c r="L5" s="4"/>
    </row>
    <row r="6" spans="1:12" ht="15" customHeight="1" x14ac:dyDescent="0.25">
      <c r="A6" s="51"/>
      <c r="B6" s="52"/>
      <c r="C6" s="52"/>
      <c r="D6" s="52"/>
      <c r="E6" s="53"/>
      <c r="F6" s="52"/>
      <c r="G6" s="52"/>
      <c r="H6" s="52"/>
      <c r="I6" s="54"/>
      <c r="J6" s="54"/>
      <c r="K6" s="54"/>
      <c r="L6" s="54"/>
    </row>
    <row r="7" spans="1:12" x14ac:dyDescent="0.25">
      <c r="A7" s="25" t="s">
        <v>1</v>
      </c>
      <c r="B7" s="25" t="s">
        <v>2</v>
      </c>
      <c r="C7" s="25" t="s">
        <v>3</v>
      </c>
      <c r="D7" s="26" t="s">
        <v>4</v>
      </c>
      <c r="E7" s="27" t="s">
        <v>5</v>
      </c>
      <c r="F7" s="25" t="s">
        <v>6</v>
      </c>
      <c r="G7" s="25" t="s">
        <v>7</v>
      </c>
      <c r="H7" s="25" t="s">
        <v>8</v>
      </c>
      <c r="I7" s="24" t="s">
        <v>9</v>
      </c>
      <c r="J7" s="24" t="s">
        <v>10</v>
      </c>
      <c r="K7" s="24" t="s">
        <v>11</v>
      </c>
      <c r="L7" s="24" t="s">
        <v>12</v>
      </c>
    </row>
    <row r="8" spans="1:12" x14ac:dyDescent="0.25">
      <c r="A8" s="28" t="s">
        <v>13</v>
      </c>
      <c r="B8" s="55" t="s">
        <v>14</v>
      </c>
      <c r="C8" s="28" t="s">
        <v>15</v>
      </c>
      <c r="D8" s="69" t="s">
        <v>61</v>
      </c>
      <c r="E8" s="29"/>
      <c r="F8" s="30"/>
      <c r="G8" s="30"/>
      <c r="H8" s="30"/>
      <c r="I8" s="31"/>
      <c r="J8" s="32"/>
      <c r="K8" s="33"/>
      <c r="L8" s="33"/>
    </row>
    <row r="9" spans="1:12" x14ac:dyDescent="0.25">
      <c r="A9" s="56" t="s">
        <v>16</v>
      </c>
      <c r="B9" s="34" t="s">
        <v>17</v>
      </c>
      <c r="C9" s="34" t="s">
        <v>63</v>
      </c>
      <c r="D9" s="70" t="s">
        <v>62</v>
      </c>
      <c r="E9" s="39"/>
      <c r="F9" s="38"/>
      <c r="G9" s="38"/>
      <c r="H9" s="38"/>
      <c r="I9" s="37"/>
      <c r="J9" s="35">
        <v>120.81</v>
      </c>
      <c r="K9" s="45"/>
      <c r="L9" s="36">
        <f>ROUND(J9*K9,2)</f>
        <v>0</v>
      </c>
    </row>
    <row r="10" spans="1:12" ht="232.5" customHeight="1" x14ac:dyDescent="0.25">
      <c r="A10" s="88" t="s">
        <v>64</v>
      </c>
      <c r="B10" s="89"/>
      <c r="C10" s="89"/>
      <c r="D10" s="89"/>
      <c r="E10" s="89"/>
      <c r="F10" s="89"/>
      <c r="G10" s="89"/>
      <c r="H10" s="89"/>
      <c r="I10" s="89"/>
      <c r="J10" s="89"/>
      <c r="K10" s="89"/>
      <c r="L10" s="90"/>
    </row>
    <row r="11" spans="1:12" x14ac:dyDescent="0.25">
      <c r="A11" s="56" t="s">
        <v>20</v>
      </c>
      <c r="B11" s="34" t="s">
        <v>17</v>
      </c>
      <c r="C11" s="34" t="s">
        <v>68</v>
      </c>
      <c r="D11" s="71" t="s">
        <v>65</v>
      </c>
      <c r="E11" s="39"/>
      <c r="F11" s="38"/>
      <c r="G11" s="38"/>
      <c r="H11" s="38"/>
      <c r="I11" s="37"/>
      <c r="J11" s="35">
        <v>55</v>
      </c>
      <c r="K11" s="45"/>
      <c r="L11" s="36">
        <f>+ROUND(+J11*K11,2)</f>
        <v>0</v>
      </c>
    </row>
    <row r="12" spans="1:12" ht="40.5" customHeight="1" x14ac:dyDescent="0.25">
      <c r="A12" s="91" t="s">
        <v>66</v>
      </c>
      <c r="B12" s="92"/>
      <c r="C12" s="92"/>
      <c r="D12" s="92"/>
      <c r="E12" s="92"/>
      <c r="F12" s="92"/>
      <c r="G12" s="92"/>
      <c r="H12" s="92"/>
      <c r="I12" s="92"/>
      <c r="J12" s="92"/>
      <c r="K12" s="92"/>
      <c r="L12" s="93"/>
    </row>
    <row r="13" spans="1:12" x14ac:dyDescent="0.25">
      <c r="A13" s="56" t="s">
        <v>67</v>
      </c>
      <c r="B13" s="34" t="s">
        <v>17</v>
      </c>
      <c r="C13" s="34" t="s">
        <v>63</v>
      </c>
      <c r="D13" s="72" t="s">
        <v>69</v>
      </c>
      <c r="E13" s="39"/>
      <c r="F13" s="38"/>
      <c r="G13" s="38"/>
      <c r="H13" s="38"/>
      <c r="I13" s="37"/>
      <c r="J13" s="35">
        <v>194</v>
      </c>
      <c r="K13" s="45"/>
      <c r="L13" s="36">
        <f>+ROUND(+J13*K13,2)</f>
        <v>0</v>
      </c>
    </row>
    <row r="14" spans="1:12" ht="55.5" customHeight="1" x14ac:dyDescent="0.25">
      <c r="A14" s="88" t="s">
        <v>70</v>
      </c>
      <c r="B14" s="89"/>
      <c r="C14" s="89"/>
      <c r="D14" s="89"/>
      <c r="E14" s="89"/>
      <c r="F14" s="89"/>
      <c r="G14" s="89"/>
      <c r="H14" s="89"/>
      <c r="I14" s="89"/>
      <c r="J14" s="89"/>
      <c r="K14" s="89"/>
      <c r="L14" s="90"/>
    </row>
    <row r="15" spans="1:12" x14ac:dyDescent="0.25">
      <c r="A15" s="56" t="s">
        <v>71</v>
      </c>
      <c r="B15" s="34" t="s">
        <v>17</v>
      </c>
      <c r="C15" s="34" t="s">
        <v>57</v>
      </c>
      <c r="D15" s="72" t="s">
        <v>55</v>
      </c>
      <c r="E15" s="39"/>
      <c r="F15" s="38"/>
      <c r="G15" s="38"/>
      <c r="H15" s="38"/>
      <c r="I15" s="37"/>
      <c r="J15" s="35">
        <v>1</v>
      </c>
      <c r="K15" s="45"/>
      <c r="L15" s="36">
        <f>ROUND(J15*K15,2)</f>
        <v>0</v>
      </c>
    </row>
    <row r="16" spans="1:12" ht="23.25" customHeight="1" x14ac:dyDescent="0.25">
      <c r="A16" s="88" t="s">
        <v>72</v>
      </c>
      <c r="B16" s="89"/>
      <c r="C16" s="89"/>
      <c r="D16" s="89"/>
      <c r="E16" s="89"/>
      <c r="F16" s="89"/>
      <c r="G16" s="89"/>
      <c r="H16" s="89"/>
      <c r="I16" s="89"/>
      <c r="J16" s="89"/>
      <c r="K16" s="89"/>
      <c r="L16" s="90"/>
    </row>
    <row r="17" spans="1:12" x14ac:dyDescent="0.25">
      <c r="A17" s="38"/>
      <c r="B17" s="57" t="s">
        <v>19</v>
      </c>
      <c r="C17" s="38"/>
      <c r="D17" s="41"/>
      <c r="E17" s="39"/>
      <c r="F17" s="38"/>
      <c r="G17" s="38"/>
      <c r="H17" s="38"/>
      <c r="I17" s="68" t="s">
        <v>73</v>
      </c>
      <c r="J17" s="59"/>
      <c r="K17" s="60"/>
      <c r="L17" s="42">
        <f>SUM(L9+L11++L13+L15)</f>
        <v>0</v>
      </c>
    </row>
    <row r="18" spans="1:12" x14ac:dyDescent="0.25">
      <c r="A18" s="28" t="s">
        <v>74</v>
      </c>
      <c r="B18" s="55" t="s">
        <v>14</v>
      </c>
      <c r="C18" s="28" t="s">
        <v>15</v>
      </c>
      <c r="D18" s="69" t="s">
        <v>75</v>
      </c>
      <c r="E18" s="29"/>
      <c r="F18" s="30"/>
      <c r="G18" s="30"/>
      <c r="H18" s="30"/>
      <c r="I18" s="31"/>
      <c r="J18" s="32"/>
      <c r="K18" s="33"/>
      <c r="L18" s="33"/>
    </row>
    <row r="19" spans="1:12" x14ac:dyDescent="0.25">
      <c r="A19" s="56" t="s">
        <v>76</v>
      </c>
      <c r="B19" s="34" t="s">
        <v>17</v>
      </c>
      <c r="C19" s="34" t="s">
        <v>18</v>
      </c>
      <c r="D19" s="72" t="s">
        <v>77</v>
      </c>
      <c r="E19" s="39"/>
      <c r="F19" s="38"/>
      <c r="G19" s="38"/>
      <c r="H19" s="38"/>
      <c r="I19" s="37"/>
      <c r="J19" s="35">
        <v>1</v>
      </c>
      <c r="K19" s="45"/>
      <c r="L19" s="36">
        <f>+ROUND(+J19*K19,2)</f>
        <v>0</v>
      </c>
    </row>
    <row r="20" spans="1:12" ht="45" customHeight="1" x14ac:dyDescent="0.25">
      <c r="A20" s="88" t="s">
        <v>78</v>
      </c>
      <c r="B20" s="89"/>
      <c r="C20" s="89"/>
      <c r="D20" s="89"/>
      <c r="E20" s="89"/>
      <c r="F20" s="89"/>
      <c r="G20" s="89"/>
      <c r="H20" s="89"/>
      <c r="I20" s="89"/>
      <c r="J20" s="89"/>
      <c r="K20" s="89"/>
      <c r="L20" s="90"/>
    </row>
    <row r="21" spans="1:12" x14ac:dyDescent="0.25">
      <c r="A21" s="56" t="s">
        <v>79</v>
      </c>
      <c r="B21" s="38" t="s">
        <v>17</v>
      </c>
      <c r="C21" s="38" t="s">
        <v>63</v>
      </c>
      <c r="D21" s="72" t="s">
        <v>80</v>
      </c>
      <c r="E21" s="39"/>
      <c r="F21" s="40"/>
      <c r="G21" s="40"/>
      <c r="H21" s="40"/>
      <c r="I21" s="35"/>
      <c r="J21" s="35">
        <v>201</v>
      </c>
      <c r="K21" s="45"/>
      <c r="L21" s="36">
        <f>ROUND(J21*K21,2)</f>
        <v>0</v>
      </c>
    </row>
    <row r="22" spans="1:12" ht="36.75" customHeight="1" x14ac:dyDescent="0.25">
      <c r="A22" s="88" t="s">
        <v>81</v>
      </c>
      <c r="B22" s="89"/>
      <c r="C22" s="89"/>
      <c r="D22" s="89"/>
      <c r="E22" s="89"/>
      <c r="F22" s="89"/>
      <c r="G22" s="89"/>
      <c r="H22" s="89"/>
      <c r="I22" s="89"/>
      <c r="J22" s="89"/>
      <c r="K22" s="89"/>
      <c r="L22" s="90"/>
    </row>
    <row r="23" spans="1:12" x14ac:dyDescent="0.25">
      <c r="A23" s="56" t="s">
        <v>82</v>
      </c>
      <c r="B23" s="38" t="s">
        <v>17</v>
      </c>
      <c r="C23" s="38" t="s">
        <v>63</v>
      </c>
      <c r="D23" s="72" t="s">
        <v>83</v>
      </c>
      <c r="E23" s="39"/>
      <c r="F23" s="40"/>
      <c r="G23" s="40"/>
      <c r="H23" s="40"/>
      <c r="I23" s="35"/>
      <c r="J23" s="35">
        <v>80</v>
      </c>
      <c r="K23" s="45"/>
      <c r="L23" s="36">
        <f>ROUND(J23*K23,2)</f>
        <v>0</v>
      </c>
    </row>
    <row r="24" spans="1:12" ht="43.5" customHeight="1" x14ac:dyDescent="0.25">
      <c r="A24" s="88" t="s">
        <v>84</v>
      </c>
      <c r="B24" s="89"/>
      <c r="C24" s="89"/>
      <c r="D24" s="89"/>
      <c r="E24" s="89"/>
      <c r="F24" s="89"/>
      <c r="G24" s="89"/>
      <c r="H24" s="89"/>
      <c r="I24" s="89"/>
      <c r="J24" s="89"/>
      <c r="K24" s="89"/>
      <c r="L24" s="90"/>
    </row>
    <row r="25" spans="1:12" x14ac:dyDescent="0.25">
      <c r="A25" s="56" t="s">
        <v>85</v>
      </c>
      <c r="B25" s="38" t="s">
        <v>17</v>
      </c>
      <c r="C25" s="38" t="s">
        <v>18</v>
      </c>
      <c r="D25" s="72" t="s">
        <v>86</v>
      </c>
      <c r="E25" s="39"/>
      <c r="F25" s="40"/>
      <c r="G25" s="40"/>
      <c r="H25" s="40"/>
      <c r="I25" s="35"/>
      <c r="J25" s="35">
        <v>3</v>
      </c>
      <c r="K25" s="45"/>
      <c r="L25" s="36">
        <f>ROUND(J25*K25,2)</f>
        <v>0</v>
      </c>
    </row>
    <row r="26" spans="1:12" ht="28.5" customHeight="1" x14ac:dyDescent="0.25">
      <c r="A26" s="88" t="s">
        <v>87</v>
      </c>
      <c r="B26" s="89"/>
      <c r="C26" s="89"/>
      <c r="D26" s="89"/>
      <c r="E26" s="89"/>
      <c r="F26" s="89"/>
      <c r="G26" s="89"/>
      <c r="H26" s="89"/>
      <c r="I26" s="89"/>
      <c r="J26" s="89"/>
      <c r="K26" s="89"/>
      <c r="L26" s="90"/>
    </row>
    <row r="27" spans="1:12" x14ac:dyDescent="0.25">
      <c r="A27" s="56" t="s">
        <v>89</v>
      </c>
      <c r="B27" s="38" t="s">
        <v>17</v>
      </c>
      <c r="C27" s="38" t="s">
        <v>18</v>
      </c>
      <c r="D27" s="70" t="s">
        <v>88</v>
      </c>
      <c r="E27" s="39"/>
      <c r="F27" s="40"/>
      <c r="G27" s="40"/>
      <c r="H27" s="40"/>
      <c r="I27" s="35"/>
      <c r="J27" s="35">
        <v>2</v>
      </c>
      <c r="K27" s="45"/>
      <c r="L27" s="36">
        <f>ROUND(J27*K27,2)</f>
        <v>0</v>
      </c>
    </row>
    <row r="28" spans="1:12" ht="29.25" customHeight="1" x14ac:dyDescent="0.25">
      <c r="A28" s="91" t="s">
        <v>90</v>
      </c>
      <c r="B28" s="92"/>
      <c r="C28" s="92"/>
      <c r="D28" s="92"/>
      <c r="E28" s="92"/>
      <c r="F28" s="92"/>
      <c r="G28" s="92"/>
      <c r="H28" s="92"/>
      <c r="I28" s="92"/>
      <c r="J28" s="92"/>
      <c r="K28" s="92"/>
      <c r="L28" s="93"/>
    </row>
    <row r="29" spans="1:12" x14ac:dyDescent="0.25">
      <c r="A29" s="38"/>
      <c r="B29" s="57" t="s">
        <v>19</v>
      </c>
      <c r="C29" s="38"/>
      <c r="D29" s="41"/>
      <c r="E29" s="39"/>
      <c r="F29" s="38"/>
      <c r="G29" s="38"/>
      <c r="H29" s="38"/>
      <c r="I29" s="58" t="s">
        <v>91</v>
      </c>
      <c r="J29" s="59"/>
      <c r="K29" s="60"/>
      <c r="L29" s="42">
        <f>SUM(L19+L21+L23+L25+L27)</f>
        <v>0</v>
      </c>
    </row>
    <row r="30" spans="1:12" x14ac:dyDescent="0.25">
      <c r="A30" s="28" t="s">
        <v>92</v>
      </c>
      <c r="B30" s="55" t="s">
        <v>14</v>
      </c>
      <c r="C30" s="28"/>
      <c r="D30" s="73" t="s">
        <v>93</v>
      </c>
      <c r="E30" s="29"/>
      <c r="F30" s="30"/>
      <c r="G30" s="30"/>
      <c r="H30" s="30"/>
      <c r="I30" s="31"/>
      <c r="J30" s="32"/>
      <c r="K30" s="33"/>
      <c r="L30" s="33"/>
    </row>
    <row r="31" spans="1:12" x14ac:dyDescent="0.25">
      <c r="A31" s="56" t="s">
        <v>94</v>
      </c>
      <c r="B31" s="38" t="s">
        <v>17</v>
      </c>
      <c r="C31" s="38" t="s">
        <v>18</v>
      </c>
      <c r="D31" s="70" t="s">
        <v>95</v>
      </c>
      <c r="E31" s="39"/>
      <c r="F31" s="40"/>
      <c r="G31" s="40"/>
      <c r="H31" s="40"/>
      <c r="I31" s="35"/>
      <c r="J31" s="35">
        <v>1</v>
      </c>
      <c r="K31" s="45"/>
      <c r="L31" s="36">
        <f>ROUND(J31*K31,2)</f>
        <v>0</v>
      </c>
    </row>
    <row r="32" spans="1:12" ht="43.5" customHeight="1" x14ac:dyDescent="0.25">
      <c r="A32" s="91" t="s">
        <v>96</v>
      </c>
      <c r="B32" s="92"/>
      <c r="C32" s="92"/>
      <c r="D32" s="92"/>
      <c r="E32" s="92"/>
      <c r="F32" s="92"/>
      <c r="G32" s="92"/>
      <c r="H32" s="92"/>
      <c r="I32" s="92"/>
      <c r="J32" s="92"/>
      <c r="K32" s="92"/>
      <c r="L32" s="93"/>
    </row>
    <row r="33" spans="1:12" x14ac:dyDescent="0.25">
      <c r="A33" s="56" t="s">
        <v>97</v>
      </c>
      <c r="B33" s="38" t="s">
        <v>17</v>
      </c>
      <c r="C33" s="38" t="s">
        <v>18</v>
      </c>
      <c r="D33" s="70" t="s">
        <v>98</v>
      </c>
      <c r="E33" s="39"/>
      <c r="F33" s="40"/>
      <c r="G33" s="40"/>
      <c r="H33" s="40"/>
      <c r="I33" s="35"/>
      <c r="J33" s="35">
        <v>1</v>
      </c>
      <c r="K33" s="45"/>
      <c r="L33" s="36">
        <f>ROUND(J33*K33,2)</f>
        <v>0</v>
      </c>
    </row>
    <row r="34" spans="1:12" ht="45.75" customHeight="1" x14ac:dyDescent="0.25">
      <c r="A34" s="91" t="s">
        <v>99</v>
      </c>
      <c r="B34" s="92"/>
      <c r="C34" s="92"/>
      <c r="D34" s="92"/>
      <c r="E34" s="92"/>
      <c r="F34" s="92"/>
      <c r="G34" s="92"/>
      <c r="H34" s="92"/>
      <c r="I34" s="92"/>
      <c r="J34" s="92"/>
      <c r="K34" s="92"/>
      <c r="L34" s="93"/>
    </row>
    <row r="35" spans="1:12" x14ac:dyDescent="0.25">
      <c r="A35" s="38"/>
      <c r="B35" s="57"/>
      <c r="C35" s="38"/>
      <c r="D35" s="41"/>
      <c r="E35" s="39"/>
      <c r="F35" s="38"/>
      <c r="G35" s="38"/>
      <c r="H35" s="38"/>
      <c r="I35" s="58" t="s">
        <v>100</v>
      </c>
      <c r="J35" s="59"/>
      <c r="K35" s="60"/>
      <c r="L35" s="42">
        <f>SUM(L31+L33)</f>
        <v>0</v>
      </c>
    </row>
    <row r="36" spans="1:12" x14ac:dyDescent="0.25">
      <c r="A36" s="28" t="s">
        <v>101</v>
      </c>
      <c r="B36" s="55" t="s">
        <v>14</v>
      </c>
      <c r="C36" s="28"/>
      <c r="D36" s="69" t="s">
        <v>102</v>
      </c>
      <c r="E36" s="29"/>
      <c r="F36" s="30"/>
      <c r="G36" s="30"/>
      <c r="H36" s="30"/>
      <c r="I36" s="31"/>
      <c r="J36" s="32"/>
      <c r="K36" s="33"/>
      <c r="L36" s="33"/>
    </row>
    <row r="37" spans="1:12" x14ac:dyDescent="0.25">
      <c r="A37" s="56" t="s">
        <v>103</v>
      </c>
      <c r="B37" s="38" t="s">
        <v>17</v>
      </c>
      <c r="C37" s="38" t="s">
        <v>18</v>
      </c>
      <c r="D37" s="70" t="s">
        <v>102</v>
      </c>
      <c r="E37" s="39"/>
      <c r="F37" s="40"/>
      <c r="G37" s="40"/>
      <c r="H37" s="40"/>
      <c r="I37" s="35"/>
      <c r="J37" s="35">
        <v>1</v>
      </c>
      <c r="K37" s="45"/>
      <c r="L37" s="36">
        <f>ROUND(J37*K37,2)</f>
        <v>0</v>
      </c>
    </row>
    <row r="38" spans="1:12" ht="98.25" customHeight="1" x14ac:dyDescent="0.25">
      <c r="A38" s="91" t="s">
        <v>104</v>
      </c>
      <c r="B38" s="92"/>
      <c r="C38" s="92"/>
      <c r="D38" s="92"/>
      <c r="E38" s="92"/>
      <c r="F38" s="92"/>
      <c r="G38" s="92"/>
      <c r="H38" s="92"/>
      <c r="I38" s="92"/>
      <c r="J38" s="92"/>
      <c r="K38" s="92"/>
      <c r="L38" s="93"/>
    </row>
    <row r="39" spans="1:12" x14ac:dyDescent="0.25">
      <c r="A39" s="38"/>
      <c r="B39" s="57"/>
      <c r="C39" s="38"/>
      <c r="D39" s="41"/>
      <c r="E39" s="39"/>
      <c r="F39" s="38"/>
      <c r="G39" s="38"/>
      <c r="H39" s="38"/>
      <c r="I39" s="58" t="s">
        <v>108</v>
      </c>
      <c r="J39" s="59"/>
      <c r="K39" s="60"/>
      <c r="L39" s="42">
        <f>L37</f>
        <v>0</v>
      </c>
    </row>
    <row r="40" spans="1:12" x14ac:dyDescent="0.25">
      <c r="A40" s="28" t="s">
        <v>105</v>
      </c>
      <c r="B40" s="55" t="s">
        <v>14</v>
      </c>
      <c r="C40" s="28"/>
      <c r="D40" s="69" t="s">
        <v>21</v>
      </c>
      <c r="E40" s="29"/>
      <c r="F40" s="30"/>
      <c r="G40" s="30"/>
      <c r="H40" s="30"/>
      <c r="I40" s="31"/>
      <c r="J40" s="32"/>
      <c r="K40" s="33"/>
      <c r="L40" s="33"/>
    </row>
    <row r="41" spans="1:12" x14ac:dyDescent="0.25">
      <c r="A41" s="56" t="s">
        <v>106</v>
      </c>
      <c r="B41" s="38" t="s">
        <v>14</v>
      </c>
      <c r="C41" s="38"/>
      <c r="D41" s="70" t="s">
        <v>21</v>
      </c>
      <c r="E41" s="39"/>
      <c r="F41" s="40"/>
      <c r="G41" s="40"/>
      <c r="H41" s="40"/>
      <c r="I41" s="35"/>
      <c r="J41" s="35">
        <v>1</v>
      </c>
      <c r="K41" s="45"/>
      <c r="L41" s="36">
        <f>ROUND(J41*K41,2)</f>
        <v>0</v>
      </c>
    </row>
    <row r="42" spans="1:12" ht="102" customHeight="1" x14ac:dyDescent="0.25">
      <c r="A42" s="91" t="s">
        <v>107</v>
      </c>
      <c r="B42" s="92"/>
      <c r="C42" s="92"/>
      <c r="D42" s="92"/>
      <c r="E42" s="92"/>
      <c r="F42" s="92"/>
      <c r="G42" s="92"/>
      <c r="H42" s="92"/>
      <c r="I42" s="92"/>
      <c r="J42" s="92"/>
      <c r="K42" s="92"/>
      <c r="L42" s="93"/>
    </row>
    <row r="43" spans="1:12" x14ac:dyDescent="0.25">
      <c r="A43" s="38"/>
      <c r="B43" s="57"/>
      <c r="C43" s="38"/>
      <c r="D43" s="41"/>
      <c r="E43" s="39"/>
      <c r="F43" s="38"/>
      <c r="G43" s="38"/>
      <c r="H43" s="38"/>
      <c r="I43" s="58" t="s">
        <v>109</v>
      </c>
      <c r="J43" s="59"/>
      <c r="K43" s="60"/>
      <c r="L43" s="42">
        <f>L41</f>
        <v>0</v>
      </c>
    </row>
    <row r="44" spans="1:12" ht="15.75" customHeight="1" x14ac:dyDescent="0.25">
      <c r="A44" s="38"/>
      <c r="B44" s="57" t="s">
        <v>19</v>
      </c>
      <c r="C44" s="38"/>
      <c r="D44" s="41"/>
      <c r="E44" s="39"/>
      <c r="F44" s="38"/>
      <c r="G44" s="38"/>
      <c r="H44" s="38"/>
      <c r="I44" s="47" t="s">
        <v>22</v>
      </c>
      <c r="J44" s="43"/>
      <c r="K44" s="60"/>
      <c r="L44" s="42">
        <f>SUM(L17+L29+L35+L39+L43)</f>
        <v>0</v>
      </c>
    </row>
    <row r="45" spans="1:12" x14ac:dyDescent="0.25">
      <c r="A45" s="38"/>
      <c r="B45" s="57" t="s">
        <v>19</v>
      </c>
      <c r="C45" s="38"/>
      <c r="D45" s="41"/>
      <c r="E45" s="39"/>
      <c r="F45" s="38"/>
      <c r="G45" s="38"/>
      <c r="H45" s="38"/>
      <c r="I45" s="48" t="s">
        <v>23</v>
      </c>
      <c r="J45" s="46" t="s">
        <v>24</v>
      </c>
      <c r="K45" s="60"/>
      <c r="L45" s="62"/>
    </row>
    <row r="46" spans="1:12" x14ac:dyDescent="0.25">
      <c r="A46" s="38"/>
      <c r="B46" s="57" t="s">
        <v>19</v>
      </c>
      <c r="C46" s="38"/>
      <c r="D46" s="41"/>
      <c r="E46" s="39"/>
      <c r="F46" s="38"/>
      <c r="G46" s="38"/>
      <c r="H46" s="38"/>
      <c r="I46" s="48" t="s">
        <v>25</v>
      </c>
      <c r="J46" s="46" t="s">
        <v>24</v>
      </c>
      <c r="K46" s="60"/>
      <c r="L46" s="62"/>
    </row>
    <row r="47" spans="1:12" x14ac:dyDescent="0.25">
      <c r="A47" s="38"/>
      <c r="B47" s="57" t="s">
        <v>19</v>
      </c>
      <c r="C47" s="38"/>
      <c r="D47" s="41"/>
      <c r="E47" s="39"/>
      <c r="F47" s="38"/>
      <c r="G47" s="38"/>
      <c r="H47" s="38"/>
      <c r="I47" s="47" t="s">
        <v>26</v>
      </c>
      <c r="J47" s="43"/>
      <c r="K47" s="60"/>
      <c r="L47" s="42">
        <f>SUM(L44:L46)</f>
        <v>0</v>
      </c>
    </row>
    <row r="49" spans="1:12" x14ac:dyDescent="0.25">
      <c r="A49" s="100" t="s">
        <v>27</v>
      </c>
      <c r="B49" s="100"/>
      <c r="C49" s="100"/>
      <c r="D49" s="100"/>
      <c r="E49" s="100"/>
      <c r="F49" s="100"/>
      <c r="G49" s="100"/>
      <c r="H49" s="100"/>
      <c r="I49" s="100"/>
      <c r="J49" s="100"/>
      <c r="K49" s="100"/>
      <c r="L49" s="100"/>
    </row>
    <row r="50" spans="1:12" x14ac:dyDescent="0.25">
      <c r="H50" s="61"/>
    </row>
    <row r="51" spans="1:12" x14ac:dyDescent="0.25">
      <c r="A51" s="15"/>
      <c r="B51" s="6"/>
    </row>
    <row r="52" spans="1:12" x14ac:dyDescent="0.25">
      <c r="A52" s="15"/>
      <c r="B52" s="6"/>
    </row>
    <row r="53" spans="1:12" x14ac:dyDescent="0.25">
      <c r="A53" s="15"/>
      <c r="B53" s="6"/>
    </row>
    <row r="54" spans="1:12" x14ac:dyDescent="0.25">
      <c r="B54" s="5" t="s">
        <v>28</v>
      </c>
      <c r="D54" s="101"/>
      <c r="E54" s="101"/>
      <c r="F54" s="101"/>
      <c r="G54" s="101"/>
      <c r="H54" s="101"/>
      <c r="I54" s="101"/>
      <c r="J54" s="101"/>
    </row>
    <row r="55" spans="1:12" x14ac:dyDescent="0.25">
      <c r="A55" s="15"/>
      <c r="B55" s="6"/>
    </row>
    <row r="57" spans="1:12" ht="41.25" customHeight="1" x14ac:dyDescent="0.25">
      <c r="A57" s="99" t="s">
        <v>110</v>
      </c>
      <c r="B57" s="99"/>
      <c r="C57" s="99"/>
      <c r="D57" s="99"/>
      <c r="E57" s="99"/>
      <c r="F57" s="99"/>
      <c r="G57" s="99"/>
      <c r="H57" s="99"/>
      <c r="I57" s="99"/>
      <c r="J57" s="99"/>
      <c r="K57" s="99"/>
      <c r="L57" s="99"/>
    </row>
  </sheetData>
  <sheetProtection algorithmName="SHA-512" hashValue="S92wPdmNAnY/3xZl6cPszcGx+JeWQGZsmSE+PHfymcjxhTPQuiDm8m+bdflVlqn/H8bou3ZodPO4VymmoyOECQ==" saltValue="Fj9nEDKWBsbTIOifALFJtQ==" spinCount="100000" sheet="1" selectLockedCells="1" autoFilter="0"/>
  <autoFilter ref="A7:L103" xr:uid="{51F51D26-59B3-4EF2-BFC4-EF049AD8B3BE}"/>
  <mergeCells count="19">
    <mergeCell ref="A38:L38"/>
    <mergeCell ref="A42:L42"/>
    <mergeCell ref="A57:L57"/>
    <mergeCell ref="A49:L49"/>
    <mergeCell ref="D54:J54"/>
    <mergeCell ref="A1:L1"/>
    <mergeCell ref="A2:L2"/>
    <mergeCell ref="A3:H3"/>
    <mergeCell ref="A10:L10"/>
    <mergeCell ref="A12:L12"/>
    <mergeCell ref="A26:L26"/>
    <mergeCell ref="A28:L28"/>
    <mergeCell ref="A32:L32"/>
    <mergeCell ref="A34:L34"/>
    <mergeCell ref="A14:L14"/>
    <mergeCell ref="A16:L16"/>
    <mergeCell ref="A20:L20"/>
    <mergeCell ref="A22:L22"/>
    <mergeCell ref="A24:L24"/>
  </mergeCells>
  <dataValidations count="1">
    <dataValidation type="list" allowBlank="1" showInputMessage="1" showErrorMessage="1" sqref="B8:B9 B11 B13 B17:B19 B21 B23 B25 B27 B29:B31 B33:B47" xr:uid="{4ED6DEBC-CAA9-4933-84E1-69159217B06A}">
      <formula1>"Capítulo,Partida,Mano de obra,Maquinaria,Material,Otros,Tarea,"</formula1>
    </dataValidation>
  </dataValidations>
  <printOptions horizontalCentered="1"/>
  <pageMargins left="0.70866141732283472" right="0.51181102362204722" top="0.74803149606299213" bottom="0.74803149606299213" header="0.31496062992125984" footer="0.31496062992125984"/>
  <pageSetup paperSize="9" scale="70" fitToHeight="100" orientation="portrait" r:id="rId1"/>
  <headerFooter>
    <oddFooter>&amp;R&amp;P de &amp;N</oddFooter>
  </headerFooter>
  <ignoredErrors>
    <ignoredError sqref="A8:A9 A17:A18 A44:A47 A30 A36 A40"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A.Anexo I pag 1 oferta</vt:lpstr>
      <vt:lpstr>B.Anexo I Tabla Desglose Precio</vt:lpstr>
      <vt:lpstr>'A.Anexo I pag 1 oferta'!Área_de_impresión</vt:lpstr>
      <vt:lpstr>'B.Anexo I Tabla Desglose Precio'!Área_de_impresión</vt:lpstr>
      <vt:lpstr>'B.Anexo I Tabla Desglose Precio'!Títulos_a_imprimir</vt:lpstr>
    </vt:vector>
  </TitlesOfParts>
  <Company>CRTVE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c:creator>
  <cp:lastModifiedBy>I06106</cp:lastModifiedBy>
  <cp:lastPrinted>2023-06-12T10:50:10Z</cp:lastPrinted>
  <dcterms:created xsi:type="dcterms:W3CDTF">2023-02-27T13:12:12Z</dcterms:created>
  <dcterms:modified xsi:type="dcterms:W3CDTF">2023-06-12T10:54:11Z</dcterms:modified>
</cp:coreProperties>
</file>