
<file path=[Content_Types].xml><?xml version="1.0" encoding="utf-8"?>
<Types xmlns="http://schemas.openxmlformats.org/package/2006/content-types">
  <Default Extension="png" ContentType="image/png"/>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98"/>
  <workbookPr codeName="ThisWorkbook" defaultThemeVersion="166925"/>
  <mc:AlternateContent xmlns:mc="http://schemas.openxmlformats.org/markup-compatibility/2006">
    <mc:Choice Requires="x15">
      <x15ac:absPath xmlns:x15ac="http://schemas.microsoft.com/office/spreadsheetml/2010/11/ac" url="D:\COMPRAS\GECO\___23exp\3410_Refrig4torresp_GABR\"/>
    </mc:Choice>
  </mc:AlternateContent>
  <xr:revisionPtr revIDLastSave="0" documentId="8_{EAFC6A3A-DF80-4725-8DB4-7E283F7298E8}" xr6:coauthVersionLast="36" xr6:coauthVersionMax="36" xr10:uidLastSave="{00000000-0000-0000-0000-000000000000}"/>
  <bookViews>
    <workbookView xWindow="0" yWindow="0" windowWidth="22770" windowHeight="9075" xr2:uid="{AB8E340A-8048-48A2-B72E-C40B48A1D460}"/>
  </bookViews>
  <sheets>
    <sheet name="A.Anexo I pag 1 oferta" sheetId="9" r:id="rId1"/>
    <sheet name="B.Anexo I Tabla Desglose Precio" sheetId="7" r:id="rId2"/>
  </sheets>
  <definedNames>
    <definedName name="_xlnm._FilterDatabase" localSheetId="1" hidden="1">'B.Anexo I Tabla Desglose Precio'!$A$5:$J$251</definedName>
    <definedName name="_xlnm.Print_Area" localSheetId="1">'B.Anexo I Tabla Desglose Precio'!$A$6:$J$258</definedName>
    <definedName name="_xlnm.Print_Titles" localSheetId="1">'B.Anexo I Tabla Desglose Precio'!$3:$5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245" i="7" l="1"/>
  <c r="J247" i="7" s="1"/>
  <c r="J239" i="7"/>
  <c r="J234" i="7"/>
  <c r="J230" i="7"/>
  <c r="J228" i="7"/>
  <c r="J226" i="7"/>
  <c r="J224" i="7"/>
  <c r="J222" i="7"/>
  <c r="J218" i="7"/>
  <c r="J215" i="7"/>
  <c r="J209" i="7"/>
  <c r="J207" i="7"/>
  <c r="J205" i="7"/>
  <c r="J200" i="7"/>
  <c r="J195" i="7"/>
  <c r="J187" i="7"/>
  <c r="J192" i="7" s="1"/>
  <c r="J184" i="7"/>
  <c r="J181" i="7"/>
  <c r="J176" i="7"/>
  <c r="J174" i="7"/>
  <c r="J172" i="7"/>
  <c r="J170" i="7"/>
  <c r="J167" i="7"/>
  <c r="J164" i="7"/>
  <c r="J162" i="7"/>
  <c r="J155" i="7"/>
  <c r="J151" i="7"/>
  <c r="J146" i="7"/>
  <c r="J143" i="7"/>
  <c r="J139" i="7"/>
  <c r="J136" i="7"/>
  <c r="J132" i="7"/>
  <c r="J128" i="7"/>
  <c r="J124" i="7"/>
  <c r="J121" i="7"/>
  <c r="J118" i="7"/>
  <c r="J114" i="7"/>
  <c r="J110" i="7"/>
  <c r="J107" i="7"/>
  <c r="J104" i="7"/>
  <c r="J100" i="7"/>
  <c r="J97" i="7"/>
  <c r="J89" i="7"/>
  <c r="J83" i="7"/>
  <c r="J78" i="7"/>
  <c r="J75" i="7"/>
  <c r="J71" i="7"/>
  <c r="J68" i="7"/>
  <c r="J56" i="7"/>
  <c r="J53" i="7"/>
  <c r="J50" i="7"/>
  <c r="J44" i="7"/>
  <c r="J39" i="7"/>
  <c r="J36" i="7"/>
  <c r="J32" i="7"/>
  <c r="J29" i="7"/>
  <c r="J24" i="7"/>
  <c r="J27" i="7" s="1"/>
  <c r="J21" i="7"/>
  <c r="J18" i="7"/>
  <c r="J15" i="7"/>
  <c r="J12" i="7"/>
  <c r="J8" i="7"/>
  <c r="J204" i="7" l="1"/>
  <c r="J23" i="7"/>
  <c r="J242" i="7"/>
  <c r="J232" i="7"/>
  <c r="J159" i="7"/>
  <c r="J214" i="7"/>
  <c r="J237" i="7"/>
  <c r="J183" i="7"/>
  <c r="J217" i="7" l="1"/>
  <c r="J220" i="7" l="1"/>
  <c r="J248" i="7" l="1"/>
  <c r="J251" i="7" l="1"/>
  <c r="B29" i="9" s="1"/>
</calcChain>
</file>

<file path=xl/sharedStrings.xml><?xml version="1.0" encoding="utf-8"?>
<sst xmlns="http://schemas.openxmlformats.org/spreadsheetml/2006/main" count="524" uniqueCount="328">
  <si>
    <t>Código</t>
  </si>
  <si>
    <t>Nat</t>
  </si>
  <si>
    <t>Ud</t>
  </si>
  <si>
    <t>Longitud</t>
  </si>
  <si>
    <t>Cantidad</t>
  </si>
  <si>
    <t>CanPres</t>
  </si>
  <si>
    <t>Pres</t>
  </si>
  <si>
    <t>ImpPres</t>
  </si>
  <si>
    <t>01</t>
  </si>
  <si>
    <t>Capítulo</t>
  </si>
  <si>
    <t/>
  </si>
  <si>
    <t>CLIMATIZACIÓN</t>
  </si>
  <si>
    <t>Partida</t>
  </si>
  <si>
    <t>u</t>
  </si>
  <si>
    <t>SUMINISTRO TORRE NUEVA</t>
  </si>
  <si>
    <t>Torre Refrigeración</t>
  </si>
  <si>
    <t>Cubierta Edificio B</t>
  </si>
  <si>
    <t>Resistencias Antihielo</t>
  </si>
  <si>
    <t>Ud. Conjunto de Resistencias eléctricas antihielo hasta -10º C, con termostato y controlador de nivel. Conexión III 400V. y potencia: 1 x 7,5 kW. Incluso montaje y material necesario para la realización de los trabajos.</t>
  </si>
  <si>
    <t>Opción 1</t>
  </si>
  <si>
    <t>Adaptación Bancada y Tramex Torre</t>
  </si>
  <si>
    <t>Ud. Modificación bancada mediante vigas metálicas para sustentación de la nueva torre y realización de trabajos según necesidades. Las dimensiones, calidades y modelos de las vigas metálicas serán las mismas que las de la estructura ya  existente, y en todo caso serán las correctas para un perfecto apoyo del equipo según instrucciones del fabricante. Deberá quedar recta y nivelada para evitar deformaciones de la estructura, fugas o vibraciones. Se deben asegurar las flechas máximas según fabricante de las vigas metálicas. Elevación mínima de 70 cm para permitir el acceso para limpieza y mantenimiento. Repaso de pintura (Esmalte metálico antioxidante y aplicación directa sobre acero y óxido, color como existente, gris oscuro/acero tipo Titanlux Oxiron Forja o similar) , apoyos, antivibratorios metálicos. Incluso material complementario, pequeño material, mano de obra de colocación e instalación.  Medida la unidad instalada.
Adaptación de suelo alrededor de la torre de refrigeración con: rejilla electrosoldada, o tramex, consta de pletinas portantes y cuadradillos entregirados o lisos (según lo actualmente instalado). Material: acero al carbono laminado en caliente, galvanizado contra la corrosión o acero inoxidable (según material actualmente instalado). Incluso material para el correcto montaje (tornillo,...).</t>
  </si>
  <si>
    <t>Soportación y acabado</t>
  </si>
  <si>
    <t>Escaleras plataforma de Acceso a la Parte Superior</t>
  </si>
  <si>
    <t>Ud. Suministro y montaje de escaleras y plataforma de acceso a la parte superior de la torre. Suministrada por el propio fabricante. Incluye los refuerzos de la torre para soportar las cargas de esta estructura. Totalmente instalada.</t>
  </si>
  <si>
    <t>Accesibilidad</t>
  </si>
  <si>
    <t>Puesta en Marcha</t>
  </si>
  <si>
    <t>Ud. Puesta en marcha de la instalación, revisando todos los elementos que forman parte de ella y ajustándolos si procede. Redacción y entrega de protocolos de pruebas.
Obligatoria contratación con el Fabricante.
Puesta en marcha torre y cuadro (una vez realizada las conexiones hidraulicas y eléctricas):
§ Inspección visual del estado exterior del equipo.
§ Inspección visual del estado interior del equipo.
§ Comprobación de la regulación de la boya de aporte y el nivel de la balsa.
§ Comprobación de la correcta maniobra eléctrica de los motores y cuadro de maniobra
§ Controles de consumo de todos los componentes eléctricos, verificando que en ningún caso excedan la intensidad
nominal de placa de cada equipo.
§ Verificación de la ausencia de fugas de agua de todas las juntas del equipo.
§ Comprobación de ausencia de arrastre de agua en el equipo.
§ Verificación del correcto funcionamiento del banco de pulverización.
§ Verificación del funcionamiento de los equipos de tratamiento de agua (en caso de disponer de este accesorio).
§ Resolución de dudas de la Propiedad (mantenimientos, conservación, funcionamiento, etc.)
Entrega de protocolos de pruebas con los datos nominales o de proyecto y los medidos en campo y Memoria de Funcionamiento e integración con el BMS.</t>
  </si>
  <si>
    <t>Total 01.01</t>
  </si>
  <si>
    <t>DESMONTAJE INSTALACIÓN CLIMATIZACIÓN</t>
  </si>
  <si>
    <t>Ud. Desmontaje de instalación de climatización a sustituir o existente en zona de actuación, incluyendo todos los elementos que la forman (torre de refrigeración, tuberías, válvulas,...). Se retirarán las canalizaciones de tubos que no conduzcan ya a elementos al estar fuera de uso o para retirar en esta fase. En general cualquier elemento que sea necesario retirar y entregar a gestor de residuos autorizado para dejar la zona de montaje de la torre nueva totalmente lista para recibirla. Incluso traslado de material a punto limpio correspondiente. incluyendo: achatarramiento, traslado y gestión de residuos adecuados a normativa relacionada con los distintos materiales a retirar.</t>
  </si>
  <si>
    <t>Desmantelado</t>
  </si>
  <si>
    <t>Total 01.02</t>
  </si>
  <si>
    <t>HIDRÁULICA Y AISLAMIENTO</t>
  </si>
  <si>
    <t>m</t>
  </si>
  <si>
    <t>Aislamiento 1 1/2" (DN40)</t>
  </si>
  <si>
    <t>ML. Aislamiento de tubería de 1 1/2"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40 mm.  Incluso material complementario, pequeño material, mano de obra de instalación y pruebas. Medida la longitud instalada.</t>
  </si>
  <si>
    <t>Vaciado</t>
  </si>
  <si>
    <t>Aislamiento 1" (DN25)</t>
  </si>
  <si>
    <t>ML. Aislamiento de tubería de 1"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40 mm.  Incluso material complementario, pequeño material, mano de obra de instalación y pruebas.
Medida la longitud instalada</t>
  </si>
  <si>
    <t>Llenado</t>
  </si>
  <si>
    <t>Tubería Válvula de Seguridad</t>
  </si>
  <si>
    <t>Aislamiento 2 1/2" (DN63)</t>
  </si>
  <si>
    <t>ML. Aislamiento de tubería de 2 1/2"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40 mm.  Incluso material complementario, pequeño material, mano de obra de instalación y pruebas.
Medida la longitud instalada.</t>
  </si>
  <si>
    <t>Rebosadero</t>
  </si>
  <si>
    <t>Aislamiento 4" (DN100)</t>
  </si>
  <si>
    <t>ML. Aislamiento de tubería de 4"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50 mm.  Incluso material complementario, pequeño material, mano de obra de instalación y pruebas.
Medida la longitud instalada.</t>
  </si>
  <si>
    <t>Impulsión</t>
  </si>
  <si>
    <t>Retorno</t>
  </si>
  <si>
    <t>Manguitos antivibratorios</t>
  </si>
  <si>
    <t>Aislamiento 8" (DN200)</t>
  </si>
  <si>
    <t>ML. Aislamiento de tubería de 8" diámetro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50 mm.  Incluso material complementario, pequeño material, mano de obra de instalación y pruebas.
Medida la longitud instalada.</t>
  </si>
  <si>
    <t>Válvulas de Seccionamiento 8"</t>
  </si>
  <si>
    <t>V3V</t>
  </si>
  <si>
    <t>m2</t>
  </si>
  <si>
    <t>Aislamiento para vaso de expansión 200 litros</t>
  </si>
  <si>
    <t>M2. Aislamiento de vaso de expansión 200 litros con p.p. de válvulas y accesorios, por medio de coquilla tipo ARMAFLEX/AF autosellada, perfectamente pegada, ajustándola y dándole el tiempo de soldadura necesario, rematada y cortada de forma profesional, realizando las figuras necesarias según los elementos, de acuerdo con las especificaciones dadas por el fabricante. Espesor el correspondiente al cumplimiento de la Normativa (RITE), mínimo de 40 mm.  Incluso material complementario, pequeño material, mano de obra de instalación y pruebas.
Medida la longitud instalada.</t>
  </si>
  <si>
    <t>Vaso Expansión 200 litros</t>
  </si>
  <si>
    <t>Manguito Antivibratorio de bridas PN16 Inox 4" (DN100)</t>
  </si>
  <si>
    <t>Ud. Manguitos elásticos para absorber vibraciones de la torre y evitar su transmisión las líneas de tuberías. De paso total. Cuerpo en EPDM. Bridas DIN PN-10/16 en acero inoxidable. Flujo bidireccional. Presión de rotura 60 bar. Temperatura de trabajo entre -10ºC. y 115ºC. Ensayos hidráulicos según EN 12266-1, clase A. Bridas laterales según ISO 7005-1.</t>
  </si>
  <si>
    <t>Conexión hidráulica Torre</t>
  </si>
  <si>
    <t>Picajes para sondas de control, puntos de vaciado y purga</t>
  </si>
  <si>
    <t>Ud. Suministro e instalción picajes para sonda de temperatura de control impulsión y retorno, vaciado del intercambiador, toma para el vaso de expansión, manómetros, purgadores, etc. Incluido pequeño material, alargaderas o carretes, válvulas, mano de obra, totalmente instalado</t>
  </si>
  <si>
    <t>Sonda Control Temperatura Entrada Torre</t>
  </si>
  <si>
    <t>Sonda Control Temperatura Salida Torre</t>
  </si>
  <si>
    <t>Vaso Expansión</t>
  </si>
  <si>
    <t>Vaciado Intercambiador Torre</t>
  </si>
  <si>
    <t>Purgador 1</t>
  </si>
  <si>
    <t>Purgador 2</t>
  </si>
  <si>
    <t>Manómetro entrada intercambiador torre</t>
  </si>
  <si>
    <t>Manómetro salida intercambiador torre</t>
  </si>
  <si>
    <t>Termómetros inmersión entrada y salida intercambiador</t>
  </si>
  <si>
    <t>Reserva</t>
  </si>
  <si>
    <t>Protección exterior aluminio 1 1/2" (DN40)</t>
  </si>
  <si>
    <t>ML. Suministro e instalación Protección exterior / forro de chapa de aluminio de 0,8 mm de espesor para tubería 1 1/2" (DN40). Incluyendo codos, accesorios, bridas, pequeño material y mano de obra. Perfectamente acoplada, rematada y sellada para los distintos diámetros y piezas. Incluso material complementario, pequeño material, mano de obra de instalación y pruebas. Medida la longitud instalada.</t>
  </si>
  <si>
    <t>Protección exterior aluminio 1" (DN25)</t>
  </si>
  <si>
    <t>ML. Suministro e instalación Protección exterior / forro de chapa de aluminio de 0,8 mm de espesor para tubería 1" (DN25). Incluyendo codos, accesorios, bridas, pequeño material y mano de obra. Perfectamente acoplada, rematada y sellada para los distintos diámetros y piezas. Incluso material complementario, pequeño material, mano de obra de instalación y pruebas. Medida la longitud instalada.</t>
  </si>
  <si>
    <t>Protección exterior aluminio 2 1/2" (DN63)</t>
  </si>
  <si>
    <t>ML. Suministro e instalación Protección exterior / forro de chapa de aluminio de 0,8 mm de espesor para tubería 2 1/2" (DN63). Incluyendo codos, accesorios, bridas, pequeño material y mano de obra. Perfectamente acoplada, rematada y sellada para los distintos diámetros y piezas. Incluso material complementario, pequeño material, mano de obra de instalación y pruebas. Medida la longitud instalada.</t>
  </si>
  <si>
    <t>Protección exterior aluminio 4" (DN100)</t>
  </si>
  <si>
    <t>ML. Suministro e instalación Protección exterior / forro de chapa de aluminio de 0,8 mm de espesor. Incluyendo codos, accesorios, bridas, pequeño material y mano de obra para tubería 4" (DN100). Perfectamente acoplada, rematada y sellada para los distintos diámetros y piezas. Incluso material complementario, pequeño material, mano de obra de instalación y pruebas. Medida la longitud instalada.</t>
  </si>
  <si>
    <t>Protección exterior aluminio 8" (DN200)</t>
  </si>
  <si>
    <t>ML. Suministro e instalación Protección exterior / forro de chapa de aluminio de 0,8 mm de espesor. Incluyendo codos, accesorios, bridas, pequeño material y mano de obra para tubería 8" (DN200). Perfectamente acoplada, rematada y sellada para los distintos diámetros y piezas. Incluso material complementario, pequeño material, mano de obra de instalación y pruebas. Medida la longitud instalada.</t>
  </si>
  <si>
    <t>Protección exterior aluminio Varios</t>
  </si>
  <si>
    <t>Ud. Suministro e instalación Protección exterior / forro de chapa de aluminio de 0,8 mm de espesor para actuadores, sondas y todos los elementos sensibles a la intemperie. Perfectamente acoplada, rematada y sellada para los distintos diámetros y piezas. Incluso material complementario, pequeño material, mano de obra de instalación y pruebas.
Medida la longitud instalada. Incluyendo  pequeño material y mano de obra. Sombreros de protección. Totalmente instalado según instrucciones de Propiedad.</t>
  </si>
  <si>
    <t>Sonda Temperatura Impulsión</t>
  </si>
  <si>
    <t>Manómetro Impulsión</t>
  </si>
  <si>
    <t>Manómetro Retorno</t>
  </si>
  <si>
    <t>Actuador Válvula de 3 vías</t>
  </si>
  <si>
    <t>Protección exterior aluminio vaso de expansión 200 litros</t>
  </si>
  <si>
    <t>M2. Suministro e instalación Protección exterior / forro de chapa de aluminio de 0,8 mm de espesor. Incluyendo codos, accesorios, bridas, pequeño material y mano de obra. Perfectamente acoplada, rematada y sellada para los distintos diámetros y piezas. Incluso material complementario, pequeño material, mano de obra de instalación y pruebas.
Medida la longitud instalada.</t>
  </si>
  <si>
    <t>Purgadores</t>
  </si>
  <si>
    <t>Ud. Suministro e instalción purgadores de aire automático SpiroTop o similar. Uno en impulsión y otro en retorno. G1/2, de latón, material del flotador PP, PN10 bar, Temperatura máx 110 ºC.
Instalación en vertical. Incluye llave independizadora, aislamiento, pequeño material y mano de obra</t>
  </si>
  <si>
    <t>Desgasificación</t>
  </si>
  <si>
    <t>Tubería Acero Negro sin Soldadura de 1 1/2" (DN40)</t>
  </si>
  <si>
    <t>ML. Suministro e instalación de tubería de acero negro sin soldadura de 1 1/2" de diámetro interior, material st 37.0 para conducciones de agua fría/caliente, tratada en su totalidad con pintura anticorrosiva. Incluso soldaduras perfectamente realizadas y rematadas, racores, bridas, codos, tapones, cuelgues metálicos, acoplamientos a válvulas, elementos de purga metálicos de alta calidad tipo Dur-inox, pasamuros, anclajes, etc. Se exigirán pruebas de estanqueidad con presión a 10 kg/cm². Construida según RITE y normas fabricante. Incluso material complementario, pequeño material, mano de obra de instalación y pruebas. Medida la longitud instalada.</t>
  </si>
  <si>
    <t>Tubería Acero Negro sin Soldadura de 2 1/2" (DN63)</t>
  </si>
  <si>
    <t>ML. Suministro e instalación de tubería de acero negro sin soldadura de 2 1/2" de diámetro interior, material st 37.0 para conducciones de agua fría/caliente, tratada en su totalidad con pintura anticorrosiva. Incluso soldaduras perfectamente realizadas y rematadas, racores, bridas, codos, tapones, cuelgues metálicos, acoplamientos a válvulas, elementos de purga metálicos de alta calidad tipo Dur-inox, pasamuros, anclajes, etc. Se exigirán pruebas de estanqueidad con presión a 10 kg/cm². Construida según RITE y normas fabricante. Incluso material complementario, pequeño material, mano de obra de instalación y pruebas. Medida la longitud instalada.</t>
  </si>
  <si>
    <t>Tubería Acero Negro sin Soldadura de 4" (DN100)</t>
  </si>
  <si>
    <t>ML. Suministro e instalación de tubería de acero negro sin soldadura de 4" de diámetro interior, material st 37.0 para conducciones de agua fría/caliente, tratada en su totalidad con pintura anticorrosiva. Incluso soldaduras perfectamente realizadas y rematadas, racores, bridas, codos, tapones, cuelgues metálicos, acoplamientos a válvulas, elementos de purga metálicos de alta calidad tipo Dur-inox, pasamuros, anclajes, etc. Se exigirán pruebas de estanqueidad con presión a 10 kg/cm². Construida según RITE y normas fabricante. Incluso material complementario, pequeño material, mano de obra de instalación y pruebas. Medida la longitud instalada.</t>
  </si>
  <si>
    <t>Retprno</t>
  </si>
  <si>
    <t>Tubería Acero Negro sin Soldadura de 8" (DN200)</t>
  </si>
  <si>
    <t>ML. Suministro e instalación de tubería de acero negro sin soldadura de 8" de diámetro interior, material st 37.0 para conducciones de agua fría/caliente, tratada en su totalidad con pintura anticorrosiva. Incluso soldaduras perfectamente realizadas y rematadas, racores, bridas, codos, tapones, cuelgues metálicos, acoplamientos a válvulas, elementos de purga metálicos de alta calidad tipo Dur-inox, pasamuros, anclajes, etc. Se exigirán pruebas de estanqueidad con presión a 10 kg/cm². Construida según RITE y normas fabricante. Incluso material complementario, pequeño material, mano de obra de instalación y pruebas. Medida la longitud instalada.</t>
  </si>
  <si>
    <t>Tubo COBRE de 1" (DN25)</t>
  </si>
  <si>
    <t>ML. Suministro e instalación Tubería de 1" (DN25) en cobre + manguito antielectrólitico de la misma medida. Incluyendo codos, tes, accesorios, bridas, pequeño material y mano de obra</t>
  </si>
  <si>
    <t>Válvula 3 vías + Actuador 6" (DN150)</t>
  </si>
  <si>
    <t>Ud. Suministro e instalación Válvula asiento 3-vías (Siemens o similar) 40mm de recorrido, (actuadores SAV.., SKC..) isoporcentual, embridada ISO7005 Tipo 21 Fuga 0…0.02% del kvs, Tª en el medio -10…150 °C, Cuerpo acero inoxidable EN-GJL-250 Interior CrNi acero/latón PN16, DN150, kvs 400
Actuador electro-hidráulico 2800N carrera 40mm, mando manual, protec. contra sobrecargas, carcasa de aluminio. Ctrl. DC 0...10V, DC 4...20 mA, 0...1000 Ohm con muelle de retorno. 24VCA. IP54 Posicionamiento 120s abrir 20s cerrar. Tª del medio -25…150 °C. Dimensiones: 377 x 178 x 227 mm</t>
  </si>
  <si>
    <t>Regulación</t>
  </si>
  <si>
    <t>Válvula corte esfera Llenado 1" (DN25)</t>
  </si>
  <si>
    <t>Ud. Suministro e instalación vávula de esfera con sistema de accionamiento de cuarto de vuelta, es decir, tiene una rotación de 90º entre las  posiciones de abierto y cerradoy de paso total.
Fabricadas con latón europeo, que cumplan las normas EN12164 y EN12165. Acabado en cromado. Apta para instalación en intemperie.
Estanqueidad, con doble sistema: interior, con dos asientos de PTFE y exterior, conseguida por la aplicación de tuerca y prensa.
Para uso en instaliones de climatización. PN16. Rango de temperaturas -20ºC hasta los 140ºC.</t>
  </si>
  <si>
    <t>Válvula corte esfera Vaciado 1 1/2" (DN40)</t>
  </si>
  <si>
    <t>Válvula corte esfera Vaciado Intercambiador de Torre 1 1/2" (DN40)</t>
  </si>
  <si>
    <t>Para el vaciado entre válvulas de corte de 8" (imp y ret) y el equipo.
Ud. Suministro e instalación vávula de esfera con sistema de accionamiento de cuarto de vuelta, es decir, tiene una rotación de 90º entre las  posiciones de abierto y cerradoy de paso total.
Fabricadas con latón europeo, que cumplan las normas EN12164 y EN12165. Acabado en cromado. Apta para instalación en intemperie.
Estanqueidad, con doble sistema: interior, con dos asientos de PTFE y exterior, conseguida por la aplicación de tuerca y prensa.
Para uso en instaliones de climatización. PN16. Rango de temperaturas -20ºC hasta los 140ºC.</t>
  </si>
  <si>
    <t>Vaciado Intercambiador</t>
  </si>
  <si>
    <t>Válvula de seguridad</t>
  </si>
  <si>
    <t>Ud. Suministro e instalción válvula de seguridad según Normativa vigente. La capacidad máxima ha de ser superior a la capacidad de la la potencia de la Torre (1.056 kW). Tara: 3-6 bar según necesidades. DN25
Para protección de los circuitos cerrados de refrigeración, depósitos presurizados/-circuitos para agua o fluidos con contenido de glicol hasta 100%. La temperatura del fluido a presión atmosférica no ha de alcanzar nunca el punto de ebullición. Con muelle, con maneta de apertura, cámara del muelle protegido por membrana.
Conexión de entrada y salida mediante rosca interior. Montaje vertical. Totalmente metálica; puede recibir alta temperatura radiante o ambiental. Todos los materiales son adecuados para temperaturas máximas hasta 150 ° C.</t>
  </si>
  <si>
    <t>Seguridad sobrepresión</t>
  </si>
  <si>
    <t>Válvula Seccionamiento de Mariposa 8" (DN200)</t>
  </si>
  <si>
    <t>Ud. Suministro e instalación Válvula de mariposa, 2 vías, DN 200, Bridas Tipo Wafer PN 16, ps 1600 kPa, kvs 820 m³/h, kvmax 2200 m³/h, Temperatura del fluido -20...120°C [-4.0...248°F]. Manual con reductor y volante</t>
  </si>
  <si>
    <t>Vaso de Expansión 200 litros</t>
  </si>
  <si>
    <t>Ud. Suministro e instalación Vasos expansión para sistemas cerrados de calefacción y climatización , con conexiones roscadas. Membrana no intercambiable según DIN 4807. Temperatura trabajo -10 hasta 70ºC. Homologado según directiva 97/23/CE de aparatos a presión.
Volumen: 200 litros. Presión máxima de trabajo: 6 bar. Temperatura máxima de trabajo: 120ºC. Presión inicial 1,5 bar. Incluso: manómetro de glicerina (0-10bar)+válvula+lira, pequeño material y mano de obra</t>
  </si>
  <si>
    <t>Expansión circuito cerrado</t>
  </si>
  <si>
    <t>Ud. Válvula asiento 3-vías 40mm de recorrido, (actuadores SAV.., SKC..) isoporcentual, embridada ISO7005 Tipo 21 Fuga 0…0.02% del kvs, Tª en el medio -10…150 °C, Cuerpo en acero inoxidable, DN100, kvs 125 + Actuador electro-hidráulico 2800N carrera 40mm, mando manual, protec. contra sobrecargas, carcasa de aluminio. Ctrl. DC 0...10V, DC 4...20 mA, 0...1000 Ohm con muelle de retorno. 24VCA. IP54 Posicionamiento 120s abrir 20s cerrar. Tª del medio -25…150 °C.
Incluye retirada de las antiguas, reparación de aislamiento, reconstrucción de protección con aluminio, protección con sombreros para intemperie</t>
  </si>
  <si>
    <t>Torre 1</t>
  </si>
  <si>
    <t>Torre 2</t>
  </si>
  <si>
    <t>Torre 3</t>
  </si>
  <si>
    <t>Manómetros</t>
  </si>
  <si>
    <t>Ud. Suministro e instalación de manométros de glicerina MEI o similar de 100mm de diámetro. Caja de acero inox. Sistema de presión y conexión en latón. Precisión 1,6%. Fabricado según Norma EN-837-1. Escala de 0-6 bar. Con llave de corte y lira. Incluido pequeño material, totalmente instalado.</t>
  </si>
  <si>
    <t>Termómetros</t>
  </si>
  <si>
    <t>Ud. Suministro e instalación de termómetro analógico WIKA A50.20 o similar de 100mm de diámetro nominal. Clase de exactitud 2 según DIN EN 13190. Con vaina en latón. Precisión 1,6%. Fabricado según Norma EN-837-1. Rango de medición de 0 ... +60 °C. Incluido pequeño material, totalmente instalado incluida pasta térmica.</t>
  </si>
  <si>
    <t>Total 01.03</t>
  </si>
  <si>
    <t>ELECTRICIDAD</t>
  </si>
  <si>
    <t>Ud. Electricidad para Torre de Refrigeración.</t>
  </si>
  <si>
    <t>Desmontaje Instalación Eléctrica Actual</t>
  </si>
  <si>
    <t>Ud. Desmontaje instalación eléctrica necesaria para la realización de los trabajos, incluyendo: aparamenta, cableado, maniobras, tubos, soportación o pequeño material en el propio cuadro de climatización de planta, líneas y soportación desde el cuadro de cimatización de planta hasta Torre actual e instalción eléctrica actual de la Torre</t>
  </si>
  <si>
    <t>Protección de Cabecera Línea Alimentación Cuadro Secundario</t>
  </si>
  <si>
    <t>Ud. Suministro e Instalación de Protección Magnetotémica y diferencial de cabecera de la línea de alimentación desde cuadro de climatización de planta a cuadro secundario de Torre. Consta de: Interruptor automatico Schneider ComPacT NSXm100E 16kA AC 4P 100A Micrologic 4.1 ELINK o similar (ABB primera marca). Totalmente instalado, ajustado y probado.</t>
  </si>
  <si>
    <t>Línea Alimentación Cuadro Secundario Torre</t>
  </si>
  <si>
    <t>ML. Suministro e instalación de Línea de alimentación de cuadro de Climatización de planta a cuadro secundario torre de 5x25mm2, cobre, tipo  CABLE RZ1-K 0,6/1KV (AS) 5G25 VERDE (libre de halógenos clase 5 flexible en manguera 0,6/1 KV de polietileno reticulado (XLPE) de 5x25 mm2. (3Ph+N+PE)) AFUMEX PRYSMIAN o GENERAL CABLE o similar , incluido tendido conexionado y materiales de accesorios con p.p. de cajas de paso. Instalación bajo tubo o bandeja de acero galvanizado debidamente soportados. Bajo Normativa y Reglamento REBT. El conductor ira identificado en los extremos y puntos intermedios  de donde viene a donde va y el circuito al que corresponde.Todos los conductores irán marcados para la identificación de fases, así como del circuito que corresponde, de donde procede y a donde va. La marcación mediante etiquetas identificativas se hará desde el comienzo al final y en puntos intermedios.Medida la longitud realmente ejecutada.</t>
  </si>
  <si>
    <t>Alimentación Cuadro Secundario</t>
  </si>
  <si>
    <t>Cuadro Secundario Torre</t>
  </si>
  <si>
    <t>Ud. Cuadro de distribución de potencia, maniobra y control BMS montado armario o conjunto de armarios SIEMENS, SCHNEIDER, ABB o similar, de medidas totales necesarias a confirmar en el momento del replanteo en obra. en chapa de acero IP55, pintado en color RAL a elegir por la propiedad, para montaje de la aparamenta bajo pruebas tipo TTA según IEC 60439-1, todo ello ensamblado en chasis desmontable, con revestimiento electrostático de polvo epoxi poliéster de tipo acrílico con un espesor medio de 50 u' cumpliendo la UNE EN 60439-1, cerradura con llave. Incluye todos elementos de alimentación, protección, maniobra, control BMS (excepto PLC's y F/A) y cableado completo, borneros de potencia, maniobra, protección de maniobra (con fusibles de amperaje adecuado), protección tierra y control; selectores M0A, elementos de señalización (estado, alarma), marcado de aparamenta y cableado de cada uno de los circuitos, ventilación forzada, elementos de distribución de cables, canaletas, tubos, etc; elemetos de sujección de aparamenta (carril DIN). Los pasacables se harán por la parte baja del cuadro y quedarán obturados con los mecanismos adecuados, racores, etc. Todo bajo normativas actuales y REBT.
Lista no exshaustiva de aparamenta:
1 Interruptor magnetotérmico general con mando reenviado a puerta de 4 polos y protección diferencial general ajustable (de calibre según necesidades)
6 Interruptor automático magnetotérmico marca SIEMENS, SCHNEIDER ó ABB 3 polos 25 kA/415V curva D (de calibre según necesidades). Con dos contactos auxiliares NA/NC
1 Guardamotor, Tipo GV, trifásico con protección magnetotérmica regulable para protección de Bomba, con valores y rangos de protección adecuados según necesidades. contactos auxiliares NA/NC
4 Interruptor automático magnetotérmico marca SIEMENS, SCHNEIDER ó ABB 2 polos (de calibre según necesidades). 2 auxiliares (1 para maniobra a 230 VAC alterna, 1 para maniobra 24 VDC)  y 2 para el control de aguas.
2 Contactores trifásicos de valores nominales adecuados, con dos contactos auxiliares NA/NC. para bomba y resistencia.
2 Interruptores Diferenciales marca SIEMENS, SCHNEIDER ó ABB 2 polos 30mA  (de calibre según necesidades) para los equipos de control de aguas
7 Relés modulares de maniobra y/o a 24V (ca/cc según necesidades) con 4 contactos conmutados libres de tensión con zócalo tipo Releco, Finder. Montaje en carril DIN.
Cableado maniobra a 230V rojo, a 24V azul oscuro. Cableado potencia, azul, negro, marrón, gris. Cableado protección tierra amarillo-verde.
Bornes de paso de material aislante, conexión por tornillo en ambos lados, borne individual 6,5 mm tamaño 4 y de 10 mm tamaño 16. Mano de obra y pruebas de taller homologado por el fabricante. Material auxiliar y accesorios. Incluso señalización de riesgo eléctrico.
Tarjetas E/S control y F/A (fuente de alimentación) BMS
Se exigirá a la entrega del cuadro un protocolo de ensayo expedido por el fabricante del mismo en el que se indicaran tensiones de prueba, resistencias de aislamiento, rigidez dieléctrica, esfuerzos mecánicos, etc.
Se exigirán esquemas de fuerza, maniobra y control.
Totalmente Instalado, cableado y probado.</t>
  </si>
  <si>
    <t>Soporte Cuadro Secundario Torre</t>
  </si>
  <si>
    <t>Ud. Perfileria acero inoxidable o galvanizado necesaria para sujetar firmente el cuadro eléctrico secundario de la torre.
Altura de fijación: 1200 mm del suelo al eje medio horizontal del cuadro. Incluido el montaje, soportación y pequeño material.</t>
  </si>
  <si>
    <t>Caja Bornes Interconexión Motores EC</t>
  </si>
  <si>
    <t>Ud. Caja estanca de bornes para alimentación eléctrica y señal de control a los motores EC de los ventiladores de la Torre según instrucciones del fabricante. Totalmente instalada. Incluye el conexionado eléctrico, conducciones, tubos y racores de fábrica desde los motores a la caja de bornes. Incluye documentación y esquemas.</t>
  </si>
  <si>
    <t>Líneas Alimentación Motores EC, Bomba y Resistencia Antihielo</t>
  </si>
  <si>
    <t>ML. Suministro e instalación de Línea de alimentación 4x2,5mm2 de cuadro secundario a caja de bornes de torre, cobre, tipo  CABLE RZ1-K 0,6/1KV (AS) 4G2,5 VERDE, apantallado (libre de halogenos clase 5 flexible en manguera 0,6/1 KV de polietileno reticulado (XLPE) de 4x25 mm2. (3Ph+N+PE)) AFUMEX PRYSMIAN o GENERAL CABLE o similar , incluido tendido conexionado y materiales de accesorios con p.p. de cajas de paso. Instalación bajo tubo o bandeja de acero galvanizado debidamente soportados. Bajo Normativa y Reglamento REBT. El conductor ira identificado en los extremos y puntos intermedios  de donde viene a donde va y el circuito al que corresponde.Todos los conductores irán marcados para la identificación de fases, así como del circuito que corresponde, de donde procede y a donde va.La marcación mediante etiquetas identificativas se hará desde el comienzo al final y en puntos intermedios. De longitud adecuada a los trabajos a realizar.</t>
  </si>
  <si>
    <t>Motores EC</t>
  </si>
  <si>
    <t>Bomba Balsa</t>
  </si>
  <si>
    <t>Resistencia Antihielo</t>
  </si>
  <si>
    <t>Seta de Emergencia</t>
  </si>
  <si>
    <t>Ud. Seta de emergencia Schneider, ABB o similar con dos contactos NC/NO cajeada en el cuadro secundario o en lugar dispuesto en la propia Torre. Debe abrir el circuito de maniobra en cabecera y parar completamente el funcionamiento de la torre y todos sus elementos alimentados eléctricamente. Según Normativa vigente, REBT, y normas de seguridad. Completamente instalada, cableada y probada.</t>
  </si>
  <si>
    <t>Total 01.04</t>
  </si>
  <si>
    <t>CALIDAD DEL AGUA Y PURGA</t>
  </si>
  <si>
    <t>Ud. Desmontaje de equipos actuales, custodia y montaje en torre nueva. Incluso suministro y montaje en caso de deterioro de material. Todo incluido, totalmente instalada</t>
  </si>
  <si>
    <t>CONTROL BMS</t>
  </si>
  <si>
    <t>Módulos Entradas-Salidas</t>
  </si>
  <si>
    <t>Ud. Suministro e instalación de modulos de control de entradas y salidas analógicas para controladores IQ4E de Trend y otros sistemas de integración Marca  HoneyWELL , para la integración de las señales de control según solicitud. Para montaje en carril DIN. Totalmente instalado , comunicando con el IQvision de RTVE
Montados en Cuadro Eléctrico Secundario.</t>
  </si>
  <si>
    <t>Módulo IO8UIO Entradas-Salidas analógicas</t>
  </si>
  <si>
    <t>Módulo 16DI Entradas digitales</t>
  </si>
  <si>
    <t>Módulo 8DO Entradas digitales</t>
  </si>
  <si>
    <t>Total 01.06.01</t>
  </si>
  <si>
    <t>Cableado de Control</t>
  </si>
  <si>
    <t>Ud. Suministro e instalacion de cableado y conducción de control según arquitectura de control de la instalación de climatización, consistente en : 
- Instalacion de cable apantallado libre de halogenos (RC4Z1-K 0,6/1 kV) para el conexionado de elementos de campo, pasarela, equipos de clima,...
- Instalación bus de comunicaciones entre los equipos que proceda. Incluida línea de expansión desde cuadros de Torres 5,6,7y8
- Cableado categoria 6A entre equipos que proceda
- Comprobación y verificacion de ambos cableados .
Incluso pequeño material. Equipos y cableado totalmente instalada, probado y funcionando.</t>
  </si>
  <si>
    <t>Cable 4x1mm2</t>
  </si>
  <si>
    <t>ML. cable formado por 4 conductores de cobre apantallados (pantalla de cobre) de 1mm2 Trend o similar, instalado bajo tubo de acero, incluso instalación, abrazaderas y grapas de sujeción, cajas de derivación, etiquetado, pequeño material, conexionado, gestión, pruebas, etc. Para circuitos:
- De interconexión entre los IQ,s del sistema de este proyecto y el BUS general del Edificio en el punto más cercano (previsiblemente cuadro de control de Torres 5,6,7 y 8) 
- Alimentación y señal a la V3V
- Control dew 5 motores EC de Torre</t>
  </si>
  <si>
    <t>Expansión</t>
  </si>
  <si>
    <t>UD</t>
  </si>
  <si>
    <t>Cable 2x0.75mm2 Periféricos</t>
  </si>
  <si>
    <t>Ud. Cable y tendido de señales de instrumentación, bajo tubo de acero y manguera apantallada: CABLE necesario PARA PERIFÉRICOS DEL SISTEMA DE CONTROL. Formado por 2 conductores de cobre apantallados de 0.75 mm2 TREND o similar, bajo tubo de acero, incluso instalación, abrazaderas y grapas de sujeción, cajas de derivación, etiquetado, pequeño material, conexionado, gestión, pruebas, etc. Incluye instalación de sondas y distintos periféricos: CONEXIONADO eléctrico y electrónico de los diferentes elementos de campo y comprobación de funcionamiento de todos los elementos, así como montaje de los equipos, maniobra en cuadros, cableado, conexionado, puesta en marcha, ajustes, pruebas, etc. y cableado de armarios de control.</t>
  </si>
  <si>
    <t>Estado Motores EC</t>
  </si>
  <si>
    <t>Sondas de temperatura</t>
  </si>
  <si>
    <t>Total 01.06.02</t>
  </si>
  <si>
    <t>Ingeniería de Programación y Control</t>
  </si>
  <si>
    <t>Ud. Desarrollo de la ingeniería y programación de los gráficos, imágenes y pantallas de instalación y esquemas principio y ficheros para el Puesto Central del Sistema de Gestión Centralizada del edificio/instalación IQVISION de TREND de RTVE, que incluye:
_ Verificación previa de la posibilidad de recoger todas las señales de los equipos de climatización.
-Trabajos de ingeniería y programación de los controladores previstos
- Trabajos de configuración y programación en el Sistema de Gestión, Supervisor/es y Pasarelas, de la integración multiprotocolo de equipos terceros tales como los protocolos: Bacnet IP o similar, entre el Sistema de Control y los distintos Subsistemas o Equipos a integrar  necesarios para la monitorización y supervisión de los mismos. 
- Trabajos de configuración y programación del hardware de interface (pasarelas y controladores múltiprotocolo de Trend Controls incluidos y detallados en la partida de controladores y pasarelas) como la programación y configuración del Sistema de Trend (Puesto/s Supervisión). Los Subsistemas o Equipos a integrar estarán interconectados y dispondrán de la electrónica necesaria para conectarse con el Sistema de Control de Trend en el TONN 8 segun la arquitectura de red aprobada, hasat un maximo de 500 señales de integración en total según se especifica en la listado de señales del Sistema de Control. 
La unidad se considera finalizada una vez sea verificado su funcionamiento desde cualquiera de los puestos de visualización del sistema. Los trabajos se ejecutarán sin interferir en las actividades de RTVE.</t>
  </si>
  <si>
    <t>Listado y Chequeo de Puntos, Pruebas y Puesta en Marcha</t>
  </si>
  <si>
    <t xml:space="preserve">Ud. Desarrollo de los trabajos de ingeniería para el conexionado y puesta en marcha de los equipos, que incluirá:
-Trabajos de ingeniería y conexionado de todos los controladores y pasarelas indicados, incluyendo la programación in situ de los controladores previstos, conforme al número y tipo de señales según se especifica en la lista de puntos del Sistema de Control 
- Verificación de la correcta recepción de señales de cada equipo para su integración.
- Realización de la puesta en marcha tras la programación en Iqvision, con la confección del listado de puntos con la verificación y comprobación de los mismos realizados en la puesta en marcha, con emision de certificado por parte del instalador de la realización de las pruebas y su correcto funcionamiento.
Se considerará finalizada una vez sea chequeado por parte de RTVE el correcto funcionamiento de las ordenes enviadas desde el puesto de mando central del IQVISION. Entrega test de puntos y esquemas eléctricos as-built.
La unidad se dearrollará sin alterar el normal funcionamiento del Centro.
Lista de señales     
Señal AI AO DI DO 
Temperatura Impulsión 1    
Temperatura Retorno 1    
Temperatura Balsa 1    
Nivel T/N   1  
V3V  1   
Regulación Ventiladores  1   
Estado Ventilador   5  
Alarma Ventilador   5  
M/P Torre    1 
Estado Torre   1  
Alarma Torre   1  
M/P Bomba     1 
Estado Bomba   1  
Alarma Bomba   1  
M/P Restencias    1 
Estado Resistencias   1  
Alarma Resistencias   1  
TOTAL 3 2 17 3 </t>
  </si>
  <si>
    <t>Sondas Temperatura</t>
  </si>
  <si>
    <t>Ud. Suministro y montaje de sensor temperatura de inmersión marca Trend o similar, con vástago largo y vaina y pasta térmica. Incluso material complementario, pequeño material, mano de obra de instalación, pruebas, regulación y puesta en marcha. Medida la ud instalada, probada, regulada y funcionando.</t>
  </si>
  <si>
    <t>Balsa</t>
  </si>
  <si>
    <t>Total 01.06.05</t>
  </si>
  <si>
    <t>Fuente de alimentación</t>
  </si>
  <si>
    <t>Ud. Suministro e instalación Fuente de alimentación 230/24 Vpara montaje en carril DIN. Montada en Cuadro Eléctrico Secundario.</t>
  </si>
  <si>
    <t>Total 01.06</t>
  </si>
  <si>
    <t>MEDIOS AUXILIARES</t>
  </si>
  <si>
    <t>Ud. Medios auxiliares para la realización de trabajos en la cubierta ( sustitución de equipos de climatización). Grúa autopropulsada, de gran altura y alcance (más de 8 pisos en vertical y gran alcance en horizontal). Incluyendo: transporte de contrapesos ida y vuelta. Incluyendo trabajos en festivo o no laborables y en horario nocturno. 
Incluso trámites y gestión de permiso local con el Ayto para la correcta ubicación de la grúa móvil si se requiere.</t>
  </si>
  <si>
    <t>Total 01</t>
  </si>
  <si>
    <t>02</t>
  </si>
  <si>
    <t>VARIOS</t>
  </si>
  <si>
    <t>Limpieza final de obra</t>
  </si>
  <si>
    <t>Limpieza industrial al final de la obra en todas las zonas donde se han desarrollado actuaciones, incluyendo los trabajos de eliminación de la suciedad y el polvo acumulado en paramentos y carpinterías, limpieza y desinfección, limpieza de cristales y carpinterías exteriores, eliminación de manchas y restos de yeso y mortero adheridos en suelos y otros elementos, recogida y retirada de plásticos, cartones, secciones residuales de tubo, conducto, valvulería, aislamiento, todo ello junto con los demás restos de fin de obra depositados en el contenedor de residuos para su transporte a vertedero autorizado.</t>
  </si>
  <si>
    <t>Proyecto Técnico de Legalización de Climatización</t>
  </si>
  <si>
    <t>Ud. Redacción de proyecto técnico de legalización de las instalaciones de climatización del edificio, confeccionado por técnico facultado y perfectamente desarrollado para presentar a su legalización con indicación expresa de cálculos y cumplimiento de normativa de instalaciones correspondiente, incluso certificado de Dirección de Obra consistente en la Dirección técnica desarrollada por técnico facultado y desarrollo de la coordinación de Seguridad y Salud en la fase de ejecución, perfectamente terminados para su legalización y visado, con p.p. registros oficiales necesarios del colegio profesional correspondiente, Comunidad o Ayuntamiento, asi como el pago de tasas de organismos oficiales o entidades competentes. Medida la unidad una vez entregado el proyecto a la propiedad.</t>
  </si>
  <si>
    <t>Trámites y Legalización Inst. Climatización</t>
  </si>
  <si>
    <t>Ud. Legalización de las instalaciones de climatización incluyendo la tramitación de toda la documentación necesaria y el completo seguimiento ante la Dirección General de Industria correspondiente u organismo competente al respecto y Ayuntamiento, hasta conseguir la Autorización Definitiva en el caso de Industria y la Licencia del Ayuntamiento de que la instalación cumple con todos los requisitos, incluido el pago de tasas a organismos oficiales o entidades competentes u homologadas (OCA) si se requiriera. Incluso Boletín de Instalador Autorizado que certifique las modificaciones, incluso las tasas correspondientes. Medida la unidad una vez obtenida la autorización y licencia definitiva.
Incluso baja Torre de Refrigeración desmontada y alta de la nueva en organismo competente.</t>
  </si>
  <si>
    <t>Documentación As-Built</t>
  </si>
  <si>
    <t>Documentación As Built. Incluye planos as built, esquemas unifilares actualizados, cálculos justificativos durante la obra.</t>
  </si>
  <si>
    <t>PA</t>
  </si>
  <si>
    <t>Imprevistos de Obra</t>
  </si>
  <si>
    <t>PA. Infraestructuras necesarias y modificaciones varias no contempladas en el resto de las partidas, comprendiendo albañilería, instalaciones, suelos técnicos, pavimentos, falsos techos, bancadas, carpintería, cerrajería, pinturas, medios auxiliares, etc. a justificar por su importe (8.500 euros).</t>
  </si>
  <si>
    <t>Total 02</t>
  </si>
  <si>
    <t>03</t>
  </si>
  <si>
    <t>GESTIÓN DE RESIDUOS</t>
  </si>
  <si>
    <t>Gestión de Residuos</t>
  </si>
  <si>
    <t>Ud. Partida destinada a la gestión de residuos durante la realización de los trabajos, comprendiendo:
- Carga de RCD sobre contenedor, dúmper o camión pequeño, por medios manuales, a granel.
- Clasificación de residuos a pie de obra, bien sean de demolición o de construcción o en fracciones, según normativa vigente, realizado por medios manuales.
- Alquiler de contenedores de 8 m3 de capacidad, colocados a pie de carga y las reposiciones necesarias.
- Transporte a vertedero controlado cualquiera que sea la distancia.
- Emisión de certificado de gestión de residuos, emitido por empresa homologada en su tratamiento.
Incluso preparación de Estudio gestión de residuos, emisión de documentación final de documentación de gestión de residuos, pago de tasas y/o canon de vertido, cumplimiento de la normativa que regula la gestión de los residuos de construcción y demolición en la Comunidad de Madrid ORDEN 2726/2009, etc. Medida la unidad completamente realizada
Incluso traslado de material a punto limpio correspondiente. incluyendo: achatarramiento, traslado y gestión de residuos adecuados a normativa relacionada con los distintos materiales a retirar.</t>
  </si>
  <si>
    <t>1</t>
  </si>
  <si>
    <t>Total 03</t>
  </si>
  <si>
    <t>04</t>
  </si>
  <si>
    <t>CONTROL DE CALIDAD</t>
  </si>
  <si>
    <t>Ud. Control de calidad trabajos ejecutados según proyecto de ejecución. Se entregarán las fichas técnicas, manuales de funcionamiento y las homologaciones CE de los equipos suministrados.
Entrega de protocolos de pruebas con los datos nominales o de proyecto y los medidos en campo y Memoria de Funcionamiento e integración con el BMS.</t>
  </si>
  <si>
    <t>Total 04</t>
  </si>
  <si>
    <t>05</t>
  </si>
  <si>
    <t>SEGURIDAD Y SALUD</t>
  </si>
  <si>
    <t>Ud. Partida destinada a la gestión de la seguridad y salud en la ejecución de los trabajos, incluyendo:
- Instalaciones de bienestar.
- Señalización.
- Equipos de protección individual (casco, guantes, mascarilla antipolvo, faja de protección lumbar, cinturón portaherramientas, botas de seguridad, etc.).
- Protecciones colectivas y botiquín.
- Mano de obra de seguridad.
Incluso todo aquel material en materia de seguridad y salud que sea necesario para la buena realización de los trabajos que se van a desarrollar. Según RD 1627/1.997. Medida la unidad completamente realizada.</t>
  </si>
  <si>
    <t>Total 05</t>
  </si>
  <si>
    <t>Otros</t>
  </si>
  <si>
    <t>PRESUPUESTO EJECUCION MATERIAL</t>
  </si>
  <si>
    <t>PRESUPUESTO EJECUCION CONTRATA – IMPORTE OFERTA</t>
  </si>
  <si>
    <t>XX %</t>
  </si>
  <si>
    <t>__N__</t>
  </si>
  <si>
    <t>01_01</t>
  </si>
  <si>
    <t>01_01_01</t>
  </si>
  <si>
    <t>01_01_02</t>
  </si>
  <si>
    <t>01_01_03</t>
  </si>
  <si>
    <t>01_01_04</t>
  </si>
  <si>
    <t>01_01_05</t>
  </si>
  <si>
    <t>01_02</t>
  </si>
  <si>
    <t>01_03</t>
  </si>
  <si>
    <t>01_03_01</t>
  </si>
  <si>
    <t>01_03_02</t>
  </si>
  <si>
    <t>01_03_03</t>
  </si>
  <si>
    <t>01_03_04</t>
  </si>
  <si>
    <t>01_03_05</t>
  </si>
  <si>
    <t>01_03_06</t>
  </si>
  <si>
    <t>01_03_07</t>
  </si>
  <si>
    <t>01_03_08</t>
  </si>
  <si>
    <t>01_03_09</t>
  </si>
  <si>
    <t>01_03_10</t>
  </si>
  <si>
    <t>01_03_11</t>
  </si>
  <si>
    <t>01_03_12</t>
  </si>
  <si>
    <t>01_03_13</t>
  </si>
  <si>
    <t>01_03_14</t>
  </si>
  <si>
    <t>01_03_15</t>
  </si>
  <si>
    <t>01_03_16</t>
  </si>
  <si>
    <t>01_03_17</t>
  </si>
  <si>
    <t>01_03_18</t>
  </si>
  <si>
    <t>01_03_19</t>
  </si>
  <si>
    <t>01_03_20</t>
  </si>
  <si>
    <t>01_03_21</t>
  </si>
  <si>
    <t>01_03_22</t>
  </si>
  <si>
    <t>01_03_23</t>
  </si>
  <si>
    <t>01_03_24</t>
  </si>
  <si>
    <t>01_03_25</t>
  </si>
  <si>
    <t>01_03_26</t>
  </si>
  <si>
    <t>01_03_27</t>
  </si>
  <si>
    <t>01_03_28</t>
  </si>
  <si>
    <t>01_03_29</t>
  </si>
  <si>
    <t>01_03_30</t>
  </si>
  <si>
    <t>01_03_31</t>
  </si>
  <si>
    <t>01_04</t>
  </si>
  <si>
    <t>01_04_01</t>
  </si>
  <si>
    <t>01_04_02</t>
  </si>
  <si>
    <t>01_04_03</t>
  </si>
  <si>
    <t>01_04_04</t>
  </si>
  <si>
    <t>01_04_05</t>
  </si>
  <si>
    <t>01_04_06</t>
  </si>
  <si>
    <t>01_04_07</t>
  </si>
  <si>
    <t>01_04_08</t>
  </si>
  <si>
    <t>01_05</t>
  </si>
  <si>
    <t>01_06</t>
  </si>
  <si>
    <t>01_06_01</t>
  </si>
  <si>
    <t>01_06_02</t>
  </si>
  <si>
    <t>01_06_02_01</t>
  </si>
  <si>
    <t>01_06_02_02</t>
  </si>
  <si>
    <t>01_06_03</t>
  </si>
  <si>
    <t>01_06_04</t>
  </si>
  <si>
    <t>01_06_05</t>
  </si>
  <si>
    <t>01_06_06</t>
  </si>
  <si>
    <t>01_07</t>
  </si>
  <si>
    <t>02_01</t>
  </si>
  <si>
    <t>02_02</t>
  </si>
  <si>
    <t>02_03</t>
  </si>
  <si>
    <t>02_04</t>
  </si>
  <si>
    <t>02_05</t>
  </si>
  <si>
    <t>03_01</t>
  </si>
  <si>
    <t>04_01</t>
  </si>
  <si>
    <t>05_01</t>
  </si>
  <si>
    <r>
      <t xml:space="preserve">NOTA IMPORTANTE: 
Este fichero de mediciones en Excel </t>
    </r>
    <r>
      <rPr>
        <sz val="11"/>
        <color rgb="FFFF0000"/>
        <rFont val="Calibri"/>
        <family val="2"/>
        <scheme val="minor"/>
      </rPr>
      <t>(ÚNICO FORMATO DISPONIBLE)</t>
    </r>
    <r>
      <rPr>
        <sz val="11"/>
        <rFont val="Calibri"/>
        <family val="2"/>
        <scheme val="minor"/>
      </rPr>
      <t xml:space="preserve"> 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rFont val="Calibri"/>
        <family val="2"/>
        <scheme val="minor"/>
      </rPr>
      <t xml:space="preserve"> y licitador debe verificar que los capítulos y contenidos de la oferta presentada correspondan exactamente con las mediciones del Anexo de Pliego de Condiciones Técnicas.</t>
    </r>
  </si>
  <si>
    <t>S-03410-2023 - Sustitución torre de refrigeración nº 4 en edificio B TORRESPAÑA</t>
  </si>
  <si>
    <t>Fdo:</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</si>
  <si>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Anexo de Pliego de Condiciones Técnicas.</t>
  </si>
  <si>
    <t>Resumen (*)</t>
  </si>
  <si>
    <t>(**) Cuando no se indiquen otros porcentajes se entenderá que, quedan incluidos en el precio de la oferta el 13% de Gastos Generales y el 6% de Beneficio Industrial</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</si>
  <si>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</si>
  <si>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</si>
  <si>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r>
      <t xml:space="preserve">(*)  Cuando en alguna partida ofertada la descripción de columna "Resumen" no corresponda exactamente con el detalle de la medición correspondiente incluida en Anexo a Pliego Técnico, </t>
    </r>
    <r>
      <rPr>
        <b/>
        <u/>
        <sz val="8"/>
        <color rgb="FF000000"/>
        <rFont val="Times New Roman"/>
        <family val="1"/>
      </rPr>
      <t>se considera que la oferta incluye la totalidad de lo descrito en la medición de Pliego Técnico.</t>
    </r>
  </si>
  <si>
    <t>Ud. Suministro y montaje de Torre de Refrigeración a Circuito Cerrado, de la marca Teva RPEC350 o similar. Características:
ENVOLVENTE EXTERIOR autoportante de intercambio térmico y recogida de agua en una única pieza moldeada en resina de poliester reforzada con fibra de vidrio (PRFV), sin empalmes atornillados. Fondo con pendiente hacia el desagüe para el vaciado total. Poliester reforzado internamente para garantizar la máxima robustez del conjunto. Acabado exterior de Gel-Coat, inalterable a la intemperie, y el interior a Top-Coat impermeabilizante. La envolvente se completa con puertas de inspección para el control y acceso al interior de la torre.
REJAS DE ENTRADA DE AIRE formadas por láminas de Polipropileno soldadas y contenida en marcos de acero inoxidable, que permiten su fácil extracción y acceso al interior de la balsa. Este tipo de rejas impiden la entrada de cuerpos extraños, impiden las salpicaduras al exterior y dificultan, por escasez de luz, la proliferación de algas.
BATERIA DE INTERCAMBIO térmico formada por serpentines en tubo de acero liso, de espesor 1,5 mm. La batería completamente montada, después de una última prueba a la presión de 34 bar, es galvanizada por  inmersión en un baño de zinc fundido. La batería cumple con la Normativa Europea (PED 2014/68/EU) de recipientes a presión.
 - Núm. baterias/aparato 2; Núm. de pasos: 1
 - Contenido de fluido: 1671,57 litros; Pérdida de carga batería: 34,1 kPa
SECCIÓN DE VENTILACIÓN moldeada en resina de poliester reforzada con fibra de vidrio (PRFV), con ventiladores de tipo axial en aspiración, con carcasa de chapa de acero galvanizada y plastificada con palas de perfil alar de alto rendimiento, construidas en polipropileno resistente a la abrasión. Acabado exterior es a Gel-Coat, e interior a Top-Coat impermeabilizante.
La sección de ventilación está dotada de una o varias puertas de inspección y acceso a los separadores de gotas.
REJAS DE PROTECCIÓN de los ventiladores construidas en acero y plastificada en negro (RAL 9005). 
 - Num. de ventiladores 5 Diametro: 800 mm
 - Caudal de aire necesario 34,2 m3/s Velocidad del ventilador 1183 Rpm
 - Potenc. abs. / ventil. 3,14 kW Pot. absorb. por torre 15,68 kW
 - Nivel de potencia sonora: 90 dB(A) Nivel de presión sonora a 15 m.: 55 dB(A)
MOTOR ELECTRICO trifásico, con protección IP55, del tipo Green Tech EC compuesto por un sistema integrado de motor y Variador de frecuencia, nivel de eficiencia superior a IE4. Voltaje: 400 V. Frecuencia: 50 Hz. Clase de aislamiento F
SISTEMA DE DISTRIBUCIÓN DE AGUA: colector principal en acero inoxidable, con brazos laterales en tubo de PVC (PP para altas temperaturas).
BOQUILLAS ROCIADORAS de tipo centrífugo, en goma, con orificio de salida de diámetro mínimo 15 mm.
ELECTROBOMBA centrífuga monobloc, aspiració de agua de la balsa a través de filtro anticavitante con malla de acero inoxidable y distribución sobre la batería.
 Volumen de agua en la bandeja: 2385 l 
 Límite de presión válvula a flotador: 1 a 5 bar
 Caudal agua recirculada 22,9 l/s 
 Num. boquillas rociadoras: 98
 Num. y potencia bomba 1 x 2,2 kW;  Num. polos moto-bomba: 4
 Voltaje: 400 V. Frecuencia: 50 Hz.
 Grado de protección (IEC 60034-5) IP55 Clase de aislamiento F
 Consumo agua por evap. + arrastre: 0,42 l/s Consumo agua por purga (RC = 3): 0,21 l/s</t>
  </si>
  <si>
    <t xml:space="preserve">
SEPARADOR DE GOTAS en láminas de PVC estampadas al vacío con un perfil que obligue al aire a cuatro cambios de sentido, con un poder de retención superior al 0,001% del agua en recirculación.
Dimensiones en mm: (3780x2300x4260) (altoxanchxlargo)
Peso en vacío aprox: 5740 kg; Peso en carga: 9788 kg.
Incluso todo aquel material que sea necesario para su correcto funcionamiento. Incluso puesta en marcha a realizar por el fabricante del equipo, incluyendo curso de uso para el personal de mantenimiento.</t>
  </si>
  <si>
    <t>NOTA IMPORTANTE</t>
  </si>
  <si>
    <t>ESTA NOTA ES POR EL CONTENIDO DE LA PARTIDA 01.01.01, CUYA EXTENSIÓN EXCEDE LA QUE PUEDE INCLUIRSE EN UNA FILA DE EXCEL (MAXIMO 409, POR LOS SALTOS DE LINEA INCLUIDOS LA ALTURA DE LA CELDA SUPERA ESTA CIFRA</t>
  </si>
  <si>
    <r>
      <t xml:space="preserve">(*)  Cuando en alguna partida ofertada la descripción de columna "Resumen" no corresponda exactamente con el detalle de la medición correspondiente incluida en Anexo a Pliego Técnico, </t>
    </r>
    <r>
      <rPr>
        <b/>
        <u/>
        <sz val="14"/>
        <color rgb="FFFF0000"/>
        <rFont val="Times New Roman"/>
        <family val="1"/>
      </rPr>
      <t>se considera que la oferta incluye la totalidad de lo descrito en la medición de Pliego Técnico.</t>
    </r>
  </si>
  <si>
    <t xml:space="preserve">NOTA IMPORTANTE: 
ESTE ANEXO I  SE PRESENTARA FIRMADO EN FORMATO PDF
</t>
  </si>
  <si>
    <t>ANEXO I: MODELO DE PROPOSICIÓN ECONÓMICA</t>
  </si>
  <si>
    <t xml:space="preserve">D./Dª </t>
  </si>
  <si>
    <t xml:space="preserve">provisto de D.N.I./NIE número </t>
  </si>
  <si>
    <t xml:space="preserve">                                (Nombre y dos apellidos)</t>
  </si>
  <si>
    <t xml:space="preserve">en calidad de    </t>
  </si>
  <si>
    <t>de la empresa</t>
  </si>
  <si>
    <t>(cargo que ocupa)</t>
  </si>
  <si>
    <t>(nombre o razón social)</t>
  </si>
  <si>
    <t xml:space="preserve">con NIF </t>
  </si>
  <si>
    <t xml:space="preserve">y domicilio social en </t>
  </si>
  <si>
    <t xml:space="preserve">DP número </t>
  </si>
  <si>
    <t xml:space="preserve">calle/plaza </t>
  </si>
  <si>
    <t>número</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</si>
  <si>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</si>
  <si>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</si>
  <si>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</si>
  <si>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</si>
  <si>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</si>
  <si>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</si>
  <si>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</si>
  <si>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</si>
  <si>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t>Fdo.:</t>
  </si>
  <si>
    <t xml:space="preserve">“Sustitución torre de refrigeración n.º 4 </t>
  </si>
  <si>
    <t>en edificio B TORRESPAÑA”</t>
  </si>
  <si>
    <t>Expediente n.º S/03410/2023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</si>
</sst>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000"/>
    <numFmt numFmtId="165" formatCode="#,##0.0?????????"/>
    <numFmt numFmtId="166" formatCode="#,##0.0"/>
  </numFmts>
  <fonts count="31" x14ac:knownFonts="1">
    <font>
      <sz val="11"/>
      <color theme="1"/>
      <name val="Calibri"/>
      <family val="2"/>
      <scheme val="minor"/>
    </font>
    <font>
      <b/>
      <sz val="10"/>
      <color theme="1"/>
      <name val="Calibri"/>
      <family val="2"/>
      <scheme val="minor"/>
    </font>
    <font>
      <b/>
      <i/>
      <sz val="10"/>
      <color theme="1"/>
      <name val="Calibri"/>
      <family val="2"/>
      <scheme val="minor"/>
    </font>
    <font>
      <b/>
      <sz val="8"/>
      <color theme="1"/>
      <name val="Calibri"/>
      <family val="2"/>
      <scheme val="minor"/>
    </font>
    <font>
      <b/>
      <sz val="8"/>
      <color rgb="FF0000FF"/>
      <name val="Calibri"/>
      <family val="2"/>
      <scheme val="minor"/>
    </font>
    <font>
      <sz val="8"/>
      <color theme="1"/>
      <name val="Calibri"/>
      <family val="2"/>
      <scheme val="minor"/>
    </font>
    <font>
      <sz val="8"/>
      <color rgb="FF0000FF"/>
      <name val="Calibri"/>
      <family val="2"/>
      <scheme val="minor"/>
    </font>
    <font>
      <sz val="11"/>
      <name val="Calibri"/>
      <family val="2"/>
      <scheme val="minor"/>
    </font>
    <font>
      <b/>
      <i/>
      <sz val="10"/>
      <name val="Calibri"/>
      <family val="2"/>
      <scheme val="minor"/>
    </font>
    <font>
      <b/>
      <sz val="8"/>
      <name val="Calibri"/>
      <family val="2"/>
      <scheme val="minor"/>
    </font>
    <font>
      <sz val="8"/>
      <name val="Calibri"/>
      <family val="2"/>
      <scheme val="minor"/>
    </font>
    <font>
      <sz val="8"/>
      <color theme="0"/>
      <name val="Calibri"/>
      <family val="2"/>
      <scheme val="minor"/>
    </font>
    <font>
      <b/>
      <sz val="8"/>
      <color rgb="FFFF0000"/>
      <name val="Calibri"/>
      <family val="2"/>
      <scheme val="minor"/>
    </font>
    <font>
      <sz val="8"/>
      <color rgb="FFFF0000"/>
      <name val="Calibri"/>
      <family val="2"/>
      <scheme val="minor"/>
    </font>
    <font>
      <b/>
      <sz val="8"/>
      <color rgb="FF000000"/>
      <name val="Calibri"/>
      <family val="2"/>
      <scheme val="minor"/>
    </font>
    <font>
      <i/>
      <sz val="8"/>
      <color theme="1"/>
      <name val="Calibri"/>
      <family val="2"/>
      <scheme val="minor"/>
    </font>
    <font>
      <sz val="11"/>
      <color rgb="FFFF0000"/>
      <name val="Calibri"/>
      <family val="2"/>
      <scheme val="minor"/>
    </font>
    <font>
      <b/>
      <sz val="11"/>
      <color theme="1"/>
      <name val="Calibri"/>
      <family val="2"/>
      <scheme val="minor"/>
    </font>
    <font>
      <b/>
      <sz val="12"/>
      <color theme="1"/>
      <name val="Calibri"/>
      <family val="2"/>
      <scheme val="minor"/>
    </font>
    <font>
      <sz val="8"/>
      <color rgb="FF000000"/>
      <name val="Times New Roman"/>
      <family val="1"/>
    </font>
    <font>
      <b/>
      <u/>
      <sz val="8"/>
      <color rgb="FF000000"/>
      <name val="Times New Roman"/>
      <family val="1"/>
    </font>
    <font>
      <b/>
      <sz val="14"/>
      <color rgb="FFFF0000"/>
      <name val="Calibri"/>
      <family val="2"/>
      <scheme val="minor"/>
    </font>
    <font>
      <b/>
      <sz val="14"/>
      <color rgb="FFFF0000"/>
      <name val="Times New Roman"/>
      <family val="1"/>
    </font>
    <font>
      <b/>
      <u/>
      <sz val="14"/>
      <color rgb="FFFF0000"/>
      <name val="Times New Roman"/>
      <family val="1"/>
    </font>
    <font>
      <b/>
      <sz val="16"/>
      <color rgb="FFFF0000"/>
      <name val="Calibri"/>
      <family val="2"/>
      <scheme val="minor"/>
    </font>
    <font>
      <sz val="10"/>
      <color theme="1"/>
      <name val="Calibri"/>
      <family val="2"/>
      <scheme val="minor"/>
    </font>
    <font>
      <b/>
      <sz val="14"/>
      <color rgb="FFE36C0A"/>
      <name val="Calibri"/>
      <family val="2"/>
      <scheme val="minor"/>
    </font>
    <font>
      <b/>
      <u/>
      <sz val="11"/>
      <color theme="1"/>
      <name val="Calibri"/>
      <family val="2"/>
      <scheme val="minor"/>
    </font>
    <font>
      <i/>
      <sz val="11"/>
      <color theme="1"/>
      <name val="Calibri"/>
      <family val="2"/>
      <scheme val="minor"/>
    </font>
    <font>
      <i/>
      <sz val="9"/>
      <color theme="1"/>
      <name val="Calibri"/>
      <family val="2"/>
      <scheme val="minor"/>
    </font>
    <font>
      <sz val="9"/>
      <color rgb="FFE36C0A"/>
      <name val="Calibri"/>
      <family val="2"/>
      <scheme val="minor"/>
    </font>
  </fonts>
  <fills count="5">
    <fill>
      <patternFill patternType="none"/>
    </fill>
    <fill>
      <patternFill patternType="gray125"/>
    </fill>
    <fill>
      <patternFill patternType="solid">
        <fgColor rgb="FFB4CBE0"/>
        <bgColor indexed="64"/>
      </patternFill>
    </fill>
    <fill>
      <patternFill patternType="solid">
        <fgColor rgb="FFF0F0F0"/>
        <bgColor indexed="64"/>
      </patternFill>
    </fill>
    <fill>
      <patternFill patternType="solid">
        <fgColor rgb="FFFFFFCC"/>
        <bgColor indexed="64"/>
      </patternFill>
    </fill>
  </fills>
  <borders count="16">
    <border>
      <left/>
      <right/>
      <top/>
      <bottom/>
      <diagonal/>
    </border>
    <border>
      <left/>
      <right/>
      <top style="thin">
        <color auto="1"/>
      </top>
      <bottom style="thin">
        <color auto="1"/>
      </bottom>
      <diagonal/>
    </border>
    <border>
      <left/>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style="thin">
        <color auto="1"/>
      </left>
      <right/>
      <top style="thin">
        <color auto="1"/>
      </top>
      <bottom/>
      <diagonal/>
    </border>
    <border>
      <left style="thin">
        <color auto="1"/>
      </left>
      <right/>
      <top/>
      <bottom/>
      <diagonal/>
    </border>
    <border>
      <left style="thin">
        <color auto="1"/>
      </left>
      <right/>
      <top/>
      <bottom style="thin">
        <color auto="1"/>
      </bottom>
      <diagonal/>
    </border>
    <border>
      <left/>
      <right style="thin">
        <color auto="1"/>
      </right>
      <top/>
      <bottom/>
      <diagonal/>
    </border>
    <border>
      <left/>
      <right/>
      <top/>
      <bottom style="thin">
        <color auto="1"/>
      </bottom>
      <diagonal/>
    </border>
    <border>
      <left/>
      <right style="thin">
        <color auto="1"/>
      </right>
      <top/>
      <bottom style="thin">
        <color auto="1"/>
      </bottom>
      <diagonal/>
    </border>
    <border>
      <left/>
      <right style="thin">
        <color auto="1"/>
      </right>
      <top style="thin">
        <color auto="1"/>
      </top>
      <bottom/>
      <diagonal/>
    </border>
    <border>
      <left/>
      <right style="thin">
        <color auto="1"/>
      </right>
      <top style="thin">
        <color auto="1"/>
      </top>
      <bottom style="thin">
        <color auto="1"/>
      </bottom>
      <diagonal/>
    </border>
  </borders>
  <cellStyleXfs count="1">
    <xf numFmtId="0" fontId="0" fillId="0" borderId="0"/>
  </cellStyleXfs>
  <cellXfs count="150">
    <xf numFmtId="0" fontId="0" fillId="0" borderId="0" xfId="0"/>
    <xf numFmtId="0" fontId="7" fillId="0" borderId="7" xfId="0" applyFont="1" applyFill="1" applyBorder="1" applyAlignment="1" applyProtection="1">
      <alignment horizontal="left" vertical="top" wrapText="1"/>
    </xf>
    <xf numFmtId="0" fontId="7" fillId="0" borderId="1" xfId="0" applyFont="1" applyFill="1" applyBorder="1" applyAlignment="1" applyProtection="1">
      <alignment horizontal="left" vertical="top" wrapText="1"/>
    </xf>
    <xf numFmtId="0" fontId="7" fillId="0" borderId="15" xfId="0" applyFont="1" applyFill="1" applyBorder="1" applyAlignment="1" applyProtection="1">
      <alignment horizontal="left" vertical="top" wrapText="1"/>
    </xf>
    <xf numFmtId="0" fontId="0" fillId="0" borderId="0" xfId="0" applyProtection="1"/>
    <xf numFmtId="0" fontId="0" fillId="0" borderId="0" xfId="0" applyAlignment="1" applyProtection="1">
      <alignment wrapText="1"/>
    </xf>
    <xf numFmtId="0" fontId="18" fillId="0" borderId="0" xfId="0" applyFont="1" applyAlignment="1" applyProtection="1">
      <alignment vertical="top"/>
    </xf>
    <xf numFmtId="0" fontId="19" fillId="0" borderId="0" xfId="0" applyFont="1" applyFill="1" applyBorder="1" applyAlignment="1" applyProtection="1">
      <alignment horizontal="left" vertical="top" wrapText="1"/>
    </xf>
    <xf numFmtId="0" fontId="0" fillId="0" borderId="0" xfId="0" applyAlignment="1" applyProtection="1">
      <alignment vertical="top"/>
    </xf>
    <xf numFmtId="0" fontId="0" fillId="4" borderId="12" xfId="0" applyFill="1" applyBorder="1" applyAlignment="1" applyProtection="1">
      <alignment horizontal="left" vertical="top"/>
      <protection locked="0"/>
    </xf>
    <xf numFmtId="0" fontId="14" fillId="0" borderId="0" xfId="0" applyFont="1" applyFill="1" applyBorder="1" applyAlignment="1" applyProtection="1">
      <alignment horizontal="left" vertical="top" wrapText="1"/>
    </xf>
    <xf numFmtId="0" fontId="19" fillId="0" borderId="0" xfId="0" applyFont="1" applyFill="1" applyBorder="1" applyAlignment="1" applyProtection="1">
      <alignment horizontal="left" vertical="top" wrapText="1"/>
    </xf>
    <xf numFmtId="0" fontId="22" fillId="0" borderId="0" xfId="0" applyFont="1" applyFill="1" applyBorder="1" applyAlignment="1" applyProtection="1">
      <alignment horizontal="left" vertical="top" wrapText="1"/>
    </xf>
    <xf numFmtId="0" fontId="24" fillId="0" borderId="0" xfId="0" applyFont="1" applyAlignment="1" applyProtection="1">
      <alignment horizontal="center" vertical="center" wrapText="1"/>
    </xf>
    <xf numFmtId="0" fontId="25" fillId="0" borderId="0" xfId="0" applyFont="1" applyProtection="1"/>
    <xf numFmtId="0" fontId="1" fillId="0" borderId="0" xfId="0" applyFont="1" applyProtection="1"/>
    <xf numFmtId="0" fontId="26" fillId="0" borderId="0" xfId="0" applyFont="1" applyAlignment="1" applyProtection="1">
      <alignment horizontal="center"/>
    </xf>
    <xf numFmtId="0" fontId="0" fillId="4" borderId="0" xfId="0" applyFill="1" applyAlignment="1" applyProtection="1">
      <alignment horizontal="left" vertical="top" shrinkToFit="1"/>
      <protection locked="0"/>
    </xf>
    <xf numFmtId="0" fontId="0" fillId="4" borderId="0" xfId="0" applyFill="1" applyAlignment="1" applyProtection="1">
      <alignment horizontal="left" vertical="top" shrinkToFit="1"/>
      <protection locked="0"/>
    </xf>
    <xf numFmtId="0" fontId="15" fillId="0" borderId="0" xfId="0" applyFont="1" applyAlignment="1" applyProtection="1">
      <alignment horizontal="left" vertical="top"/>
    </xf>
    <xf numFmtId="0" fontId="0" fillId="0" borderId="0" xfId="0" applyAlignment="1" applyProtection="1">
      <alignment horizontal="left" vertical="top"/>
    </xf>
    <xf numFmtId="0" fontId="15" fillId="0" borderId="0" xfId="0" applyFont="1" applyAlignment="1" applyProtection="1">
      <alignment horizontal="left" vertical="top"/>
    </xf>
    <xf numFmtId="0" fontId="0" fillId="4" borderId="0" xfId="0" applyFill="1" applyAlignment="1" applyProtection="1">
      <alignment vertical="top" shrinkToFit="1"/>
      <protection locked="0"/>
    </xf>
    <xf numFmtId="0" fontId="0" fillId="0" borderId="0" xfId="0" applyAlignment="1" applyProtection="1">
      <alignment horizontal="center" vertical="top"/>
    </xf>
    <xf numFmtId="0" fontId="0" fillId="4" borderId="0" xfId="0" applyFill="1" applyAlignment="1" applyProtection="1">
      <alignment horizontal="center" vertical="top" shrinkToFit="1"/>
      <protection locked="0"/>
    </xf>
    <xf numFmtId="0" fontId="15" fillId="0" borderId="0" xfId="0" applyFont="1" applyAlignment="1" applyProtection="1">
      <alignment vertical="top"/>
    </xf>
    <xf numFmtId="0" fontId="0" fillId="4" borderId="0" xfId="0" applyFill="1" applyAlignment="1" applyProtection="1">
      <alignment horizontal="center" shrinkToFit="1"/>
      <protection locked="0"/>
    </xf>
    <xf numFmtId="0" fontId="0" fillId="0" borderId="0" xfId="0" applyFill="1" applyAlignment="1" applyProtection="1">
      <alignment horizontal="center" shrinkToFit="1"/>
    </xf>
    <xf numFmtId="0" fontId="0" fillId="4" borderId="0" xfId="0" applyFill="1" applyAlignment="1" applyProtection="1">
      <alignment shrinkToFit="1"/>
      <protection locked="0"/>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0" fillId="0" borderId="0" xfId="0" applyFill="1" applyAlignment="1" applyProtection="1">
      <alignment vertical="top"/>
    </xf>
    <xf numFmtId="0" fontId="0" fillId="0" borderId="0" xfId="0" applyFill="1" applyAlignment="1" applyProtection="1">
      <alignment shrinkToFit="1"/>
    </xf>
    <xf numFmtId="0" fontId="0" fillId="0" borderId="0" xfId="0" applyAlignment="1" applyProtection="1">
      <alignment horizontal="left" vertical="top" wrapText="1"/>
    </xf>
    <xf numFmtId="4" fontId="17" fillId="4" borderId="0" xfId="0" applyNumberFormat="1" applyFont="1" applyFill="1" applyAlignment="1" applyProtection="1">
      <alignment horizontal="center" vertical="top" shrinkToFit="1"/>
    </xf>
    <xf numFmtId="0" fontId="17" fillId="4" borderId="0" xfId="0" applyFont="1" applyFill="1" applyAlignment="1" applyProtection="1">
      <alignment horizontal="center" vertical="top" shrinkToFit="1"/>
    </xf>
    <xf numFmtId="0" fontId="2" fillId="0" borderId="0" xfId="0" applyFont="1" applyAlignment="1" applyProtection="1"/>
    <xf numFmtId="0" fontId="17" fillId="0" borderId="0" xfId="0" applyFont="1" applyAlignment="1" applyProtection="1">
      <alignment vertical="top"/>
    </xf>
    <xf numFmtId="0" fontId="28" fillId="0" borderId="0" xfId="0" applyFont="1" applyProtection="1"/>
    <xf numFmtId="0" fontId="29" fillId="0" borderId="0" xfId="0" applyFont="1" applyProtection="1"/>
    <xf numFmtId="14" fontId="0" fillId="0" borderId="0" xfId="0" applyNumberFormat="1" applyProtection="1"/>
    <xf numFmtId="0" fontId="0" fillId="0" borderId="0" xfId="0" applyAlignment="1" applyProtection="1">
      <alignment horizontal="right"/>
    </xf>
    <xf numFmtId="0" fontId="0" fillId="4" borderId="12" xfId="0" applyFill="1" applyBorder="1" applyAlignment="1" applyProtection="1">
      <alignment horizontal="left" shrinkToFit="1"/>
      <protection locked="0"/>
    </xf>
    <xf numFmtId="0" fontId="30" fillId="0" borderId="0" xfId="0" applyFont="1" applyAlignment="1">
      <alignment horizontal="right" vertical="center"/>
    </xf>
    <xf numFmtId="0" fontId="2" fillId="0" borderId="6" xfId="0" applyFont="1" applyBorder="1" applyAlignment="1" applyProtection="1">
      <alignment vertical="top"/>
    </xf>
    <xf numFmtId="0" fontId="2" fillId="0" borderId="6" xfId="0" applyFont="1" applyBorder="1" applyAlignment="1" applyProtection="1">
      <alignment vertical="top" wrapText="1"/>
    </xf>
    <xf numFmtId="0" fontId="8" fillId="0" borderId="7" xfId="0" applyFont="1" applyBorder="1" applyAlignment="1" applyProtection="1">
      <alignment vertical="top"/>
    </xf>
    <xf numFmtId="0" fontId="8" fillId="0" borderId="6" xfId="0" applyFont="1" applyBorder="1" applyAlignment="1" applyProtection="1">
      <alignment vertical="top"/>
    </xf>
    <xf numFmtId="49" fontId="3" fillId="2" borderId="5" xfId="0" applyNumberFormat="1" applyFont="1" applyFill="1" applyBorder="1" applyAlignment="1" applyProtection="1">
      <alignment vertical="top"/>
    </xf>
    <xf numFmtId="49" fontId="4" fillId="2" borderId="5" xfId="0" applyNumberFormat="1" applyFont="1" applyFill="1" applyBorder="1" applyAlignment="1" applyProtection="1">
      <alignment vertical="top"/>
    </xf>
    <xf numFmtId="49" fontId="3" fillId="2" borderId="8" xfId="0" applyNumberFormat="1" applyFont="1" applyFill="1" applyBorder="1" applyAlignment="1" applyProtection="1">
      <alignment horizontal="left" vertical="top" wrapText="1"/>
    </xf>
    <xf numFmtId="49" fontId="3" fillId="2" borderId="2" xfId="0" applyNumberFormat="1" applyFont="1" applyFill="1" applyBorder="1" applyAlignment="1" applyProtection="1">
      <alignment horizontal="left" vertical="top" wrapText="1"/>
    </xf>
    <xf numFmtId="49" fontId="3" fillId="2" borderId="14" xfId="0" applyNumberFormat="1" applyFont="1" applyFill="1" applyBorder="1" applyAlignment="1" applyProtection="1">
      <alignment horizontal="left" vertical="top" wrapText="1"/>
    </xf>
    <xf numFmtId="3" fontId="9" fillId="2" borderId="5" xfId="0" applyNumberFormat="1" applyFont="1" applyFill="1" applyBorder="1" applyAlignment="1" applyProtection="1">
      <alignment vertical="top"/>
    </xf>
    <xf numFmtId="4" fontId="9" fillId="2" borderId="8" xfId="0" applyNumberFormat="1" applyFont="1" applyFill="1" applyBorder="1" applyAlignment="1" applyProtection="1">
      <alignment vertical="top"/>
    </xf>
    <xf numFmtId="4" fontId="9" fillId="2" borderId="5" xfId="0" applyNumberFormat="1" applyFont="1" applyFill="1" applyBorder="1" applyAlignment="1" applyProtection="1">
      <alignment vertical="top"/>
    </xf>
    <xf numFmtId="49" fontId="5" fillId="3" borderId="6" xfId="0" applyNumberFormat="1" applyFont="1" applyFill="1" applyBorder="1" applyAlignment="1" applyProtection="1">
      <alignment vertical="top"/>
    </xf>
    <xf numFmtId="49" fontId="6" fillId="0" borderId="6" xfId="0" applyNumberFormat="1" applyFont="1" applyBorder="1" applyAlignment="1" applyProtection="1">
      <alignment vertical="top"/>
    </xf>
    <xf numFmtId="49" fontId="5" fillId="0" borderId="6" xfId="0" applyNumberFormat="1" applyFont="1" applyBorder="1" applyAlignment="1" applyProtection="1">
      <alignment vertical="top"/>
    </xf>
    <xf numFmtId="49" fontId="5" fillId="0" borderId="1" xfId="0" applyNumberFormat="1" applyFont="1" applyBorder="1" applyAlignment="1" applyProtection="1">
      <alignment vertical="top" wrapText="1"/>
    </xf>
    <xf numFmtId="0" fontId="5" fillId="0" borderId="1" xfId="0" applyFont="1" applyBorder="1" applyAlignment="1" applyProtection="1">
      <alignment vertical="top"/>
    </xf>
    <xf numFmtId="0" fontId="10" fillId="0" borderId="1" xfId="0" applyFont="1" applyBorder="1" applyAlignment="1" applyProtection="1">
      <alignment vertical="top"/>
    </xf>
    <xf numFmtId="4" fontId="10" fillId="0" borderId="6" xfId="0" applyNumberFormat="1" applyFont="1" applyBorder="1" applyAlignment="1" applyProtection="1">
      <alignment vertical="top"/>
    </xf>
    <xf numFmtId="4" fontId="10" fillId="0" borderId="7" xfId="0" applyNumberFormat="1" applyFont="1" applyBorder="1" applyAlignment="1" applyProtection="1">
      <alignment vertical="top"/>
    </xf>
    <xf numFmtId="49" fontId="5" fillId="0" borderId="4" xfId="0" applyNumberFormat="1" applyFont="1" applyBorder="1" applyAlignment="1" applyProtection="1">
      <alignment vertical="top"/>
    </xf>
    <xf numFmtId="49" fontId="5" fillId="0" borderId="0" xfId="0" applyNumberFormat="1" applyFont="1" applyBorder="1" applyAlignment="1" applyProtection="1">
      <alignment vertical="top" wrapText="1"/>
    </xf>
    <xf numFmtId="0" fontId="5" fillId="0" borderId="0" xfId="0" applyFont="1" applyBorder="1" applyAlignment="1" applyProtection="1">
      <alignment vertical="top"/>
    </xf>
    <xf numFmtId="0" fontId="10" fillId="0" borderId="0" xfId="0" applyFont="1" applyBorder="1" applyAlignment="1" applyProtection="1">
      <alignment vertical="top"/>
    </xf>
    <xf numFmtId="164" fontId="10" fillId="0" borderId="4" xfId="0" applyNumberFormat="1" applyFont="1" applyBorder="1" applyAlignment="1" applyProtection="1">
      <alignment vertical="top"/>
    </xf>
    <xf numFmtId="4" fontId="10" fillId="4" borderId="4" xfId="0" applyNumberFormat="1" applyFont="1" applyFill="1" applyBorder="1" applyAlignment="1" applyProtection="1">
      <alignment vertical="top"/>
    </xf>
    <xf numFmtId="0" fontId="5" fillId="0" borderId="4" xfId="0" applyFont="1" applyBorder="1" applyAlignment="1" applyProtection="1">
      <alignment vertical="top"/>
    </xf>
    <xf numFmtId="49" fontId="5" fillId="0" borderId="9" xfId="0" applyNumberFormat="1" applyFont="1" applyBorder="1" applyAlignment="1" applyProtection="1">
      <alignment horizontal="left" vertical="top" wrapText="1"/>
    </xf>
    <xf numFmtId="49" fontId="5" fillId="0" borderId="0" xfId="0" applyNumberFormat="1" applyFont="1" applyAlignment="1" applyProtection="1">
      <alignment horizontal="left" vertical="top" wrapText="1"/>
    </xf>
    <xf numFmtId="49" fontId="5" fillId="0" borderId="11" xfId="0" applyNumberFormat="1" applyFont="1" applyBorder="1" applyAlignment="1" applyProtection="1">
      <alignment horizontal="left" vertical="top" wrapText="1"/>
    </xf>
    <xf numFmtId="0" fontId="10" fillId="0" borderId="4" xfId="0" applyFont="1" applyBorder="1" applyAlignment="1" applyProtection="1">
      <alignment vertical="top"/>
    </xf>
    <xf numFmtId="0" fontId="10" fillId="0" borderId="9" xfId="0" applyFont="1" applyBorder="1" applyAlignment="1" applyProtection="1">
      <alignment vertical="top"/>
    </xf>
    <xf numFmtId="0" fontId="12" fillId="0" borderId="4" xfId="0" applyFont="1" applyBorder="1" applyAlignment="1" applyProtection="1">
      <alignment vertical="top"/>
    </xf>
    <xf numFmtId="49" fontId="9" fillId="0" borderId="9" xfId="0" applyNumberFormat="1" applyFont="1" applyBorder="1" applyAlignment="1" applyProtection="1">
      <alignment horizontal="left" vertical="top" wrapText="1"/>
    </xf>
    <xf numFmtId="49" fontId="9" fillId="0" borderId="0" xfId="0" applyNumberFormat="1" applyFont="1" applyBorder="1" applyAlignment="1" applyProtection="1">
      <alignment horizontal="left" vertical="top" wrapText="1"/>
    </xf>
    <xf numFmtId="49" fontId="9" fillId="0" borderId="11" xfId="0" applyNumberFormat="1" applyFont="1" applyBorder="1" applyAlignment="1" applyProtection="1">
      <alignment horizontal="left" vertical="top" wrapText="1"/>
    </xf>
    <xf numFmtId="0" fontId="12" fillId="0" borderId="9" xfId="0" applyFont="1" applyBorder="1" applyAlignment="1" applyProtection="1">
      <alignment vertical="top"/>
    </xf>
    <xf numFmtId="49" fontId="15" fillId="0" borderId="0" xfId="0" applyNumberFormat="1" applyFont="1" applyAlignment="1" applyProtection="1">
      <alignment horizontal="right" vertical="top" wrapText="1"/>
    </xf>
    <xf numFmtId="166" fontId="5" fillId="0" borderId="0" xfId="0" applyNumberFormat="1" applyFont="1" applyAlignment="1" applyProtection="1">
      <alignment vertical="top"/>
    </xf>
    <xf numFmtId="4" fontId="5" fillId="0" borderId="0" xfId="0" applyNumberFormat="1" applyFont="1" applyAlignment="1" applyProtection="1">
      <alignment vertical="top"/>
    </xf>
    <xf numFmtId="4" fontId="10" fillId="0" borderId="0" xfId="0" applyNumberFormat="1" applyFont="1" applyAlignment="1" applyProtection="1">
      <alignment vertical="top"/>
    </xf>
    <xf numFmtId="49" fontId="5" fillId="0" borderId="5" xfId="0" applyNumberFormat="1" applyFont="1" applyBorder="1" applyAlignment="1" applyProtection="1">
      <alignment vertical="top"/>
    </xf>
    <xf numFmtId="49" fontId="5" fillId="0" borderId="2" xfId="0" applyNumberFormat="1" applyFont="1" applyBorder="1" applyAlignment="1" applyProtection="1">
      <alignment vertical="top" wrapText="1"/>
    </xf>
    <xf numFmtId="0" fontId="5" fillId="0" borderId="2" xfId="0" applyFont="1" applyBorder="1" applyAlignment="1" applyProtection="1">
      <alignment vertical="top"/>
    </xf>
    <xf numFmtId="0" fontId="10" fillId="0" borderId="2" xfId="0" applyFont="1" applyBorder="1" applyAlignment="1" applyProtection="1">
      <alignment vertical="top"/>
    </xf>
    <xf numFmtId="164" fontId="10" fillId="0" borderId="5" xfId="0" applyNumberFormat="1" applyFont="1" applyBorder="1" applyAlignment="1" applyProtection="1">
      <alignment vertical="top"/>
    </xf>
    <xf numFmtId="4" fontId="10" fillId="4" borderId="5" xfId="0" applyNumberFormat="1" applyFont="1" applyFill="1" applyBorder="1" applyAlignment="1" applyProtection="1">
      <alignment vertical="top"/>
    </xf>
    <xf numFmtId="49" fontId="5" fillId="0" borderId="10" xfId="0" applyNumberFormat="1" applyFont="1" applyBorder="1" applyAlignment="1" applyProtection="1">
      <alignment horizontal="left" vertical="top" wrapText="1"/>
    </xf>
    <xf numFmtId="49" fontId="5" fillId="0" borderId="12" xfId="0" applyNumberFormat="1" applyFont="1" applyBorder="1" applyAlignment="1" applyProtection="1">
      <alignment horizontal="left" vertical="top" wrapText="1"/>
    </xf>
    <xf numFmtId="49" fontId="5" fillId="0" borderId="13" xfId="0" applyNumberFormat="1" applyFont="1" applyBorder="1" applyAlignment="1" applyProtection="1">
      <alignment horizontal="left" vertical="top" wrapText="1"/>
    </xf>
    <xf numFmtId="0" fontId="10" fillId="0" borderId="3" xfId="0" applyFont="1" applyBorder="1" applyAlignment="1" applyProtection="1">
      <alignment vertical="top"/>
    </xf>
    <xf numFmtId="0" fontId="10" fillId="0" borderId="10" xfId="0" applyFont="1" applyBorder="1" applyAlignment="1" applyProtection="1">
      <alignment vertical="top"/>
    </xf>
    <xf numFmtId="0" fontId="5" fillId="0" borderId="5" xfId="0" applyFont="1" applyBorder="1" applyAlignment="1" applyProtection="1">
      <alignment vertical="top"/>
    </xf>
    <xf numFmtId="0" fontId="11" fillId="0" borderId="5" xfId="0" applyFont="1" applyBorder="1" applyAlignment="1" applyProtection="1">
      <alignment vertical="top"/>
    </xf>
    <xf numFmtId="0" fontId="5" fillId="0" borderId="2" xfId="0" applyFont="1" applyBorder="1" applyAlignment="1" applyProtection="1">
      <alignment vertical="top" wrapText="1"/>
    </xf>
    <xf numFmtId="49" fontId="9" fillId="0" borderId="2" xfId="0" applyNumberFormat="1" applyFont="1" applyBorder="1" applyAlignment="1" applyProtection="1">
      <alignment vertical="top"/>
    </xf>
    <xf numFmtId="4" fontId="10" fillId="0" borderId="2" xfId="0" applyNumberFormat="1" applyFont="1" applyBorder="1" applyAlignment="1" applyProtection="1">
      <alignment vertical="top"/>
    </xf>
    <xf numFmtId="4" fontId="9" fillId="0" borderId="2" xfId="0" applyNumberFormat="1" applyFont="1" applyBorder="1" applyAlignment="1" applyProtection="1">
      <alignment vertical="top"/>
    </xf>
    <xf numFmtId="4" fontId="9" fillId="4" borderId="5" xfId="0" applyNumberFormat="1" applyFont="1" applyFill="1" applyBorder="1" applyAlignment="1" applyProtection="1">
      <alignment vertical="top"/>
    </xf>
    <xf numFmtId="49" fontId="5" fillId="3" borderId="5" xfId="0" applyNumberFormat="1" applyFont="1" applyFill="1" applyBorder="1" applyAlignment="1" applyProtection="1">
      <alignment vertical="top"/>
    </xf>
    <xf numFmtId="4" fontId="10" fillId="0" borderId="5" xfId="0" applyNumberFormat="1" applyFont="1" applyBorder="1" applyAlignment="1" applyProtection="1">
      <alignment vertical="top"/>
    </xf>
    <xf numFmtId="4" fontId="10" fillId="0" borderId="8" xfId="0" applyNumberFormat="1" applyFont="1" applyBorder="1" applyAlignment="1" applyProtection="1">
      <alignment vertical="top"/>
    </xf>
    <xf numFmtId="164" fontId="10" fillId="0" borderId="6" xfId="0" applyNumberFormat="1" applyFont="1" applyBorder="1" applyAlignment="1" applyProtection="1">
      <alignment vertical="top"/>
    </xf>
    <xf numFmtId="4" fontId="10" fillId="4" borderId="6" xfId="0" applyNumberFormat="1" applyFont="1" applyFill="1" applyBorder="1" applyAlignment="1" applyProtection="1">
      <alignment vertical="top"/>
    </xf>
    <xf numFmtId="49" fontId="6" fillId="0" borderId="5" xfId="0" applyNumberFormat="1" applyFont="1" applyBorder="1" applyAlignment="1" applyProtection="1">
      <alignment vertical="top"/>
    </xf>
    <xf numFmtId="49" fontId="5" fillId="0" borderId="0" xfId="0" applyNumberFormat="1" applyFont="1" applyBorder="1" applyAlignment="1" applyProtection="1">
      <alignment horizontal="left" vertical="top" wrapText="1"/>
    </xf>
    <xf numFmtId="0" fontId="5" fillId="0" borderId="0" xfId="0" applyFont="1" applyAlignment="1" applyProtection="1">
      <alignment vertical="top" wrapText="1"/>
    </xf>
    <xf numFmtId="164" fontId="9" fillId="0" borderId="2" xfId="0" applyNumberFormat="1" applyFont="1" applyBorder="1" applyAlignment="1" applyProtection="1">
      <alignment vertical="top"/>
    </xf>
    <xf numFmtId="164" fontId="10" fillId="0" borderId="2" xfId="0" applyNumberFormat="1" applyFont="1" applyBorder="1" applyAlignment="1" applyProtection="1">
      <alignment vertical="top"/>
    </xf>
    <xf numFmtId="3" fontId="10" fillId="0" borderId="2" xfId="0" applyNumberFormat="1" applyFont="1" applyBorder="1" applyAlignment="1" applyProtection="1">
      <alignment vertical="top"/>
    </xf>
    <xf numFmtId="0" fontId="15" fillId="0" borderId="0" xfId="0" applyFont="1" applyAlignment="1" applyProtection="1">
      <alignment horizontal="center" vertical="top" wrapText="1"/>
    </xf>
    <xf numFmtId="165" fontId="5" fillId="0" borderId="0" xfId="0" applyNumberFormat="1" applyFont="1" applyAlignment="1" applyProtection="1">
      <alignment horizontal="center" vertical="top"/>
    </xf>
    <xf numFmtId="4" fontId="5" fillId="0" borderId="0" xfId="0" applyNumberFormat="1" applyFont="1" applyAlignment="1" applyProtection="1">
      <alignment horizontal="center" vertical="top"/>
    </xf>
    <xf numFmtId="4" fontId="10" fillId="0" borderId="0" xfId="0" applyNumberFormat="1" applyFont="1" applyAlignment="1" applyProtection="1">
      <alignment horizontal="center" vertical="top"/>
    </xf>
    <xf numFmtId="49" fontId="3" fillId="2" borderId="6" xfId="0" applyNumberFormat="1" applyFont="1" applyFill="1" applyBorder="1" applyAlignment="1" applyProtection="1">
      <alignment vertical="top"/>
    </xf>
    <xf numFmtId="49" fontId="4" fillId="2" borderId="6" xfId="0" applyNumberFormat="1" applyFont="1" applyFill="1" applyBorder="1" applyAlignment="1" applyProtection="1">
      <alignment vertical="top"/>
    </xf>
    <xf numFmtId="49" fontId="3" fillId="2" borderId="7" xfId="0" applyNumberFormat="1" applyFont="1" applyFill="1" applyBorder="1" applyAlignment="1" applyProtection="1">
      <alignment horizontal="left" vertical="top" wrapText="1"/>
    </xf>
    <xf numFmtId="49" fontId="3" fillId="2" borderId="1" xfId="0" applyNumberFormat="1" applyFont="1" applyFill="1" applyBorder="1" applyAlignment="1" applyProtection="1">
      <alignment horizontal="left" vertical="top" wrapText="1"/>
    </xf>
    <xf numFmtId="49" fontId="3" fillId="2" borderId="15" xfId="0" applyNumberFormat="1" applyFont="1" applyFill="1" applyBorder="1" applyAlignment="1" applyProtection="1">
      <alignment horizontal="left" vertical="top" wrapText="1"/>
    </xf>
    <xf numFmtId="3" fontId="9" fillId="2" borderId="6" xfId="0" applyNumberFormat="1" applyFont="1" applyFill="1" applyBorder="1" applyAlignment="1" applyProtection="1">
      <alignment vertical="top"/>
    </xf>
    <xf numFmtId="4" fontId="9" fillId="2" borderId="7" xfId="0" applyNumberFormat="1" applyFont="1" applyFill="1" applyBorder="1" applyAlignment="1" applyProtection="1">
      <alignment vertical="top"/>
    </xf>
    <xf numFmtId="4" fontId="9" fillId="2" borderId="6" xfId="0" applyNumberFormat="1" applyFont="1" applyFill="1" applyBorder="1" applyAlignment="1" applyProtection="1">
      <alignment vertical="top"/>
    </xf>
    <xf numFmtId="49" fontId="5" fillId="0" borderId="8" xfId="0" applyNumberFormat="1" applyFont="1" applyBorder="1" applyAlignment="1" applyProtection="1">
      <alignment horizontal="left" vertical="top" wrapText="1"/>
    </xf>
    <xf numFmtId="49" fontId="5" fillId="0" borderId="2" xfId="0" applyNumberFormat="1" applyFont="1" applyBorder="1" applyAlignment="1" applyProtection="1">
      <alignment horizontal="left" vertical="top" wrapText="1"/>
    </xf>
    <xf numFmtId="49" fontId="5" fillId="0" borderId="14" xfId="0" applyNumberFormat="1" applyFont="1" applyBorder="1" applyAlignment="1" applyProtection="1">
      <alignment horizontal="left" vertical="top" wrapText="1"/>
    </xf>
    <xf numFmtId="0" fontId="5" fillId="0" borderId="6" xfId="0" applyFont="1" applyBorder="1" applyAlignment="1" applyProtection="1">
      <alignment vertical="top"/>
    </xf>
    <xf numFmtId="0" fontId="11" fillId="0" borderId="6" xfId="0" applyFont="1" applyBorder="1" applyAlignment="1" applyProtection="1">
      <alignment vertical="top"/>
    </xf>
    <xf numFmtId="49" fontId="9" fillId="0" borderId="1" xfId="0" applyNumberFormat="1" applyFont="1" applyBorder="1" applyAlignment="1" applyProtection="1">
      <alignment vertical="top"/>
    </xf>
    <xf numFmtId="0" fontId="5" fillId="0" borderId="7" xfId="0" applyFont="1" applyBorder="1" applyAlignment="1" applyProtection="1">
      <alignment vertical="top"/>
    </xf>
    <xf numFmtId="0" fontId="11" fillId="0" borderId="1" xfId="0" applyFont="1" applyBorder="1" applyAlignment="1" applyProtection="1">
      <alignment vertical="top"/>
    </xf>
    <xf numFmtId="0" fontId="5" fillId="0" borderId="1" xfId="0" applyFont="1" applyBorder="1" applyAlignment="1" applyProtection="1">
      <alignment vertical="top" wrapText="1"/>
    </xf>
    <xf numFmtId="49" fontId="9" fillId="0" borderId="1" xfId="0" applyNumberFormat="1" applyFont="1" applyBorder="1" applyAlignment="1" applyProtection="1">
      <alignment horizontal="right" vertical="top"/>
    </xf>
    <xf numFmtId="3" fontId="10" fillId="0" borderId="1" xfId="0" applyNumberFormat="1" applyFont="1" applyBorder="1" applyAlignment="1" applyProtection="1">
      <alignment vertical="top"/>
    </xf>
    <xf numFmtId="4" fontId="9" fillId="0" borderId="1" xfId="0" applyNumberFormat="1" applyFont="1" applyBorder="1" applyAlignment="1" applyProtection="1">
      <alignment vertical="top"/>
    </xf>
    <xf numFmtId="4" fontId="9" fillId="4" borderId="6" xfId="0" applyNumberFormat="1" applyFont="1" applyFill="1" applyBorder="1" applyAlignment="1" applyProtection="1">
      <alignment vertical="top"/>
    </xf>
    <xf numFmtId="0" fontId="14" fillId="0" borderId="1" xfId="0" applyFont="1" applyBorder="1" applyAlignment="1" applyProtection="1">
      <alignment horizontal="right" vertical="center"/>
    </xf>
    <xf numFmtId="0" fontId="7" fillId="0" borderId="0" xfId="0" applyFont="1" applyProtection="1"/>
    <xf numFmtId="0" fontId="21" fillId="0" borderId="0" xfId="0" applyFont="1" applyProtection="1"/>
    <xf numFmtId="0" fontId="16" fillId="0" borderId="0" xfId="0" applyFont="1" applyProtection="1"/>
    <xf numFmtId="4" fontId="10" fillId="4" borderId="9" xfId="0" applyNumberFormat="1" applyFont="1" applyFill="1" applyBorder="1" applyAlignment="1" applyProtection="1">
      <alignment vertical="top"/>
      <protection locked="0"/>
    </xf>
    <xf numFmtId="4" fontId="10" fillId="4" borderId="8" xfId="0" applyNumberFormat="1" applyFont="1" applyFill="1" applyBorder="1" applyAlignment="1" applyProtection="1">
      <alignment vertical="top"/>
      <protection locked="0"/>
    </xf>
    <xf numFmtId="4" fontId="10" fillId="4" borderId="7" xfId="0" applyNumberFormat="1" applyFont="1" applyFill="1" applyBorder="1" applyAlignment="1" applyProtection="1">
      <alignment vertical="top"/>
      <protection locked="0"/>
    </xf>
    <xf numFmtId="3" fontId="13" fillId="4" borderId="6" xfId="0" applyNumberFormat="1" applyFont="1" applyFill="1" applyBorder="1" applyAlignment="1" applyProtection="1">
      <alignment horizontal="center" vertical="top"/>
      <protection locked="0"/>
    </xf>
    <xf numFmtId="4" fontId="9" fillId="4" borderId="6" xfId="0" applyNumberFormat="1" applyFont="1" applyFill="1" applyBorder="1" applyAlignment="1" applyProtection="1">
      <alignment vertical="top"/>
      <protection locked="0"/>
    </xf>
  </cellXfs>
  <cellStyles count="1">
    <cellStyle name="Normal" xfId="0" builtinId="0"/>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2</xdr:row>
      <xdr:rowOff>190499</xdr:rowOff>
    </xdr:from>
    <xdr:to>
      <xdr:col>1</xdr:col>
      <xdr:colOff>885825</xdr:colOff>
      <xdr:row>7</xdr:row>
      <xdr:rowOff>47624</xdr:rowOff>
    </xdr:to>
    <xdr:pic>
      <xdr:nvPicPr>
        <xdr:cNvPr id="4" name="Imagen 3">
          <a:extLst>
            <a:ext uri="{FF2B5EF4-FFF2-40B4-BE49-F238E27FC236}">
              <a16:creationId xmlns:a16="http://schemas.microsoft.com/office/drawing/2014/main" id="{DFD100C4-EC5C-47A5-9261-F29202D64C39}"/>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1333499"/>
          <a:ext cx="1438275" cy="809625"/>
        </a:xfrm>
        <a:prstGeom prst="rect">
          <a:avLst/>
        </a:prstGeom>
        <a:noFill/>
        <a:ln>
          <a:noFill/>
        </a:ln>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CC0B462-7177-4E6B-B65D-F94279296461}">
  <dimension ref="A2:I48"/>
  <sheetViews>
    <sheetView tabSelected="1" workbookViewId="0">
      <selection activeCell="B12" sqref="B12:E12"/>
    </sheetView>
  </sheetViews>
  <sheetFormatPr baseColWidth="10" defaultRowHeight="15" x14ac:dyDescent="0.25"/>
  <cols>
    <col min="1" max="1" width="8.28515625" style="4" customWidth="1"/>
    <col min="2" max="2" width="13.5703125" style="4" customWidth="1"/>
    <col min="3" max="3" width="17.85546875" style="4" customWidth="1"/>
    <col min="4" max="9" width="11.42578125" style="4"/>
    <col min="10" max="10" width="1.7109375" style="4" customWidth="1"/>
    <col min="11" max="16384" width="11.42578125" style="4"/>
  </cols>
  <sheetData>
    <row r="2" spans="1:9" s="8" customFormat="1" ht="75" customHeight="1" x14ac:dyDescent="0.25">
      <c r="A2" s="13" t="s">
        <v>302</v>
      </c>
      <c r="B2" s="13"/>
      <c r="C2" s="13"/>
      <c r="D2" s="13"/>
      <c r="E2" s="13"/>
      <c r="F2" s="13"/>
      <c r="G2" s="13"/>
      <c r="H2" s="13"/>
      <c r="I2" s="13"/>
    </row>
    <row r="5" spans="1:9" x14ac:dyDescent="0.25">
      <c r="D5" s="14"/>
      <c r="E5" s="14"/>
      <c r="F5" s="15"/>
      <c r="G5" s="15"/>
      <c r="H5" s="15"/>
      <c r="I5" s="45" t="s">
        <v>325</v>
      </c>
    </row>
    <row r="6" spans="1:9" x14ac:dyDescent="0.25">
      <c r="D6" s="14"/>
      <c r="E6" s="14"/>
      <c r="F6" s="15"/>
      <c r="G6" s="15"/>
      <c r="H6" s="15"/>
      <c r="I6" s="45" t="s">
        <v>326</v>
      </c>
    </row>
    <row r="7" spans="1:9" x14ac:dyDescent="0.25">
      <c r="D7" s="14"/>
      <c r="E7" s="14"/>
      <c r="F7" s="15"/>
      <c r="G7" s="15"/>
      <c r="H7" s="15"/>
      <c r="I7" s="45" t="s">
        <v>327</v>
      </c>
    </row>
    <row r="8" spans="1:9" ht="24.95" customHeight="1" x14ac:dyDescent="0.25"/>
    <row r="9" spans="1:9" ht="18.75" x14ac:dyDescent="0.3">
      <c r="A9" s="16" t="s">
        <v>303</v>
      </c>
      <c r="B9" s="16"/>
      <c r="C9" s="16"/>
      <c r="D9" s="16"/>
      <c r="E9" s="16"/>
      <c r="F9" s="16"/>
      <c r="G9" s="16"/>
      <c r="H9" s="16"/>
      <c r="I9" s="16"/>
    </row>
    <row r="10" spans="1:9" ht="15" customHeight="1" x14ac:dyDescent="0.25"/>
    <row r="11" spans="1:9" ht="15" customHeight="1" x14ac:dyDescent="0.25"/>
    <row r="12" spans="1:9" x14ac:dyDescent="0.25">
      <c r="A12" s="8" t="s">
        <v>304</v>
      </c>
      <c r="B12" s="17"/>
      <c r="C12" s="17"/>
      <c r="D12" s="17"/>
      <c r="E12" s="17"/>
      <c r="F12" s="8" t="s">
        <v>305</v>
      </c>
      <c r="G12" s="8"/>
      <c r="I12" s="18"/>
    </row>
    <row r="13" spans="1:9" x14ac:dyDescent="0.25">
      <c r="A13" s="19" t="s">
        <v>306</v>
      </c>
      <c r="B13" s="19"/>
      <c r="C13" s="19"/>
      <c r="D13" s="19"/>
      <c r="E13" s="19"/>
      <c r="F13" s="19"/>
      <c r="G13" s="19"/>
      <c r="H13" s="19"/>
      <c r="I13" s="20"/>
    </row>
    <row r="14" spans="1:9" x14ac:dyDescent="0.25">
      <c r="A14" s="21"/>
      <c r="B14" s="21"/>
      <c r="C14" s="21"/>
      <c r="D14" s="21"/>
      <c r="E14" s="21"/>
      <c r="F14" s="21"/>
      <c r="G14" s="21"/>
      <c r="H14" s="21"/>
      <c r="I14" s="20"/>
    </row>
    <row r="15" spans="1:9" x14ac:dyDescent="0.25">
      <c r="A15" s="8" t="s">
        <v>307</v>
      </c>
      <c r="B15" s="8"/>
      <c r="C15" s="22"/>
      <c r="D15" s="23" t="s">
        <v>308</v>
      </c>
      <c r="E15" s="23"/>
      <c r="F15" s="24"/>
      <c r="G15" s="24"/>
      <c r="H15" s="24"/>
      <c r="I15" s="24"/>
    </row>
    <row r="16" spans="1:9" x14ac:dyDescent="0.25">
      <c r="B16" s="25"/>
      <c r="C16" s="25" t="s">
        <v>309</v>
      </c>
      <c r="D16" s="25"/>
      <c r="E16" s="25"/>
      <c r="F16" s="25" t="s">
        <v>310</v>
      </c>
      <c r="G16" s="25"/>
      <c r="H16" s="25"/>
      <c r="I16" s="8"/>
    </row>
    <row r="17" spans="1:9" x14ac:dyDescent="0.25">
      <c r="B17" s="25"/>
      <c r="C17" s="25"/>
      <c r="D17" s="25"/>
      <c r="E17" s="25"/>
      <c r="F17" s="25"/>
      <c r="G17" s="25"/>
      <c r="H17" s="25"/>
      <c r="I17" s="8"/>
    </row>
    <row r="18" spans="1:9" x14ac:dyDescent="0.25">
      <c r="A18" s="8" t="s">
        <v>311</v>
      </c>
      <c r="B18" s="18"/>
      <c r="C18" s="23" t="s">
        <v>312</v>
      </c>
      <c r="D18" s="23"/>
      <c r="E18" s="26"/>
      <c r="F18" s="26"/>
      <c r="G18" s="27" t="s">
        <v>313</v>
      </c>
      <c r="H18" s="27"/>
      <c r="I18" s="28"/>
    </row>
    <row r="19" spans="1:9" s="29" customFormat="1" x14ac:dyDescent="0.25">
      <c r="B19" s="30"/>
      <c r="C19" s="31"/>
      <c r="D19" s="31"/>
      <c r="E19" s="32"/>
      <c r="F19" s="32"/>
      <c r="G19" s="32"/>
      <c r="H19" s="32"/>
      <c r="I19" s="32"/>
    </row>
    <row r="20" spans="1:9" s="29" customFormat="1" x14ac:dyDescent="0.25">
      <c r="B20" s="30"/>
      <c r="C20" s="31"/>
      <c r="D20" s="31"/>
      <c r="E20" s="32"/>
      <c r="F20" s="32"/>
      <c r="G20" s="32"/>
      <c r="H20" s="32"/>
      <c r="I20" s="32"/>
    </row>
    <row r="21" spans="1:9" s="29" customFormat="1" x14ac:dyDescent="0.25">
      <c r="A21" s="33" t="s">
        <v>314</v>
      </c>
      <c r="B21" s="30"/>
      <c r="C21" s="24"/>
      <c r="D21" s="24"/>
      <c r="E21" s="24"/>
      <c r="F21" s="24"/>
      <c r="G21" s="24"/>
      <c r="H21" s="32" t="s">
        <v>315</v>
      </c>
      <c r="I21" s="28"/>
    </row>
    <row r="22" spans="1:9" s="29" customFormat="1" x14ac:dyDescent="0.25">
      <c r="A22" s="33"/>
      <c r="B22" s="30"/>
      <c r="C22" s="31"/>
      <c r="D22" s="31"/>
      <c r="E22" s="31"/>
      <c r="F22" s="31"/>
      <c r="G22" s="31"/>
      <c r="H22" s="32"/>
      <c r="I22" s="34"/>
    </row>
    <row r="23" spans="1:9" x14ac:dyDescent="0.25">
      <c r="A23" s="8" t="s">
        <v>316</v>
      </c>
      <c r="B23" s="8"/>
      <c r="C23" s="8"/>
      <c r="D23" s="8"/>
      <c r="E23" s="8"/>
      <c r="F23" s="8"/>
      <c r="G23" s="8"/>
      <c r="H23" s="8"/>
      <c r="I23" s="8"/>
    </row>
    <row r="24" spans="1:9" ht="15" customHeight="1" x14ac:dyDescent="0.25">
      <c r="A24" s="8"/>
      <c r="B24" s="8"/>
      <c r="C24" s="8"/>
      <c r="D24" s="8"/>
      <c r="E24" s="8"/>
      <c r="F24" s="8"/>
      <c r="G24" s="8"/>
      <c r="H24" s="8"/>
      <c r="I24" s="8"/>
    </row>
    <row r="25" spans="1:9" ht="56.25" customHeight="1" x14ac:dyDescent="0.25">
      <c r="A25" s="35" t="s">
        <v>317</v>
      </c>
      <c r="B25" s="35"/>
      <c r="C25" s="35"/>
      <c r="D25" s="35"/>
      <c r="E25" s="35"/>
      <c r="F25" s="35"/>
      <c r="G25" s="35"/>
      <c r="H25" s="35"/>
      <c r="I25" s="8"/>
    </row>
    <row r="26" spans="1:9" ht="15" customHeight="1" x14ac:dyDescent="0.25">
      <c r="A26" s="8"/>
      <c r="B26" s="8"/>
      <c r="C26" s="8"/>
      <c r="D26" s="8"/>
      <c r="E26" s="8"/>
      <c r="F26" s="8"/>
      <c r="G26" s="8"/>
      <c r="H26" s="8"/>
      <c r="I26" s="8"/>
    </row>
    <row r="27" spans="1:9" ht="15" customHeight="1" x14ac:dyDescent="0.25">
      <c r="A27" s="8" t="s">
        <v>318</v>
      </c>
      <c r="B27" s="8"/>
      <c r="C27" s="8"/>
      <c r="D27" s="8"/>
      <c r="E27" s="8"/>
      <c r="F27" s="8"/>
      <c r="G27" s="8"/>
      <c r="H27" s="8"/>
    </row>
    <row r="28" spans="1:9" ht="15" customHeight="1" x14ac:dyDescent="0.25">
      <c r="A28" s="8"/>
      <c r="B28" s="8"/>
      <c r="C28" s="8"/>
      <c r="D28" s="8"/>
      <c r="E28" s="8"/>
      <c r="F28" s="8"/>
      <c r="G28" s="8"/>
      <c r="H28" s="8"/>
    </row>
    <row r="29" spans="1:9" ht="15" customHeight="1" x14ac:dyDescent="0.25">
      <c r="A29" s="8" t="s">
        <v>319</v>
      </c>
      <c r="B29" s="36">
        <f>IF(+'B.Anexo I Tabla Desglose Precio'!J251&lt;=149986.49,+'B.Anexo I Tabla Desglose Precio'!J251,"no debe superar 149.986,49")</f>
        <v>0</v>
      </c>
      <c r="C29" s="37"/>
      <c r="D29" s="8" t="s">
        <v>320</v>
      </c>
      <c r="E29" s="8"/>
      <c r="F29" s="8"/>
      <c r="G29" s="8"/>
      <c r="H29" s="8"/>
    </row>
    <row r="30" spans="1:9" ht="15" customHeight="1" x14ac:dyDescent="0.25">
      <c r="A30" s="8"/>
      <c r="B30" s="8"/>
      <c r="C30" s="8"/>
      <c r="D30" s="8"/>
      <c r="E30" s="8"/>
      <c r="F30" s="8"/>
      <c r="G30" s="8"/>
      <c r="H30" s="8"/>
    </row>
    <row r="31" spans="1:9" ht="15" customHeight="1" x14ac:dyDescent="0.25">
      <c r="A31" s="38"/>
      <c r="B31" s="8"/>
      <c r="C31" s="8"/>
      <c r="D31" s="8"/>
      <c r="E31" s="8"/>
      <c r="F31" s="8"/>
      <c r="G31" s="8"/>
      <c r="H31" s="8"/>
    </row>
    <row r="32" spans="1:9" ht="15" customHeight="1" x14ac:dyDescent="0.25">
      <c r="A32" s="8"/>
      <c r="B32" s="8"/>
      <c r="C32" s="8"/>
      <c r="D32" s="8"/>
      <c r="E32" s="8"/>
      <c r="F32" s="8"/>
      <c r="G32" s="8"/>
      <c r="H32" s="8"/>
      <c r="I32" s="8"/>
    </row>
    <row r="33" spans="1:9" ht="30" customHeight="1" x14ac:dyDescent="0.25">
      <c r="A33" s="35" t="s">
        <v>321</v>
      </c>
      <c r="B33" s="35"/>
      <c r="C33" s="35"/>
      <c r="D33" s="35"/>
      <c r="E33" s="35"/>
      <c r="F33" s="35"/>
      <c r="G33" s="35"/>
      <c r="H33" s="35"/>
      <c r="I33" s="8"/>
    </row>
    <row r="34" spans="1:9" ht="27" customHeight="1" x14ac:dyDescent="0.25">
      <c r="A34" s="8"/>
      <c r="B34" s="8"/>
      <c r="C34" s="8"/>
      <c r="D34" s="8"/>
      <c r="E34" s="8"/>
      <c r="F34" s="8"/>
      <c r="G34" s="8"/>
      <c r="H34" s="8"/>
      <c r="I34" s="8"/>
    </row>
    <row r="35" spans="1:9" x14ac:dyDescent="0.25">
      <c r="A35" s="39" t="s">
        <v>322</v>
      </c>
      <c r="B35" s="8"/>
      <c r="C35" s="8"/>
      <c r="D35" s="8"/>
      <c r="E35" s="8"/>
      <c r="F35" s="8"/>
      <c r="G35" s="8"/>
      <c r="H35" s="8"/>
      <c r="I35" s="8"/>
    </row>
    <row r="36" spans="1:9" ht="8.1" customHeight="1" x14ac:dyDescent="0.25">
      <c r="A36" s="8"/>
      <c r="B36" s="8"/>
      <c r="C36" s="8"/>
      <c r="D36" s="8"/>
      <c r="E36" s="8"/>
      <c r="F36" s="8"/>
      <c r="G36" s="8"/>
      <c r="H36" s="8"/>
      <c r="I36" s="8"/>
    </row>
    <row r="41" spans="1:9" x14ac:dyDescent="0.25">
      <c r="B41" s="40" t="s">
        <v>323</v>
      </c>
    </row>
    <row r="45" spans="1:9" x14ac:dyDescent="0.25">
      <c r="E45" s="41"/>
    </row>
    <row r="47" spans="1:9" x14ac:dyDescent="0.25">
      <c r="E47" s="42"/>
    </row>
    <row r="48" spans="1:9" x14ac:dyDescent="0.25">
      <c r="B48" s="43" t="s">
        <v>324</v>
      </c>
      <c r="C48" s="44"/>
      <c r="D48" s="44"/>
      <c r="E48" s="44"/>
      <c r="F48" s="44"/>
    </row>
  </sheetData>
  <sheetProtection algorithmName="SHA-512" hashValue="G71WKnIv6GwvQGR3fBkn5ftaP+uT8tWkVRkSkcQ1ftJ2JQJ0SeLftrBf28klGnXs4mUuU1fvUfNSBRPZzH1UmQ==" saltValue="e9cE83Pe0LvSxLVnu1tvng==" spinCount="100000" sheet="1" objects="1" scenarios="1" selectLockedCells="1"/>
  <mergeCells count="14">
    <mergeCell ref="A33:H33"/>
    <mergeCell ref="C48:F48"/>
    <mergeCell ref="C18:D18"/>
    <mergeCell ref="E18:F18"/>
    <mergeCell ref="G18:H18"/>
    <mergeCell ref="C21:G21"/>
    <mergeCell ref="A25:H25"/>
    <mergeCell ref="B29:C29"/>
    <mergeCell ref="A2:I2"/>
    <mergeCell ref="A9:I9"/>
    <mergeCell ref="B12:E12"/>
    <mergeCell ref="A13:H13"/>
    <mergeCell ref="D15:E15"/>
    <mergeCell ref="F15:I15"/>
  </mergeCells>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7B41B8-7A31-4D30-AC16-585FAACDE3DD}">
  <sheetPr codeName="Hoja7">
    <pageSetUpPr fitToPage="1"/>
  </sheetPr>
  <dimension ref="A1:J271"/>
  <sheetViews>
    <sheetView workbookViewId="0">
      <pane xSplit="3" ySplit="5" topLeftCell="D6" activePane="bottomRight" state="frozen"/>
      <selection pane="topRight" activeCell="D1" sqref="D1"/>
      <selection pane="bottomLeft" activeCell="A6" sqref="A6"/>
      <selection pane="bottomRight" activeCell="I8" sqref="I8"/>
    </sheetView>
  </sheetViews>
  <sheetFormatPr baseColWidth="10" defaultRowHeight="15" x14ac:dyDescent="0.25"/>
  <cols>
    <col min="1" max="1" width="9.140625" style="4" bestFit="1" customWidth="1"/>
    <col min="2" max="2" width="6.5703125" style="4" bestFit="1" customWidth="1"/>
    <col min="3" max="3" width="3.7109375" style="4" bestFit="1" customWidth="1"/>
    <col min="4" max="4" width="100.7109375" style="4" customWidth="1"/>
    <col min="5" max="5" width="8.140625" style="4" customWidth="1"/>
    <col min="6" max="6" width="8.5703125" style="4" bestFit="1" customWidth="1"/>
    <col min="7" max="7" width="12.7109375" style="142" bestFit="1" customWidth="1"/>
    <col min="8" max="8" width="7.85546875" style="142" bestFit="1" customWidth="1"/>
    <col min="9" max="9" width="8.7109375" style="142" bestFit="1" customWidth="1"/>
    <col min="10" max="10" width="10.7109375" style="142" customWidth="1"/>
    <col min="11" max="16384" width="11.42578125" style="4"/>
  </cols>
  <sheetData>
    <row r="1" spans="1:10" ht="90" customHeight="1" x14ac:dyDescent="0.25">
      <c r="A1" s="1" t="s">
        <v>288</v>
      </c>
      <c r="B1" s="2"/>
      <c r="C1" s="2"/>
      <c r="D1" s="2"/>
      <c r="E1" s="2"/>
      <c r="F1" s="2"/>
      <c r="G1" s="2"/>
      <c r="H1" s="2"/>
      <c r="I1" s="2"/>
      <c r="J1" s="3"/>
    </row>
    <row r="2" spans="1:10" x14ac:dyDescent="0.25">
      <c r="E2" s="5"/>
      <c r="G2" s="4"/>
      <c r="H2" s="4"/>
      <c r="I2" s="4"/>
      <c r="J2" s="4"/>
    </row>
    <row r="3" spans="1:10" ht="15.75" x14ac:dyDescent="0.25">
      <c r="A3" s="6" t="s">
        <v>289</v>
      </c>
      <c r="E3" s="5"/>
      <c r="G3" s="4"/>
      <c r="H3" s="4"/>
      <c r="I3" s="4"/>
      <c r="J3" s="4"/>
    </row>
    <row r="4" spans="1:10" ht="8.1" customHeight="1" x14ac:dyDescent="0.25">
      <c r="E4" s="5"/>
      <c r="G4" s="4"/>
      <c r="H4" s="4"/>
      <c r="I4" s="4"/>
      <c r="J4" s="4"/>
    </row>
    <row r="5" spans="1:10" x14ac:dyDescent="0.25">
      <c r="A5" s="46" t="s">
        <v>0</v>
      </c>
      <c r="B5" s="46" t="s">
        <v>1</v>
      </c>
      <c r="C5" s="46" t="s">
        <v>2</v>
      </c>
      <c r="D5" s="47" t="s">
        <v>292</v>
      </c>
      <c r="E5" s="46" t="s">
        <v>220</v>
      </c>
      <c r="F5" s="46" t="s">
        <v>3</v>
      </c>
      <c r="G5" s="48" t="s">
        <v>4</v>
      </c>
      <c r="H5" s="49" t="s">
        <v>5</v>
      </c>
      <c r="I5" s="48" t="s">
        <v>6</v>
      </c>
      <c r="J5" s="49" t="s">
        <v>7</v>
      </c>
    </row>
    <row r="6" spans="1:10" x14ac:dyDescent="0.25">
      <c r="A6" s="50" t="s">
        <v>8</v>
      </c>
      <c r="B6" s="51" t="s">
        <v>9</v>
      </c>
      <c r="C6" s="50" t="s">
        <v>10</v>
      </c>
      <c r="D6" s="52" t="s">
        <v>11</v>
      </c>
      <c r="E6" s="53"/>
      <c r="F6" s="53"/>
      <c r="G6" s="54"/>
      <c r="H6" s="55"/>
      <c r="I6" s="56"/>
      <c r="J6" s="57"/>
    </row>
    <row r="7" spans="1:10" x14ac:dyDescent="0.25">
      <c r="A7" s="58" t="s">
        <v>221</v>
      </c>
      <c r="B7" s="59" t="s">
        <v>12</v>
      </c>
      <c r="C7" s="60" t="s">
        <v>13</v>
      </c>
      <c r="D7" s="61" t="s">
        <v>14</v>
      </c>
      <c r="E7" s="62"/>
      <c r="F7" s="62"/>
      <c r="G7" s="63"/>
      <c r="H7" s="64"/>
      <c r="I7" s="65"/>
      <c r="J7" s="64"/>
    </row>
    <row r="8" spans="1:10" x14ac:dyDescent="0.25">
      <c r="A8" s="66" t="s">
        <v>222</v>
      </c>
      <c r="B8" s="66" t="s">
        <v>12</v>
      </c>
      <c r="C8" s="66" t="s">
        <v>13</v>
      </c>
      <c r="D8" s="67" t="s">
        <v>15</v>
      </c>
      <c r="E8" s="68"/>
      <c r="F8" s="68"/>
      <c r="G8" s="69"/>
      <c r="H8" s="70">
        <v>1</v>
      </c>
      <c r="I8" s="145"/>
      <c r="J8" s="71">
        <f>+ROUND(+H8*I8,2)</f>
        <v>0</v>
      </c>
    </row>
    <row r="9" spans="1:10" ht="408.95" customHeight="1" x14ac:dyDescent="0.25">
      <c r="A9" s="72"/>
      <c r="B9" s="72"/>
      <c r="C9" s="72"/>
      <c r="D9" s="73" t="s">
        <v>297</v>
      </c>
      <c r="E9" s="74"/>
      <c r="F9" s="74"/>
      <c r="G9" s="75"/>
      <c r="H9" s="76"/>
      <c r="I9" s="77"/>
      <c r="J9" s="76"/>
    </row>
    <row r="10" spans="1:10" ht="123.75" customHeight="1" x14ac:dyDescent="0.25">
      <c r="A10" s="78"/>
      <c r="B10" s="78"/>
      <c r="C10" s="78"/>
      <c r="D10" s="79" t="s">
        <v>298</v>
      </c>
      <c r="E10" s="80"/>
      <c r="F10" s="80"/>
      <c r="G10" s="81"/>
      <c r="H10" s="78"/>
      <c r="I10" s="82"/>
      <c r="J10" s="78"/>
    </row>
    <row r="11" spans="1:10" x14ac:dyDescent="0.25">
      <c r="A11" s="72"/>
      <c r="B11" s="72"/>
      <c r="C11" s="72"/>
      <c r="D11" s="83" t="s">
        <v>16</v>
      </c>
      <c r="E11" s="84">
        <v>1</v>
      </c>
      <c r="F11" s="85">
        <v>0</v>
      </c>
      <c r="G11" s="86">
        <v>1</v>
      </c>
      <c r="H11" s="76"/>
      <c r="I11" s="77"/>
      <c r="J11" s="76"/>
    </row>
    <row r="12" spans="1:10" x14ac:dyDescent="0.25">
      <c r="A12" s="87" t="s">
        <v>223</v>
      </c>
      <c r="B12" s="87" t="s">
        <v>12</v>
      </c>
      <c r="C12" s="87" t="s">
        <v>13</v>
      </c>
      <c r="D12" s="88" t="s">
        <v>17</v>
      </c>
      <c r="E12" s="89"/>
      <c r="F12" s="89"/>
      <c r="G12" s="90"/>
      <c r="H12" s="91">
        <v>1</v>
      </c>
      <c r="I12" s="146"/>
      <c r="J12" s="92">
        <f>+ROUND(+H12*I12,2)</f>
        <v>0</v>
      </c>
    </row>
    <row r="13" spans="1:10" ht="67.5" customHeight="1" x14ac:dyDescent="0.25">
      <c r="A13" s="72"/>
      <c r="B13" s="72"/>
      <c r="C13" s="72"/>
      <c r="D13" s="73" t="s">
        <v>18</v>
      </c>
      <c r="E13" s="74"/>
      <c r="F13" s="74"/>
      <c r="G13" s="75"/>
      <c r="H13" s="76"/>
      <c r="I13" s="77"/>
      <c r="J13" s="76"/>
    </row>
    <row r="14" spans="1:10" x14ac:dyDescent="0.25">
      <c r="A14" s="72"/>
      <c r="B14" s="72"/>
      <c r="C14" s="72"/>
      <c r="D14" s="83" t="s">
        <v>19</v>
      </c>
      <c r="E14" s="84">
        <v>1</v>
      </c>
      <c r="F14" s="85">
        <v>0</v>
      </c>
      <c r="G14" s="86">
        <v>1</v>
      </c>
      <c r="H14" s="76"/>
      <c r="I14" s="77"/>
      <c r="J14" s="76"/>
    </row>
    <row r="15" spans="1:10" x14ac:dyDescent="0.25">
      <c r="A15" s="87" t="s">
        <v>224</v>
      </c>
      <c r="B15" s="87" t="s">
        <v>12</v>
      </c>
      <c r="C15" s="87" t="s">
        <v>13</v>
      </c>
      <c r="D15" s="88" t="s">
        <v>20</v>
      </c>
      <c r="E15" s="89"/>
      <c r="F15" s="89"/>
      <c r="G15" s="90"/>
      <c r="H15" s="91">
        <v>1</v>
      </c>
      <c r="I15" s="146"/>
      <c r="J15" s="92">
        <f>+ROUND(+H15*I15,2)</f>
        <v>0</v>
      </c>
    </row>
    <row r="16" spans="1:10" ht="140.25" customHeight="1" x14ac:dyDescent="0.25">
      <c r="A16" s="72"/>
      <c r="B16" s="72"/>
      <c r="C16" s="72"/>
      <c r="D16" s="73" t="s">
        <v>21</v>
      </c>
      <c r="E16" s="74"/>
      <c r="F16" s="74"/>
      <c r="G16" s="75"/>
      <c r="H16" s="76"/>
      <c r="I16" s="77"/>
      <c r="J16" s="76"/>
    </row>
    <row r="17" spans="1:10" x14ac:dyDescent="0.25">
      <c r="A17" s="72"/>
      <c r="B17" s="72"/>
      <c r="C17" s="72"/>
      <c r="D17" s="83" t="s">
        <v>22</v>
      </c>
      <c r="E17" s="84">
        <v>1</v>
      </c>
      <c r="F17" s="85">
        <v>0</v>
      </c>
      <c r="G17" s="86">
        <v>1</v>
      </c>
      <c r="H17" s="76"/>
      <c r="I17" s="77"/>
      <c r="J17" s="76"/>
    </row>
    <row r="18" spans="1:10" x14ac:dyDescent="0.25">
      <c r="A18" s="87" t="s">
        <v>225</v>
      </c>
      <c r="B18" s="87" t="s">
        <v>12</v>
      </c>
      <c r="C18" s="87" t="s">
        <v>13</v>
      </c>
      <c r="D18" s="88" t="s">
        <v>23</v>
      </c>
      <c r="E18" s="89"/>
      <c r="F18" s="89"/>
      <c r="G18" s="90"/>
      <c r="H18" s="91">
        <v>1</v>
      </c>
      <c r="I18" s="146"/>
      <c r="J18" s="92">
        <f>+ROUND(+H18*I18,2)</f>
        <v>0</v>
      </c>
    </row>
    <row r="19" spans="1:10" ht="67.5" customHeight="1" x14ac:dyDescent="0.25">
      <c r="A19" s="72"/>
      <c r="B19" s="72"/>
      <c r="C19" s="72"/>
      <c r="D19" s="73" t="s">
        <v>24</v>
      </c>
      <c r="E19" s="74"/>
      <c r="F19" s="74"/>
      <c r="G19" s="75"/>
      <c r="H19" s="76"/>
      <c r="I19" s="77"/>
      <c r="J19" s="76"/>
    </row>
    <row r="20" spans="1:10" x14ac:dyDescent="0.25">
      <c r="A20" s="72"/>
      <c r="B20" s="72"/>
      <c r="C20" s="72"/>
      <c r="D20" s="83" t="s">
        <v>25</v>
      </c>
      <c r="E20" s="84">
        <v>1</v>
      </c>
      <c r="F20" s="85">
        <v>0</v>
      </c>
      <c r="G20" s="86">
        <v>1</v>
      </c>
      <c r="H20" s="76"/>
      <c r="I20" s="77"/>
      <c r="J20" s="76"/>
    </row>
    <row r="21" spans="1:10" x14ac:dyDescent="0.25">
      <c r="A21" s="87" t="s">
        <v>226</v>
      </c>
      <c r="B21" s="87" t="s">
        <v>12</v>
      </c>
      <c r="C21" s="87" t="s">
        <v>13</v>
      </c>
      <c r="D21" s="88" t="s">
        <v>26</v>
      </c>
      <c r="E21" s="89"/>
      <c r="F21" s="89"/>
      <c r="G21" s="90"/>
      <c r="H21" s="91">
        <v>1</v>
      </c>
      <c r="I21" s="146"/>
      <c r="J21" s="92">
        <f>+ROUND(+H21*I21,2)</f>
        <v>0</v>
      </c>
    </row>
    <row r="22" spans="1:10" ht="227.25" customHeight="1" x14ac:dyDescent="0.25">
      <c r="A22" s="72"/>
      <c r="B22" s="72"/>
      <c r="C22" s="72"/>
      <c r="D22" s="93" t="s">
        <v>27</v>
      </c>
      <c r="E22" s="94"/>
      <c r="F22" s="94"/>
      <c r="G22" s="95"/>
      <c r="H22" s="96"/>
      <c r="I22" s="97"/>
      <c r="J22" s="96"/>
    </row>
    <row r="23" spans="1:10" x14ac:dyDescent="0.25">
      <c r="A23" s="98"/>
      <c r="B23" s="99" t="s">
        <v>216</v>
      </c>
      <c r="C23" s="98"/>
      <c r="D23" s="100"/>
      <c r="E23" s="89"/>
      <c r="F23" s="89"/>
      <c r="G23" s="101" t="s">
        <v>28</v>
      </c>
      <c r="H23" s="102"/>
      <c r="I23" s="103"/>
      <c r="J23" s="104">
        <f>SUM(J8:J22)</f>
        <v>0</v>
      </c>
    </row>
    <row r="24" spans="1:10" x14ac:dyDescent="0.25">
      <c r="A24" s="105" t="s">
        <v>227</v>
      </c>
      <c r="B24" s="87" t="s">
        <v>12</v>
      </c>
      <c r="C24" s="87" t="s">
        <v>13</v>
      </c>
      <c r="D24" s="88" t="s">
        <v>29</v>
      </c>
      <c r="E24" s="89"/>
      <c r="F24" s="89"/>
      <c r="G24" s="90"/>
      <c r="H24" s="106">
        <v>1</v>
      </c>
      <c r="I24" s="146"/>
      <c r="J24" s="92">
        <f>+ROUND(+H24*I24,2)</f>
        <v>0</v>
      </c>
    </row>
    <row r="25" spans="1:10" ht="89.25" customHeight="1" x14ac:dyDescent="0.25">
      <c r="A25" s="72"/>
      <c r="B25" s="72"/>
      <c r="C25" s="72"/>
      <c r="D25" s="73" t="s">
        <v>30</v>
      </c>
      <c r="E25" s="74"/>
      <c r="F25" s="74"/>
      <c r="G25" s="75"/>
      <c r="H25" s="76"/>
      <c r="I25" s="77"/>
      <c r="J25" s="76"/>
    </row>
    <row r="26" spans="1:10" x14ac:dyDescent="0.25">
      <c r="A26" s="72"/>
      <c r="B26" s="72"/>
      <c r="C26" s="72"/>
      <c r="D26" s="83" t="s">
        <v>31</v>
      </c>
      <c r="E26" s="84">
        <v>1</v>
      </c>
      <c r="F26" s="85">
        <v>0</v>
      </c>
      <c r="G26" s="86">
        <v>1</v>
      </c>
      <c r="H26" s="96"/>
      <c r="I26" s="97"/>
      <c r="J26" s="96"/>
    </row>
    <row r="27" spans="1:10" x14ac:dyDescent="0.25">
      <c r="A27" s="98"/>
      <c r="B27" s="99" t="s">
        <v>216</v>
      </c>
      <c r="C27" s="98"/>
      <c r="D27" s="100"/>
      <c r="E27" s="89"/>
      <c r="F27" s="89"/>
      <c r="G27" s="101" t="s">
        <v>32</v>
      </c>
      <c r="H27" s="103"/>
      <c r="I27" s="102"/>
      <c r="J27" s="104">
        <f>SUM(J24:J26)</f>
        <v>0</v>
      </c>
    </row>
    <row r="28" spans="1:10" x14ac:dyDescent="0.25">
      <c r="A28" s="105" t="s">
        <v>228</v>
      </c>
      <c r="B28" s="87" t="s">
        <v>12</v>
      </c>
      <c r="C28" s="87" t="s">
        <v>13</v>
      </c>
      <c r="D28" s="88" t="s">
        <v>33</v>
      </c>
      <c r="E28" s="89"/>
      <c r="F28" s="89"/>
      <c r="G28" s="90"/>
      <c r="H28" s="106"/>
      <c r="I28" s="107"/>
      <c r="J28" s="106"/>
    </row>
    <row r="29" spans="1:10" x14ac:dyDescent="0.25">
      <c r="A29" s="60" t="s">
        <v>229</v>
      </c>
      <c r="B29" s="60" t="s">
        <v>12</v>
      </c>
      <c r="C29" s="60" t="s">
        <v>34</v>
      </c>
      <c r="D29" s="61" t="s">
        <v>35</v>
      </c>
      <c r="E29" s="62"/>
      <c r="F29" s="62"/>
      <c r="G29" s="63"/>
      <c r="H29" s="108">
        <v>5</v>
      </c>
      <c r="I29" s="147"/>
      <c r="J29" s="109">
        <f t="shared" ref="J29" si="0">+ROUND(+H29*I29,2)</f>
        <v>0</v>
      </c>
    </row>
    <row r="30" spans="1:10" ht="74.25" customHeight="1" x14ac:dyDescent="0.25">
      <c r="A30" s="72"/>
      <c r="B30" s="72"/>
      <c r="C30" s="72"/>
      <c r="D30" s="73" t="s">
        <v>36</v>
      </c>
      <c r="E30" s="74"/>
      <c r="F30" s="74"/>
      <c r="G30" s="75"/>
      <c r="H30" s="76"/>
      <c r="I30" s="77"/>
      <c r="J30" s="76"/>
    </row>
    <row r="31" spans="1:10" x14ac:dyDescent="0.25">
      <c r="A31" s="72"/>
      <c r="B31" s="72"/>
      <c r="C31" s="72"/>
      <c r="D31" s="83" t="s">
        <v>37</v>
      </c>
      <c r="E31" s="84">
        <v>0</v>
      </c>
      <c r="F31" s="85">
        <v>5</v>
      </c>
      <c r="G31" s="86">
        <v>5</v>
      </c>
      <c r="H31" s="76"/>
      <c r="I31" s="77"/>
      <c r="J31" s="76"/>
    </row>
    <row r="32" spans="1:10" x14ac:dyDescent="0.25">
      <c r="A32" s="87" t="s">
        <v>230</v>
      </c>
      <c r="B32" s="87" t="s">
        <v>12</v>
      </c>
      <c r="C32" s="87" t="s">
        <v>34</v>
      </c>
      <c r="D32" s="88" t="s">
        <v>38</v>
      </c>
      <c r="E32" s="89"/>
      <c r="F32" s="89"/>
      <c r="G32" s="90"/>
      <c r="H32" s="91">
        <v>6</v>
      </c>
      <c r="I32" s="146"/>
      <c r="J32" s="92">
        <f>+ROUND(+H32*I32,2)</f>
        <v>0</v>
      </c>
    </row>
    <row r="33" spans="1:10" ht="87" customHeight="1" x14ac:dyDescent="0.25">
      <c r="A33" s="72"/>
      <c r="B33" s="72"/>
      <c r="C33" s="72"/>
      <c r="D33" s="73" t="s">
        <v>39</v>
      </c>
      <c r="E33" s="74"/>
      <c r="F33" s="74"/>
      <c r="G33" s="75"/>
      <c r="H33" s="76"/>
      <c r="I33" s="77"/>
      <c r="J33" s="76"/>
    </row>
    <row r="34" spans="1:10" x14ac:dyDescent="0.25">
      <c r="A34" s="72"/>
      <c r="B34" s="72"/>
      <c r="C34" s="72"/>
      <c r="D34" s="83" t="s">
        <v>40</v>
      </c>
      <c r="E34" s="84">
        <v>0</v>
      </c>
      <c r="F34" s="85">
        <v>5</v>
      </c>
      <c r="G34" s="86">
        <v>5</v>
      </c>
      <c r="H34" s="76"/>
      <c r="I34" s="77"/>
      <c r="J34" s="76"/>
    </row>
    <row r="35" spans="1:10" x14ac:dyDescent="0.25">
      <c r="A35" s="72"/>
      <c r="B35" s="72"/>
      <c r="C35" s="72"/>
      <c r="D35" s="83" t="s">
        <v>41</v>
      </c>
      <c r="E35" s="84">
        <v>0</v>
      </c>
      <c r="F35" s="85">
        <v>1</v>
      </c>
      <c r="G35" s="86">
        <v>1</v>
      </c>
      <c r="H35" s="76"/>
      <c r="I35" s="77"/>
      <c r="J35" s="76"/>
    </row>
    <row r="36" spans="1:10" x14ac:dyDescent="0.25">
      <c r="A36" s="87" t="s">
        <v>231</v>
      </c>
      <c r="B36" s="87" t="s">
        <v>12</v>
      </c>
      <c r="C36" s="87" t="s">
        <v>34</v>
      </c>
      <c r="D36" s="88" t="s">
        <v>42</v>
      </c>
      <c r="E36" s="89"/>
      <c r="F36" s="89"/>
      <c r="G36" s="90"/>
      <c r="H36" s="91">
        <v>2</v>
      </c>
      <c r="I36" s="146"/>
      <c r="J36" s="92">
        <f>+ROUND(+H36*I36,2)</f>
        <v>0</v>
      </c>
    </row>
    <row r="37" spans="1:10" ht="84" customHeight="1" x14ac:dyDescent="0.25">
      <c r="A37" s="72"/>
      <c r="B37" s="72"/>
      <c r="C37" s="72"/>
      <c r="D37" s="73" t="s">
        <v>43</v>
      </c>
      <c r="E37" s="74"/>
      <c r="F37" s="74"/>
      <c r="G37" s="75"/>
      <c r="H37" s="76"/>
      <c r="I37" s="77"/>
      <c r="J37" s="76"/>
    </row>
    <row r="38" spans="1:10" x14ac:dyDescent="0.25">
      <c r="A38" s="72"/>
      <c r="B38" s="72"/>
      <c r="C38" s="72"/>
      <c r="D38" s="83" t="s">
        <v>44</v>
      </c>
      <c r="E38" s="84">
        <v>0</v>
      </c>
      <c r="F38" s="85">
        <v>2</v>
      </c>
      <c r="G38" s="86">
        <v>2</v>
      </c>
      <c r="H38" s="76"/>
      <c r="I38" s="77"/>
      <c r="J38" s="76"/>
    </row>
    <row r="39" spans="1:10" x14ac:dyDescent="0.25">
      <c r="A39" s="87" t="s">
        <v>232</v>
      </c>
      <c r="B39" s="87" t="s">
        <v>12</v>
      </c>
      <c r="C39" s="87" t="s">
        <v>34</v>
      </c>
      <c r="D39" s="88" t="s">
        <v>45</v>
      </c>
      <c r="E39" s="89"/>
      <c r="F39" s="89"/>
      <c r="G39" s="90"/>
      <c r="H39" s="91">
        <v>14</v>
      </c>
      <c r="I39" s="146"/>
      <c r="J39" s="92">
        <f>+ROUND(+H39*I39,2)</f>
        <v>0</v>
      </c>
    </row>
    <row r="40" spans="1:10" ht="87.75" customHeight="1" x14ac:dyDescent="0.25">
      <c r="A40" s="72"/>
      <c r="B40" s="72"/>
      <c r="C40" s="72"/>
      <c r="D40" s="73" t="s">
        <v>46</v>
      </c>
      <c r="E40" s="74"/>
      <c r="F40" s="74"/>
      <c r="G40" s="75"/>
      <c r="H40" s="76"/>
      <c r="I40" s="77"/>
      <c r="J40" s="76"/>
    </row>
    <row r="41" spans="1:10" x14ac:dyDescent="0.25">
      <c r="A41" s="72"/>
      <c r="B41" s="72"/>
      <c r="C41" s="72"/>
      <c r="D41" s="83" t="s">
        <v>47</v>
      </c>
      <c r="E41" s="84">
        <v>0</v>
      </c>
      <c r="F41" s="85">
        <v>5</v>
      </c>
      <c r="G41" s="86">
        <v>5</v>
      </c>
      <c r="H41" s="76"/>
      <c r="I41" s="77"/>
      <c r="J41" s="76"/>
    </row>
    <row r="42" spans="1:10" x14ac:dyDescent="0.25">
      <c r="A42" s="72"/>
      <c r="B42" s="72"/>
      <c r="C42" s="72"/>
      <c r="D42" s="83" t="s">
        <v>48</v>
      </c>
      <c r="E42" s="84">
        <v>0</v>
      </c>
      <c r="F42" s="85">
        <v>5</v>
      </c>
      <c r="G42" s="86">
        <v>5</v>
      </c>
      <c r="H42" s="76"/>
      <c r="I42" s="77"/>
      <c r="J42" s="76"/>
    </row>
    <row r="43" spans="1:10" x14ac:dyDescent="0.25">
      <c r="A43" s="72"/>
      <c r="B43" s="72"/>
      <c r="C43" s="72"/>
      <c r="D43" s="83" t="s">
        <v>49</v>
      </c>
      <c r="E43" s="84">
        <v>0</v>
      </c>
      <c r="F43" s="85">
        <v>4</v>
      </c>
      <c r="G43" s="86">
        <v>4</v>
      </c>
      <c r="H43" s="76"/>
      <c r="I43" s="77"/>
      <c r="J43" s="76"/>
    </row>
    <row r="44" spans="1:10" x14ac:dyDescent="0.25">
      <c r="A44" s="87" t="s">
        <v>233</v>
      </c>
      <c r="B44" s="87" t="s">
        <v>12</v>
      </c>
      <c r="C44" s="87" t="s">
        <v>34</v>
      </c>
      <c r="D44" s="88" t="s">
        <v>50</v>
      </c>
      <c r="E44" s="89"/>
      <c r="F44" s="89"/>
      <c r="G44" s="90"/>
      <c r="H44" s="91">
        <v>20.5</v>
      </c>
      <c r="I44" s="146"/>
      <c r="J44" s="92">
        <f>+ROUND(+H44*I44,2)</f>
        <v>0</v>
      </c>
    </row>
    <row r="45" spans="1:10" ht="81" customHeight="1" x14ac:dyDescent="0.25">
      <c r="A45" s="72"/>
      <c r="B45" s="72"/>
      <c r="C45" s="72"/>
      <c r="D45" s="73" t="s">
        <v>51</v>
      </c>
      <c r="E45" s="74"/>
      <c r="F45" s="74"/>
      <c r="G45" s="75"/>
      <c r="H45" s="76"/>
      <c r="I45" s="77"/>
      <c r="J45" s="76"/>
    </row>
    <row r="46" spans="1:10" x14ac:dyDescent="0.25">
      <c r="A46" s="72"/>
      <c r="B46" s="72"/>
      <c r="C46" s="72"/>
      <c r="D46" s="83" t="s">
        <v>47</v>
      </c>
      <c r="E46" s="84">
        <v>0</v>
      </c>
      <c r="F46" s="85">
        <v>8</v>
      </c>
      <c r="G46" s="86">
        <v>8</v>
      </c>
      <c r="H46" s="76"/>
      <c r="I46" s="77"/>
      <c r="J46" s="76"/>
    </row>
    <row r="47" spans="1:10" x14ac:dyDescent="0.25">
      <c r="A47" s="72"/>
      <c r="B47" s="72"/>
      <c r="C47" s="72"/>
      <c r="D47" s="83" t="s">
        <v>48</v>
      </c>
      <c r="E47" s="84">
        <v>0</v>
      </c>
      <c r="F47" s="85">
        <v>8</v>
      </c>
      <c r="G47" s="86">
        <v>8</v>
      </c>
      <c r="H47" s="76"/>
      <c r="I47" s="77"/>
      <c r="J47" s="76"/>
    </row>
    <row r="48" spans="1:10" x14ac:dyDescent="0.25">
      <c r="A48" s="72"/>
      <c r="B48" s="72"/>
      <c r="C48" s="72"/>
      <c r="D48" s="83" t="s">
        <v>52</v>
      </c>
      <c r="E48" s="84">
        <v>0</v>
      </c>
      <c r="F48" s="85">
        <v>2</v>
      </c>
      <c r="G48" s="86">
        <v>2</v>
      </c>
      <c r="H48" s="76"/>
      <c r="I48" s="77"/>
      <c r="J48" s="76"/>
    </row>
    <row r="49" spans="1:10" x14ac:dyDescent="0.25">
      <c r="A49" s="72"/>
      <c r="B49" s="72"/>
      <c r="C49" s="72"/>
      <c r="D49" s="83" t="s">
        <v>53</v>
      </c>
      <c r="E49" s="84">
        <v>0</v>
      </c>
      <c r="F49" s="85">
        <v>2.5</v>
      </c>
      <c r="G49" s="86">
        <v>2.5</v>
      </c>
      <c r="H49" s="76"/>
      <c r="I49" s="77"/>
      <c r="J49" s="76"/>
    </row>
    <row r="50" spans="1:10" x14ac:dyDescent="0.25">
      <c r="A50" s="87" t="s">
        <v>234</v>
      </c>
      <c r="B50" s="87" t="s">
        <v>12</v>
      </c>
      <c r="C50" s="87" t="s">
        <v>54</v>
      </c>
      <c r="D50" s="88" t="s">
        <v>55</v>
      </c>
      <c r="E50" s="89"/>
      <c r="F50" s="89"/>
      <c r="G50" s="90"/>
      <c r="H50" s="91">
        <v>3</v>
      </c>
      <c r="I50" s="146"/>
      <c r="J50" s="92">
        <f>+ROUND(+H50*I50,2)</f>
        <v>0</v>
      </c>
    </row>
    <row r="51" spans="1:10" ht="82.5" customHeight="1" x14ac:dyDescent="0.25">
      <c r="A51" s="72"/>
      <c r="B51" s="72"/>
      <c r="C51" s="72"/>
      <c r="D51" s="73" t="s">
        <v>56</v>
      </c>
      <c r="E51" s="74"/>
      <c r="F51" s="74"/>
      <c r="G51" s="75"/>
      <c r="H51" s="76"/>
      <c r="I51" s="77"/>
      <c r="J51" s="76"/>
    </row>
    <row r="52" spans="1:10" x14ac:dyDescent="0.25">
      <c r="A52" s="72"/>
      <c r="B52" s="72"/>
      <c r="C52" s="72"/>
      <c r="D52" s="83" t="s">
        <v>57</v>
      </c>
      <c r="E52" s="84">
        <v>3</v>
      </c>
      <c r="F52" s="85">
        <v>0</v>
      </c>
      <c r="G52" s="86">
        <v>3</v>
      </c>
      <c r="H52" s="76"/>
      <c r="I52" s="77"/>
      <c r="J52" s="76"/>
    </row>
    <row r="53" spans="1:10" x14ac:dyDescent="0.25">
      <c r="A53" s="87" t="s">
        <v>235</v>
      </c>
      <c r="B53" s="87" t="s">
        <v>12</v>
      </c>
      <c r="C53" s="87" t="s">
        <v>13</v>
      </c>
      <c r="D53" s="88" t="s">
        <v>58</v>
      </c>
      <c r="E53" s="89"/>
      <c r="F53" s="89"/>
      <c r="G53" s="90"/>
      <c r="H53" s="91">
        <v>4</v>
      </c>
      <c r="I53" s="146"/>
      <c r="J53" s="92">
        <f>+ROUND(+H53*I53,2)</f>
        <v>0</v>
      </c>
    </row>
    <row r="54" spans="1:10" ht="101.25" customHeight="1" x14ac:dyDescent="0.25">
      <c r="A54" s="72"/>
      <c r="B54" s="72"/>
      <c r="C54" s="72"/>
      <c r="D54" s="73" t="s">
        <v>59</v>
      </c>
      <c r="E54" s="74"/>
      <c r="F54" s="74"/>
      <c r="G54" s="75"/>
      <c r="H54" s="76"/>
      <c r="I54" s="77"/>
      <c r="J54" s="76"/>
    </row>
    <row r="55" spans="1:10" x14ac:dyDescent="0.25">
      <c r="A55" s="72"/>
      <c r="B55" s="72"/>
      <c r="C55" s="72"/>
      <c r="D55" s="83" t="s">
        <v>60</v>
      </c>
      <c r="E55" s="84">
        <v>4</v>
      </c>
      <c r="F55" s="85">
        <v>0</v>
      </c>
      <c r="G55" s="86">
        <v>4</v>
      </c>
      <c r="H55" s="76"/>
      <c r="I55" s="77"/>
      <c r="J55" s="76"/>
    </row>
    <row r="56" spans="1:10" x14ac:dyDescent="0.25">
      <c r="A56" s="87" t="s">
        <v>236</v>
      </c>
      <c r="B56" s="87" t="s">
        <v>12</v>
      </c>
      <c r="C56" s="87" t="s">
        <v>13</v>
      </c>
      <c r="D56" s="88" t="s">
        <v>61</v>
      </c>
      <c r="E56" s="89"/>
      <c r="F56" s="89"/>
      <c r="G56" s="90"/>
      <c r="H56" s="91">
        <v>12</v>
      </c>
      <c r="I56" s="146"/>
      <c r="J56" s="92">
        <f>+ROUND(+H56*I56,2)</f>
        <v>0</v>
      </c>
    </row>
    <row r="57" spans="1:10" ht="78.75" customHeight="1" x14ac:dyDescent="0.25">
      <c r="A57" s="72"/>
      <c r="B57" s="72"/>
      <c r="C57" s="72"/>
      <c r="D57" s="73" t="s">
        <v>62</v>
      </c>
      <c r="E57" s="74"/>
      <c r="F57" s="74"/>
      <c r="G57" s="75"/>
      <c r="H57" s="76"/>
      <c r="I57" s="77"/>
      <c r="J57" s="76"/>
    </row>
    <row r="58" spans="1:10" x14ac:dyDescent="0.25">
      <c r="A58" s="72"/>
      <c r="B58" s="72"/>
      <c r="C58" s="72"/>
      <c r="D58" s="83" t="s">
        <v>63</v>
      </c>
      <c r="E58" s="84">
        <v>1</v>
      </c>
      <c r="F58" s="85">
        <v>0</v>
      </c>
      <c r="G58" s="86">
        <v>1</v>
      </c>
      <c r="H58" s="76"/>
      <c r="I58" s="77"/>
      <c r="J58" s="76"/>
    </row>
    <row r="59" spans="1:10" x14ac:dyDescent="0.25">
      <c r="A59" s="72"/>
      <c r="B59" s="72"/>
      <c r="C59" s="72"/>
      <c r="D59" s="83" t="s">
        <v>64</v>
      </c>
      <c r="E59" s="84">
        <v>1</v>
      </c>
      <c r="F59" s="85">
        <v>0</v>
      </c>
      <c r="G59" s="86">
        <v>1</v>
      </c>
      <c r="H59" s="76"/>
      <c r="I59" s="77"/>
      <c r="J59" s="76"/>
    </row>
    <row r="60" spans="1:10" x14ac:dyDescent="0.25">
      <c r="A60" s="72"/>
      <c r="B60" s="72"/>
      <c r="C60" s="72"/>
      <c r="D60" s="83" t="s">
        <v>65</v>
      </c>
      <c r="E60" s="84">
        <v>1</v>
      </c>
      <c r="F60" s="85">
        <v>0</v>
      </c>
      <c r="G60" s="86">
        <v>1</v>
      </c>
      <c r="H60" s="76"/>
      <c r="I60" s="77"/>
      <c r="J60" s="76"/>
    </row>
    <row r="61" spans="1:10" x14ac:dyDescent="0.25">
      <c r="A61" s="72"/>
      <c r="B61" s="72"/>
      <c r="C61" s="72"/>
      <c r="D61" s="83" t="s">
        <v>66</v>
      </c>
      <c r="E61" s="84">
        <v>1</v>
      </c>
      <c r="F61" s="85">
        <v>0</v>
      </c>
      <c r="G61" s="86">
        <v>1</v>
      </c>
      <c r="H61" s="76"/>
      <c r="I61" s="77"/>
      <c r="J61" s="76"/>
    </row>
    <row r="62" spans="1:10" x14ac:dyDescent="0.25">
      <c r="A62" s="72"/>
      <c r="B62" s="72"/>
      <c r="C62" s="72"/>
      <c r="D62" s="83" t="s">
        <v>67</v>
      </c>
      <c r="E62" s="84">
        <v>1</v>
      </c>
      <c r="F62" s="85">
        <v>0</v>
      </c>
      <c r="G62" s="86">
        <v>1</v>
      </c>
      <c r="H62" s="76"/>
      <c r="I62" s="77"/>
      <c r="J62" s="76"/>
    </row>
    <row r="63" spans="1:10" x14ac:dyDescent="0.25">
      <c r="A63" s="72"/>
      <c r="B63" s="72"/>
      <c r="C63" s="72"/>
      <c r="D63" s="83" t="s">
        <v>68</v>
      </c>
      <c r="E63" s="84">
        <v>1</v>
      </c>
      <c r="F63" s="85">
        <v>0</v>
      </c>
      <c r="G63" s="86">
        <v>1</v>
      </c>
      <c r="H63" s="76"/>
      <c r="I63" s="77"/>
      <c r="J63" s="76"/>
    </row>
    <row r="64" spans="1:10" x14ac:dyDescent="0.25">
      <c r="A64" s="72"/>
      <c r="B64" s="72"/>
      <c r="C64" s="72"/>
      <c r="D64" s="83" t="s">
        <v>69</v>
      </c>
      <c r="E64" s="84">
        <v>1</v>
      </c>
      <c r="F64" s="85">
        <v>0</v>
      </c>
      <c r="G64" s="86">
        <v>1</v>
      </c>
      <c r="H64" s="76"/>
      <c r="I64" s="77"/>
      <c r="J64" s="76"/>
    </row>
    <row r="65" spans="1:10" x14ac:dyDescent="0.25">
      <c r="A65" s="72"/>
      <c r="B65" s="72"/>
      <c r="C65" s="72"/>
      <c r="D65" s="83" t="s">
        <v>70</v>
      </c>
      <c r="E65" s="84">
        <v>1</v>
      </c>
      <c r="F65" s="85">
        <v>0</v>
      </c>
      <c r="G65" s="86">
        <v>1</v>
      </c>
      <c r="H65" s="76"/>
      <c r="I65" s="77"/>
      <c r="J65" s="76"/>
    </row>
    <row r="66" spans="1:10" x14ac:dyDescent="0.25">
      <c r="A66" s="72"/>
      <c r="B66" s="72"/>
      <c r="C66" s="72"/>
      <c r="D66" s="83" t="s">
        <v>71</v>
      </c>
      <c r="E66" s="84">
        <v>2</v>
      </c>
      <c r="F66" s="85">
        <v>0</v>
      </c>
      <c r="G66" s="86">
        <v>2</v>
      </c>
      <c r="H66" s="76"/>
      <c r="I66" s="77"/>
      <c r="J66" s="76"/>
    </row>
    <row r="67" spans="1:10" x14ac:dyDescent="0.25">
      <c r="A67" s="72"/>
      <c r="B67" s="72"/>
      <c r="C67" s="72"/>
      <c r="D67" s="83" t="s">
        <v>72</v>
      </c>
      <c r="E67" s="84">
        <v>2</v>
      </c>
      <c r="F67" s="85">
        <v>0</v>
      </c>
      <c r="G67" s="86">
        <v>2</v>
      </c>
      <c r="H67" s="76"/>
      <c r="I67" s="77"/>
      <c r="J67" s="76"/>
    </row>
    <row r="68" spans="1:10" x14ac:dyDescent="0.25">
      <c r="A68" s="87" t="s">
        <v>237</v>
      </c>
      <c r="B68" s="87" t="s">
        <v>12</v>
      </c>
      <c r="C68" s="87" t="s">
        <v>34</v>
      </c>
      <c r="D68" s="88" t="s">
        <v>73</v>
      </c>
      <c r="E68" s="89"/>
      <c r="F68" s="89"/>
      <c r="G68" s="90"/>
      <c r="H68" s="91">
        <v>5</v>
      </c>
      <c r="I68" s="146"/>
      <c r="J68" s="92">
        <f>+ROUND(+H68*I68,2)</f>
        <v>0</v>
      </c>
    </row>
    <row r="69" spans="1:10" ht="112.5" customHeight="1" x14ac:dyDescent="0.25">
      <c r="A69" s="72"/>
      <c r="B69" s="72"/>
      <c r="C69" s="72"/>
      <c r="D69" s="73" t="s">
        <v>74</v>
      </c>
      <c r="E69" s="74"/>
      <c r="F69" s="74"/>
      <c r="G69" s="75"/>
      <c r="H69" s="76"/>
      <c r="I69" s="77"/>
      <c r="J69" s="76"/>
    </row>
    <row r="70" spans="1:10" x14ac:dyDescent="0.25">
      <c r="A70" s="72"/>
      <c r="B70" s="72"/>
      <c r="C70" s="72"/>
      <c r="D70" s="83" t="s">
        <v>37</v>
      </c>
      <c r="E70" s="84">
        <v>0</v>
      </c>
      <c r="F70" s="85">
        <v>5</v>
      </c>
      <c r="G70" s="86">
        <v>5</v>
      </c>
      <c r="H70" s="76"/>
      <c r="I70" s="77"/>
      <c r="J70" s="76"/>
    </row>
    <row r="71" spans="1:10" x14ac:dyDescent="0.25">
      <c r="A71" s="87" t="s">
        <v>238</v>
      </c>
      <c r="B71" s="87" t="s">
        <v>12</v>
      </c>
      <c r="C71" s="87" t="s">
        <v>34</v>
      </c>
      <c r="D71" s="88" t="s">
        <v>75</v>
      </c>
      <c r="E71" s="89"/>
      <c r="F71" s="89"/>
      <c r="G71" s="90"/>
      <c r="H71" s="91">
        <v>6</v>
      </c>
      <c r="I71" s="146"/>
      <c r="J71" s="92">
        <f>+ROUND(+H71*I71,2)</f>
        <v>0</v>
      </c>
    </row>
    <row r="72" spans="1:10" ht="112.5" customHeight="1" x14ac:dyDescent="0.25">
      <c r="A72" s="72"/>
      <c r="B72" s="72"/>
      <c r="C72" s="72"/>
      <c r="D72" s="73" t="s">
        <v>76</v>
      </c>
      <c r="E72" s="74"/>
      <c r="F72" s="74"/>
      <c r="G72" s="75"/>
      <c r="H72" s="76"/>
      <c r="I72" s="77"/>
      <c r="J72" s="76"/>
    </row>
    <row r="73" spans="1:10" x14ac:dyDescent="0.25">
      <c r="A73" s="72"/>
      <c r="B73" s="72"/>
      <c r="C73" s="72"/>
      <c r="D73" s="83" t="s">
        <v>40</v>
      </c>
      <c r="E73" s="84">
        <v>0</v>
      </c>
      <c r="F73" s="85">
        <v>5</v>
      </c>
      <c r="G73" s="86">
        <v>5</v>
      </c>
      <c r="H73" s="76"/>
      <c r="I73" s="77"/>
      <c r="J73" s="76"/>
    </row>
    <row r="74" spans="1:10" x14ac:dyDescent="0.25">
      <c r="A74" s="72"/>
      <c r="B74" s="72"/>
      <c r="C74" s="72"/>
      <c r="D74" s="83" t="s">
        <v>41</v>
      </c>
      <c r="E74" s="84">
        <v>0</v>
      </c>
      <c r="F74" s="85">
        <v>1</v>
      </c>
      <c r="G74" s="86">
        <v>1</v>
      </c>
      <c r="H74" s="76"/>
      <c r="I74" s="77"/>
      <c r="J74" s="76"/>
    </row>
    <row r="75" spans="1:10" x14ac:dyDescent="0.25">
      <c r="A75" s="87" t="s">
        <v>239</v>
      </c>
      <c r="B75" s="87" t="s">
        <v>12</v>
      </c>
      <c r="C75" s="87" t="s">
        <v>34</v>
      </c>
      <c r="D75" s="88" t="s">
        <v>77</v>
      </c>
      <c r="E75" s="89"/>
      <c r="F75" s="89"/>
      <c r="G75" s="90"/>
      <c r="H75" s="91">
        <v>2</v>
      </c>
      <c r="I75" s="146"/>
      <c r="J75" s="92">
        <f>+ROUND(+H75*I75,2)</f>
        <v>0</v>
      </c>
    </row>
    <row r="76" spans="1:10" ht="112.5" customHeight="1" x14ac:dyDescent="0.25">
      <c r="A76" s="72"/>
      <c r="B76" s="72"/>
      <c r="C76" s="72"/>
      <c r="D76" s="73" t="s">
        <v>78</v>
      </c>
      <c r="E76" s="74"/>
      <c r="F76" s="74"/>
      <c r="G76" s="75"/>
      <c r="H76" s="76"/>
      <c r="I76" s="77"/>
      <c r="J76" s="76"/>
    </row>
    <row r="77" spans="1:10" x14ac:dyDescent="0.25">
      <c r="A77" s="72"/>
      <c r="B77" s="72"/>
      <c r="C77" s="72"/>
      <c r="D77" s="83" t="s">
        <v>44</v>
      </c>
      <c r="E77" s="84">
        <v>0</v>
      </c>
      <c r="F77" s="85">
        <v>2</v>
      </c>
      <c r="G77" s="86">
        <v>2</v>
      </c>
      <c r="H77" s="76"/>
      <c r="I77" s="77"/>
      <c r="J77" s="76"/>
    </row>
    <row r="78" spans="1:10" x14ac:dyDescent="0.25">
      <c r="A78" s="87" t="s">
        <v>240</v>
      </c>
      <c r="B78" s="87" t="s">
        <v>12</v>
      </c>
      <c r="C78" s="87" t="s">
        <v>34</v>
      </c>
      <c r="D78" s="88" t="s">
        <v>79</v>
      </c>
      <c r="E78" s="89"/>
      <c r="F78" s="89"/>
      <c r="G78" s="90"/>
      <c r="H78" s="91">
        <v>14</v>
      </c>
      <c r="I78" s="146"/>
      <c r="J78" s="92">
        <f>+ROUND(+H78*I78,2)</f>
        <v>0</v>
      </c>
    </row>
    <row r="79" spans="1:10" ht="112.5" customHeight="1" x14ac:dyDescent="0.25">
      <c r="A79" s="72"/>
      <c r="B79" s="72"/>
      <c r="C79" s="72"/>
      <c r="D79" s="73" t="s">
        <v>80</v>
      </c>
      <c r="E79" s="74"/>
      <c r="F79" s="74"/>
      <c r="G79" s="75"/>
      <c r="H79" s="76"/>
      <c r="I79" s="77"/>
      <c r="J79" s="76"/>
    </row>
    <row r="80" spans="1:10" x14ac:dyDescent="0.25">
      <c r="A80" s="72"/>
      <c r="B80" s="72"/>
      <c r="C80" s="72"/>
      <c r="D80" s="83" t="s">
        <v>47</v>
      </c>
      <c r="E80" s="84">
        <v>0</v>
      </c>
      <c r="F80" s="85">
        <v>5</v>
      </c>
      <c r="G80" s="86">
        <v>5</v>
      </c>
      <c r="H80" s="76"/>
      <c r="I80" s="77"/>
      <c r="J80" s="76"/>
    </row>
    <row r="81" spans="1:10" x14ac:dyDescent="0.25">
      <c r="A81" s="72"/>
      <c r="B81" s="72"/>
      <c r="C81" s="72"/>
      <c r="D81" s="83" t="s">
        <v>48</v>
      </c>
      <c r="E81" s="84">
        <v>0</v>
      </c>
      <c r="F81" s="85">
        <v>5</v>
      </c>
      <c r="G81" s="86">
        <v>5</v>
      </c>
      <c r="H81" s="76"/>
      <c r="I81" s="77"/>
      <c r="J81" s="76"/>
    </row>
    <row r="82" spans="1:10" x14ac:dyDescent="0.25">
      <c r="A82" s="72"/>
      <c r="B82" s="72"/>
      <c r="C82" s="72"/>
      <c r="D82" s="83" t="s">
        <v>49</v>
      </c>
      <c r="E82" s="84">
        <v>0</v>
      </c>
      <c r="F82" s="85">
        <v>4</v>
      </c>
      <c r="G82" s="86">
        <v>4</v>
      </c>
      <c r="H82" s="76"/>
      <c r="I82" s="77"/>
      <c r="J82" s="76"/>
    </row>
    <row r="83" spans="1:10" x14ac:dyDescent="0.25">
      <c r="A83" s="87" t="s">
        <v>241</v>
      </c>
      <c r="B83" s="87" t="s">
        <v>12</v>
      </c>
      <c r="C83" s="87" t="s">
        <v>34</v>
      </c>
      <c r="D83" s="88" t="s">
        <v>81</v>
      </c>
      <c r="E83" s="89"/>
      <c r="F83" s="89"/>
      <c r="G83" s="90"/>
      <c r="H83" s="91">
        <v>20.5</v>
      </c>
      <c r="I83" s="146"/>
      <c r="J83" s="92">
        <f>+ROUND(+H83*I83,2)</f>
        <v>0</v>
      </c>
    </row>
    <row r="84" spans="1:10" ht="112.5" customHeight="1" x14ac:dyDescent="0.25">
      <c r="A84" s="72"/>
      <c r="B84" s="72"/>
      <c r="C84" s="72"/>
      <c r="D84" s="73" t="s">
        <v>82</v>
      </c>
      <c r="E84" s="74"/>
      <c r="F84" s="74"/>
      <c r="G84" s="75"/>
      <c r="H84" s="76"/>
      <c r="I84" s="77"/>
      <c r="J84" s="76"/>
    </row>
    <row r="85" spans="1:10" x14ac:dyDescent="0.25">
      <c r="A85" s="72"/>
      <c r="B85" s="72"/>
      <c r="C85" s="72"/>
      <c r="D85" s="83" t="s">
        <v>47</v>
      </c>
      <c r="E85" s="84">
        <v>0</v>
      </c>
      <c r="F85" s="85">
        <v>8</v>
      </c>
      <c r="G85" s="86">
        <v>8</v>
      </c>
      <c r="H85" s="76"/>
      <c r="I85" s="77"/>
      <c r="J85" s="76"/>
    </row>
    <row r="86" spans="1:10" x14ac:dyDescent="0.25">
      <c r="A86" s="72"/>
      <c r="B86" s="72"/>
      <c r="C86" s="72"/>
      <c r="D86" s="83" t="s">
        <v>48</v>
      </c>
      <c r="E86" s="84">
        <v>0</v>
      </c>
      <c r="F86" s="85">
        <v>8</v>
      </c>
      <c r="G86" s="86">
        <v>8</v>
      </c>
      <c r="H86" s="76"/>
      <c r="I86" s="77"/>
      <c r="J86" s="76"/>
    </row>
    <row r="87" spans="1:10" x14ac:dyDescent="0.25">
      <c r="A87" s="72"/>
      <c r="B87" s="72"/>
      <c r="C87" s="72"/>
      <c r="D87" s="83" t="s">
        <v>52</v>
      </c>
      <c r="E87" s="84">
        <v>0</v>
      </c>
      <c r="F87" s="85">
        <v>2</v>
      </c>
      <c r="G87" s="86">
        <v>2</v>
      </c>
      <c r="H87" s="76"/>
      <c r="I87" s="77"/>
      <c r="J87" s="76"/>
    </row>
    <row r="88" spans="1:10" x14ac:dyDescent="0.25">
      <c r="A88" s="72"/>
      <c r="B88" s="72"/>
      <c r="C88" s="72"/>
      <c r="D88" s="83" t="s">
        <v>53</v>
      </c>
      <c r="E88" s="84">
        <v>0</v>
      </c>
      <c r="F88" s="85">
        <v>2.5</v>
      </c>
      <c r="G88" s="86">
        <v>2.5</v>
      </c>
      <c r="H88" s="76"/>
      <c r="I88" s="77"/>
      <c r="J88" s="76"/>
    </row>
    <row r="89" spans="1:10" x14ac:dyDescent="0.25">
      <c r="A89" s="87" t="s">
        <v>242</v>
      </c>
      <c r="B89" s="87" t="s">
        <v>12</v>
      </c>
      <c r="C89" s="87" t="s">
        <v>13</v>
      </c>
      <c r="D89" s="88" t="s">
        <v>83</v>
      </c>
      <c r="E89" s="89"/>
      <c r="F89" s="89"/>
      <c r="G89" s="90"/>
      <c r="H89" s="91">
        <v>7</v>
      </c>
      <c r="I89" s="146"/>
      <c r="J89" s="92">
        <f>+ROUND(+H89*I89,2)</f>
        <v>0</v>
      </c>
    </row>
    <row r="90" spans="1:10" ht="146.25" customHeight="1" x14ac:dyDescent="0.25">
      <c r="A90" s="72"/>
      <c r="B90" s="72"/>
      <c r="C90" s="72"/>
      <c r="D90" s="73" t="s">
        <v>84</v>
      </c>
      <c r="E90" s="74"/>
      <c r="F90" s="74"/>
      <c r="G90" s="75"/>
      <c r="H90" s="76"/>
      <c r="I90" s="77"/>
      <c r="J90" s="76"/>
    </row>
    <row r="91" spans="1:10" x14ac:dyDescent="0.25">
      <c r="A91" s="72"/>
      <c r="B91" s="72"/>
      <c r="C91" s="72"/>
      <c r="D91" s="83" t="s">
        <v>85</v>
      </c>
      <c r="E91" s="84">
        <v>1</v>
      </c>
      <c r="F91" s="85">
        <v>0</v>
      </c>
      <c r="G91" s="86">
        <v>1</v>
      </c>
      <c r="H91" s="76"/>
      <c r="I91" s="77"/>
      <c r="J91" s="76"/>
    </row>
    <row r="92" spans="1:10" x14ac:dyDescent="0.25">
      <c r="A92" s="72"/>
      <c r="B92" s="72"/>
      <c r="C92" s="72"/>
      <c r="D92" s="83" t="s">
        <v>85</v>
      </c>
      <c r="E92" s="84">
        <v>1</v>
      </c>
      <c r="F92" s="85">
        <v>0</v>
      </c>
      <c r="G92" s="86">
        <v>1</v>
      </c>
      <c r="H92" s="76"/>
      <c r="I92" s="77"/>
      <c r="J92" s="76"/>
    </row>
    <row r="93" spans="1:10" x14ac:dyDescent="0.25">
      <c r="A93" s="72"/>
      <c r="B93" s="72"/>
      <c r="C93" s="72"/>
      <c r="D93" s="83" t="s">
        <v>86</v>
      </c>
      <c r="E93" s="84">
        <v>1</v>
      </c>
      <c r="F93" s="85">
        <v>0</v>
      </c>
      <c r="G93" s="86">
        <v>1</v>
      </c>
      <c r="H93" s="76"/>
      <c r="I93" s="77"/>
      <c r="J93" s="76"/>
    </row>
    <row r="94" spans="1:10" x14ac:dyDescent="0.25">
      <c r="A94" s="72"/>
      <c r="B94" s="72"/>
      <c r="C94" s="72"/>
      <c r="D94" s="83" t="s">
        <v>87</v>
      </c>
      <c r="E94" s="84">
        <v>1</v>
      </c>
      <c r="F94" s="85">
        <v>0</v>
      </c>
      <c r="G94" s="86">
        <v>1</v>
      </c>
      <c r="H94" s="76"/>
      <c r="I94" s="77"/>
      <c r="J94" s="76"/>
    </row>
    <row r="95" spans="1:10" x14ac:dyDescent="0.25">
      <c r="A95" s="72"/>
      <c r="B95" s="72"/>
      <c r="C95" s="72"/>
      <c r="D95" s="83" t="s">
        <v>88</v>
      </c>
      <c r="E95" s="84">
        <v>1</v>
      </c>
      <c r="F95" s="85">
        <v>0</v>
      </c>
      <c r="G95" s="86">
        <v>1</v>
      </c>
      <c r="H95" s="76"/>
      <c r="I95" s="77"/>
      <c r="J95" s="76"/>
    </row>
    <row r="96" spans="1:10" x14ac:dyDescent="0.25">
      <c r="A96" s="72"/>
      <c r="B96" s="72"/>
      <c r="C96" s="72"/>
      <c r="D96" s="83" t="s">
        <v>72</v>
      </c>
      <c r="E96" s="84">
        <v>2</v>
      </c>
      <c r="F96" s="85">
        <v>0</v>
      </c>
      <c r="G96" s="86">
        <v>2</v>
      </c>
      <c r="H96" s="76"/>
      <c r="I96" s="77"/>
      <c r="J96" s="76"/>
    </row>
    <row r="97" spans="1:10" x14ac:dyDescent="0.25">
      <c r="A97" s="87" t="s">
        <v>243</v>
      </c>
      <c r="B97" s="87" t="s">
        <v>12</v>
      </c>
      <c r="C97" s="87" t="s">
        <v>54</v>
      </c>
      <c r="D97" s="88" t="s">
        <v>89</v>
      </c>
      <c r="E97" s="89"/>
      <c r="F97" s="89"/>
      <c r="G97" s="90"/>
      <c r="H97" s="91">
        <v>3</v>
      </c>
      <c r="I97" s="146"/>
      <c r="J97" s="92">
        <f>+ROUND(+H97*I97,2)</f>
        <v>0</v>
      </c>
    </row>
    <row r="98" spans="1:10" ht="101.25" customHeight="1" x14ac:dyDescent="0.25">
      <c r="A98" s="72"/>
      <c r="B98" s="72"/>
      <c r="C98" s="72"/>
      <c r="D98" s="73" t="s">
        <v>90</v>
      </c>
      <c r="E98" s="74"/>
      <c r="F98" s="74"/>
      <c r="G98" s="75"/>
      <c r="H98" s="76"/>
      <c r="I98" s="77"/>
      <c r="J98" s="76"/>
    </row>
    <row r="99" spans="1:10" x14ac:dyDescent="0.25">
      <c r="A99" s="72"/>
      <c r="B99" s="72"/>
      <c r="C99" s="72"/>
      <c r="D99" s="83" t="s">
        <v>57</v>
      </c>
      <c r="E99" s="84">
        <v>3</v>
      </c>
      <c r="F99" s="85">
        <v>0</v>
      </c>
      <c r="G99" s="86">
        <v>3</v>
      </c>
      <c r="H99" s="76"/>
      <c r="I99" s="77"/>
      <c r="J99" s="76"/>
    </row>
    <row r="100" spans="1:10" x14ac:dyDescent="0.25">
      <c r="A100" s="87" t="s">
        <v>244</v>
      </c>
      <c r="B100" s="87" t="s">
        <v>12</v>
      </c>
      <c r="C100" s="87" t="s">
        <v>13</v>
      </c>
      <c r="D100" s="88" t="s">
        <v>91</v>
      </c>
      <c r="E100" s="89"/>
      <c r="F100" s="89"/>
      <c r="G100" s="90"/>
      <c r="H100" s="91">
        <v>2</v>
      </c>
      <c r="I100" s="146"/>
      <c r="J100" s="92">
        <f>+ROUND(+H100*I100,2)</f>
        <v>0</v>
      </c>
    </row>
    <row r="101" spans="1:10" ht="90" customHeight="1" x14ac:dyDescent="0.25">
      <c r="A101" s="72"/>
      <c r="B101" s="72"/>
      <c r="C101" s="72"/>
      <c r="D101" s="73" t="s">
        <v>92</v>
      </c>
      <c r="E101" s="74"/>
      <c r="F101" s="74"/>
      <c r="G101" s="75"/>
      <c r="H101" s="76"/>
      <c r="I101" s="77"/>
      <c r="J101" s="76"/>
    </row>
    <row r="102" spans="1:10" x14ac:dyDescent="0.25">
      <c r="A102" s="72"/>
      <c r="B102" s="72"/>
      <c r="C102" s="72"/>
      <c r="D102" s="83" t="s">
        <v>93</v>
      </c>
      <c r="E102" s="84">
        <v>1</v>
      </c>
      <c r="F102" s="85">
        <v>0</v>
      </c>
      <c r="G102" s="86">
        <v>1</v>
      </c>
      <c r="H102" s="76"/>
      <c r="I102" s="77"/>
      <c r="J102" s="76"/>
    </row>
    <row r="103" spans="1:10" x14ac:dyDescent="0.25">
      <c r="A103" s="72"/>
      <c r="B103" s="72"/>
      <c r="C103" s="72"/>
      <c r="D103" s="83" t="s">
        <v>72</v>
      </c>
      <c r="E103" s="84">
        <v>1</v>
      </c>
      <c r="F103" s="85">
        <v>0</v>
      </c>
      <c r="G103" s="86">
        <v>1</v>
      </c>
      <c r="H103" s="76"/>
      <c r="I103" s="77"/>
      <c r="J103" s="76"/>
    </row>
    <row r="104" spans="1:10" x14ac:dyDescent="0.25">
      <c r="A104" s="87" t="s">
        <v>245</v>
      </c>
      <c r="B104" s="87" t="s">
        <v>12</v>
      </c>
      <c r="C104" s="87" t="s">
        <v>34</v>
      </c>
      <c r="D104" s="88" t="s">
        <v>94</v>
      </c>
      <c r="E104" s="89"/>
      <c r="F104" s="89"/>
      <c r="G104" s="90"/>
      <c r="H104" s="91">
        <v>5</v>
      </c>
      <c r="I104" s="146"/>
      <c r="J104" s="92">
        <f>+ROUND(+H104*I104,2)</f>
        <v>0</v>
      </c>
    </row>
    <row r="105" spans="1:10" ht="180" customHeight="1" x14ac:dyDescent="0.25">
      <c r="A105" s="72"/>
      <c r="B105" s="72"/>
      <c r="C105" s="72"/>
      <c r="D105" s="73" t="s">
        <v>95</v>
      </c>
      <c r="E105" s="74"/>
      <c r="F105" s="74"/>
      <c r="G105" s="75"/>
      <c r="H105" s="76"/>
      <c r="I105" s="77"/>
      <c r="J105" s="76"/>
    </row>
    <row r="106" spans="1:10" x14ac:dyDescent="0.25">
      <c r="A106" s="72"/>
      <c r="B106" s="72"/>
      <c r="C106" s="72"/>
      <c r="D106" s="83" t="s">
        <v>37</v>
      </c>
      <c r="E106" s="84">
        <v>1</v>
      </c>
      <c r="F106" s="85">
        <v>5</v>
      </c>
      <c r="G106" s="86">
        <v>5</v>
      </c>
      <c r="H106" s="76"/>
      <c r="I106" s="77"/>
      <c r="J106" s="76"/>
    </row>
    <row r="107" spans="1:10" x14ac:dyDescent="0.25">
      <c r="A107" s="87" t="s">
        <v>246</v>
      </c>
      <c r="B107" s="87" t="s">
        <v>12</v>
      </c>
      <c r="C107" s="87" t="s">
        <v>34</v>
      </c>
      <c r="D107" s="88" t="s">
        <v>96</v>
      </c>
      <c r="E107" s="89"/>
      <c r="F107" s="89"/>
      <c r="G107" s="90"/>
      <c r="H107" s="91">
        <v>2</v>
      </c>
      <c r="I107" s="146"/>
      <c r="J107" s="92">
        <f>+ROUND(+H107*I107,2)</f>
        <v>0</v>
      </c>
    </row>
    <row r="108" spans="1:10" ht="180" customHeight="1" x14ac:dyDescent="0.25">
      <c r="A108" s="72"/>
      <c r="B108" s="72"/>
      <c r="C108" s="72"/>
      <c r="D108" s="73" t="s">
        <v>97</v>
      </c>
      <c r="E108" s="74"/>
      <c r="F108" s="74"/>
      <c r="G108" s="75"/>
      <c r="H108" s="76"/>
      <c r="I108" s="77"/>
      <c r="J108" s="76"/>
    </row>
    <row r="109" spans="1:10" x14ac:dyDescent="0.25">
      <c r="A109" s="72"/>
      <c r="B109" s="72"/>
      <c r="C109" s="72"/>
      <c r="D109" s="83" t="s">
        <v>44</v>
      </c>
      <c r="E109" s="84">
        <v>1</v>
      </c>
      <c r="F109" s="85">
        <v>2</v>
      </c>
      <c r="G109" s="86">
        <v>2</v>
      </c>
      <c r="H109" s="76"/>
      <c r="I109" s="77"/>
      <c r="J109" s="76"/>
    </row>
    <row r="110" spans="1:10" x14ac:dyDescent="0.25">
      <c r="A110" s="87" t="s">
        <v>247</v>
      </c>
      <c r="B110" s="87" t="s">
        <v>12</v>
      </c>
      <c r="C110" s="87" t="s">
        <v>34</v>
      </c>
      <c r="D110" s="88" t="s">
        <v>98</v>
      </c>
      <c r="E110" s="89"/>
      <c r="F110" s="89"/>
      <c r="G110" s="90"/>
      <c r="H110" s="91">
        <v>10</v>
      </c>
      <c r="I110" s="146"/>
      <c r="J110" s="92">
        <f>+ROUND(+H110*I110,2)</f>
        <v>0</v>
      </c>
    </row>
    <row r="111" spans="1:10" ht="180" customHeight="1" x14ac:dyDescent="0.25">
      <c r="A111" s="72"/>
      <c r="B111" s="72"/>
      <c r="C111" s="72"/>
      <c r="D111" s="73" t="s">
        <v>99</v>
      </c>
      <c r="E111" s="74"/>
      <c r="F111" s="74"/>
      <c r="G111" s="75"/>
      <c r="H111" s="76"/>
      <c r="I111" s="77"/>
      <c r="J111" s="76"/>
    </row>
    <row r="112" spans="1:10" x14ac:dyDescent="0.25">
      <c r="A112" s="72"/>
      <c r="B112" s="72"/>
      <c r="C112" s="72"/>
      <c r="D112" s="83" t="s">
        <v>47</v>
      </c>
      <c r="E112" s="84">
        <v>1</v>
      </c>
      <c r="F112" s="85">
        <v>5</v>
      </c>
      <c r="G112" s="86">
        <v>5</v>
      </c>
      <c r="H112" s="76"/>
      <c r="I112" s="77"/>
      <c r="J112" s="76"/>
    </row>
    <row r="113" spans="1:10" x14ac:dyDescent="0.25">
      <c r="A113" s="72"/>
      <c r="B113" s="72"/>
      <c r="C113" s="72"/>
      <c r="D113" s="83" t="s">
        <v>100</v>
      </c>
      <c r="E113" s="84">
        <v>1</v>
      </c>
      <c r="F113" s="85">
        <v>5</v>
      </c>
      <c r="G113" s="86">
        <v>5</v>
      </c>
      <c r="H113" s="76"/>
      <c r="I113" s="77"/>
      <c r="J113" s="76"/>
    </row>
    <row r="114" spans="1:10" x14ac:dyDescent="0.25">
      <c r="A114" s="87" t="s">
        <v>248</v>
      </c>
      <c r="B114" s="87" t="s">
        <v>12</v>
      </c>
      <c r="C114" s="87" t="s">
        <v>34</v>
      </c>
      <c r="D114" s="88" t="s">
        <v>101</v>
      </c>
      <c r="E114" s="89"/>
      <c r="F114" s="89"/>
      <c r="G114" s="90"/>
      <c r="H114" s="91">
        <v>16</v>
      </c>
      <c r="I114" s="146"/>
      <c r="J114" s="92">
        <f>+ROUND(+H114*I114,2)</f>
        <v>0</v>
      </c>
    </row>
    <row r="115" spans="1:10" ht="180" customHeight="1" x14ac:dyDescent="0.25">
      <c r="A115" s="72"/>
      <c r="B115" s="72"/>
      <c r="C115" s="72"/>
      <c r="D115" s="73" t="s">
        <v>102</v>
      </c>
      <c r="E115" s="74"/>
      <c r="F115" s="74"/>
      <c r="G115" s="75"/>
      <c r="H115" s="76"/>
      <c r="I115" s="77"/>
      <c r="J115" s="76"/>
    </row>
    <row r="116" spans="1:10" x14ac:dyDescent="0.25">
      <c r="A116" s="72"/>
      <c r="B116" s="72"/>
      <c r="C116" s="72"/>
      <c r="D116" s="83" t="s">
        <v>47</v>
      </c>
      <c r="E116" s="84">
        <v>1</v>
      </c>
      <c r="F116" s="85">
        <v>8</v>
      </c>
      <c r="G116" s="86">
        <v>8</v>
      </c>
      <c r="H116" s="76"/>
      <c r="I116" s="77"/>
      <c r="J116" s="76"/>
    </row>
    <row r="117" spans="1:10" x14ac:dyDescent="0.25">
      <c r="A117" s="72"/>
      <c r="B117" s="72"/>
      <c r="C117" s="72"/>
      <c r="D117" s="83" t="s">
        <v>48</v>
      </c>
      <c r="E117" s="84">
        <v>1</v>
      </c>
      <c r="F117" s="85">
        <v>8</v>
      </c>
      <c r="G117" s="86">
        <v>8</v>
      </c>
      <c r="H117" s="76"/>
      <c r="I117" s="77"/>
      <c r="J117" s="76"/>
    </row>
    <row r="118" spans="1:10" x14ac:dyDescent="0.25">
      <c r="A118" s="87" t="s">
        <v>249</v>
      </c>
      <c r="B118" s="87" t="s">
        <v>12</v>
      </c>
      <c r="C118" s="87" t="s">
        <v>34</v>
      </c>
      <c r="D118" s="88" t="s">
        <v>103</v>
      </c>
      <c r="E118" s="89"/>
      <c r="F118" s="89"/>
      <c r="G118" s="90"/>
      <c r="H118" s="91">
        <v>5</v>
      </c>
      <c r="I118" s="146"/>
      <c r="J118" s="92">
        <f>+ROUND(+H118*I118,2)</f>
        <v>0</v>
      </c>
    </row>
    <row r="119" spans="1:10" ht="56.25" customHeight="1" x14ac:dyDescent="0.25">
      <c r="A119" s="72"/>
      <c r="B119" s="72"/>
      <c r="C119" s="72"/>
      <c r="D119" s="73" t="s">
        <v>104</v>
      </c>
      <c r="E119" s="74"/>
      <c r="F119" s="74"/>
      <c r="G119" s="75"/>
      <c r="H119" s="76"/>
      <c r="I119" s="77"/>
      <c r="J119" s="76"/>
    </row>
    <row r="120" spans="1:10" x14ac:dyDescent="0.25">
      <c r="A120" s="72"/>
      <c r="B120" s="72"/>
      <c r="C120" s="72"/>
      <c r="D120" s="83" t="s">
        <v>40</v>
      </c>
      <c r="E120" s="84">
        <v>1</v>
      </c>
      <c r="F120" s="85">
        <v>5</v>
      </c>
      <c r="G120" s="86">
        <v>5</v>
      </c>
      <c r="H120" s="76"/>
      <c r="I120" s="77"/>
      <c r="J120" s="76"/>
    </row>
    <row r="121" spans="1:10" x14ac:dyDescent="0.25">
      <c r="A121" s="87" t="s">
        <v>250</v>
      </c>
      <c r="B121" s="87" t="s">
        <v>12</v>
      </c>
      <c r="C121" s="87" t="s">
        <v>13</v>
      </c>
      <c r="D121" s="88" t="s">
        <v>105</v>
      </c>
      <c r="E121" s="89"/>
      <c r="F121" s="89"/>
      <c r="G121" s="90"/>
      <c r="H121" s="91">
        <v>1</v>
      </c>
      <c r="I121" s="146"/>
      <c r="J121" s="92">
        <f>+ROUND(+H121*I121,2)</f>
        <v>0</v>
      </c>
    </row>
    <row r="122" spans="1:10" ht="157.5" customHeight="1" x14ac:dyDescent="0.25">
      <c r="A122" s="72"/>
      <c r="B122" s="72"/>
      <c r="C122" s="72"/>
      <c r="D122" s="73" t="s">
        <v>106</v>
      </c>
      <c r="E122" s="74"/>
      <c r="F122" s="74"/>
      <c r="G122" s="75"/>
      <c r="H122" s="76"/>
      <c r="I122" s="77"/>
      <c r="J122" s="76"/>
    </row>
    <row r="123" spans="1:10" x14ac:dyDescent="0.25">
      <c r="A123" s="72"/>
      <c r="B123" s="72"/>
      <c r="C123" s="72"/>
      <c r="D123" s="83" t="s">
        <v>107</v>
      </c>
      <c r="E123" s="84">
        <v>1</v>
      </c>
      <c r="F123" s="85">
        <v>0</v>
      </c>
      <c r="G123" s="86">
        <v>1</v>
      </c>
      <c r="H123" s="76"/>
      <c r="I123" s="77"/>
      <c r="J123" s="76"/>
    </row>
    <row r="124" spans="1:10" x14ac:dyDescent="0.25">
      <c r="A124" s="87" t="s">
        <v>251</v>
      </c>
      <c r="B124" s="87" t="s">
        <v>12</v>
      </c>
      <c r="C124" s="87" t="s">
        <v>13</v>
      </c>
      <c r="D124" s="88" t="s">
        <v>108</v>
      </c>
      <c r="E124" s="89"/>
      <c r="F124" s="89"/>
      <c r="G124" s="90"/>
      <c r="H124" s="91">
        <v>2</v>
      </c>
      <c r="I124" s="146"/>
      <c r="J124" s="92">
        <f>+ROUND(+H124*I124,2)</f>
        <v>0</v>
      </c>
    </row>
    <row r="125" spans="1:10" ht="168.75" customHeight="1" x14ac:dyDescent="0.25">
      <c r="A125" s="72"/>
      <c r="B125" s="72"/>
      <c r="C125" s="72"/>
      <c r="D125" s="73" t="s">
        <v>109</v>
      </c>
      <c r="E125" s="74"/>
      <c r="F125" s="74"/>
      <c r="G125" s="75"/>
      <c r="H125" s="76"/>
      <c r="I125" s="77"/>
      <c r="J125" s="76"/>
    </row>
    <row r="126" spans="1:10" x14ac:dyDescent="0.25">
      <c r="A126" s="72"/>
      <c r="B126" s="72"/>
      <c r="C126" s="72"/>
      <c r="D126" s="83" t="s">
        <v>40</v>
      </c>
      <c r="E126" s="84">
        <v>1</v>
      </c>
      <c r="F126" s="85">
        <v>0</v>
      </c>
      <c r="G126" s="86">
        <v>1</v>
      </c>
      <c r="H126" s="76"/>
      <c r="I126" s="77"/>
      <c r="J126" s="76"/>
    </row>
    <row r="127" spans="1:10" x14ac:dyDescent="0.25">
      <c r="A127" s="72"/>
      <c r="B127" s="72"/>
      <c r="C127" s="72"/>
      <c r="D127" s="83" t="s">
        <v>72</v>
      </c>
      <c r="E127" s="84">
        <v>1</v>
      </c>
      <c r="F127" s="85">
        <v>0</v>
      </c>
      <c r="G127" s="86">
        <v>1</v>
      </c>
      <c r="H127" s="76"/>
      <c r="I127" s="77"/>
      <c r="J127" s="76"/>
    </row>
    <row r="128" spans="1:10" x14ac:dyDescent="0.25">
      <c r="A128" s="87" t="s">
        <v>252</v>
      </c>
      <c r="B128" s="87" t="s">
        <v>12</v>
      </c>
      <c r="C128" s="87" t="s">
        <v>13</v>
      </c>
      <c r="D128" s="88" t="s">
        <v>110</v>
      </c>
      <c r="E128" s="89"/>
      <c r="F128" s="89"/>
      <c r="G128" s="90"/>
      <c r="H128" s="91">
        <v>2</v>
      </c>
      <c r="I128" s="146"/>
      <c r="J128" s="92">
        <f>+ROUND(+H128*I128,2)</f>
        <v>0</v>
      </c>
    </row>
    <row r="129" spans="1:10" ht="168.75" customHeight="1" x14ac:dyDescent="0.25">
      <c r="A129" s="72"/>
      <c r="B129" s="72"/>
      <c r="C129" s="72"/>
      <c r="D129" s="73" t="s">
        <v>109</v>
      </c>
      <c r="E129" s="74"/>
      <c r="F129" s="74"/>
      <c r="G129" s="75"/>
      <c r="H129" s="76"/>
      <c r="I129" s="77"/>
      <c r="J129" s="76"/>
    </row>
    <row r="130" spans="1:10" x14ac:dyDescent="0.25">
      <c r="A130" s="72"/>
      <c r="B130" s="72"/>
      <c r="C130" s="72"/>
      <c r="D130" s="83" t="s">
        <v>37</v>
      </c>
      <c r="E130" s="84">
        <v>1</v>
      </c>
      <c r="F130" s="85">
        <v>0</v>
      </c>
      <c r="G130" s="86">
        <v>1</v>
      </c>
      <c r="H130" s="76"/>
      <c r="I130" s="77"/>
      <c r="J130" s="76"/>
    </row>
    <row r="131" spans="1:10" x14ac:dyDescent="0.25">
      <c r="A131" s="72"/>
      <c r="B131" s="72"/>
      <c r="C131" s="72"/>
      <c r="D131" s="83" t="s">
        <v>72</v>
      </c>
      <c r="E131" s="84">
        <v>1</v>
      </c>
      <c r="F131" s="85">
        <v>0</v>
      </c>
      <c r="G131" s="86">
        <v>1</v>
      </c>
      <c r="H131" s="76"/>
      <c r="I131" s="77"/>
      <c r="J131" s="76"/>
    </row>
    <row r="132" spans="1:10" x14ac:dyDescent="0.25">
      <c r="A132" s="87" t="s">
        <v>253</v>
      </c>
      <c r="B132" s="87" t="s">
        <v>12</v>
      </c>
      <c r="C132" s="87" t="s">
        <v>13</v>
      </c>
      <c r="D132" s="88" t="s">
        <v>111</v>
      </c>
      <c r="E132" s="89"/>
      <c r="F132" s="89"/>
      <c r="G132" s="90"/>
      <c r="H132" s="91">
        <v>2</v>
      </c>
      <c r="I132" s="146"/>
      <c r="J132" s="92">
        <f>+ROUND(+H132*I132,2)</f>
        <v>0</v>
      </c>
    </row>
    <row r="133" spans="1:10" ht="191.25" customHeight="1" x14ac:dyDescent="0.25">
      <c r="A133" s="72"/>
      <c r="B133" s="72"/>
      <c r="C133" s="72"/>
      <c r="D133" s="73" t="s">
        <v>112</v>
      </c>
      <c r="E133" s="74"/>
      <c r="F133" s="74"/>
      <c r="G133" s="75"/>
      <c r="H133" s="76"/>
      <c r="I133" s="77"/>
      <c r="J133" s="76"/>
    </row>
    <row r="134" spans="1:10" x14ac:dyDescent="0.25">
      <c r="A134" s="72"/>
      <c r="B134" s="72"/>
      <c r="C134" s="72"/>
      <c r="D134" s="83" t="s">
        <v>113</v>
      </c>
      <c r="E134" s="84">
        <v>1</v>
      </c>
      <c r="F134" s="85">
        <v>0</v>
      </c>
      <c r="G134" s="86">
        <v>1</v>
      </c>
      <c r="H134" s="76"/>
      <c r="I134" s="77"/>
      <c r="J134" s="76"/>
    </row>
    <row r="135" spans="1:10" x14ac:dyDescent="0.25">
      <c r="A135" s="72"/>
      <c r="B135" s="72"/>
      <c r="C135" s="72"/>
      <c r="D135" s="83" t="s">
        <v>72</v>
      </c>
      <c r="E135" s="84">
        <v>1</v>
      </c>
      <c r="F135" s="85">
        <v>0</v>
      </c>
      <c r="G135" s="86">
        <v>1</v>
      </c>
      <c r="H135" s="76"/>
      <c r="I135" s="77"/>
      <c r="J135" s="76"/>
    </row>
    <row r="136" spans="1:10" x14ac:dyDescent="0.25">
      <c r="A136" s="87" t="s">
        <v>254</v>
      </c>
      <c r="B136" s="87" t="s">
        <v>12</v>
      </c>
      <c r="C136" s="87" t="s">
        <v>13</v>
      </c>
      <c r="D136" s="88" t="s">
        <v>114</v>
      </c>
      <c r="E136" s="89"/>
      <c r="F136" s="89"/>
      <c r="G136" s="90"/>
      <c r="H136" s="91">
        <v>1</v>
      </c>
      <c r="I136" s="146"/>
      <c r="J136" s="92">
        <f>+ROUND(+H136*I136,2)</f>
        <v>0</v>
      </c>
    </row>
    <row r="137" spans="1:10" ht="213.75" customHeight="1" x14ac:dyDescent="0.25">
      <c r="A137" s="72"/>
      <c r="B137" s="72"/>
      <c r="C137" s="72"/>
      <c r="D137" s="73" t="s">
        <v>115</v>
      </c>
      <c r="E137" s="74"/>
      <c r="F137" s="74"/>
      <c r="G137" s="75"/>
      <c r="H137" s="76"/>
      <c r="I137" s="77"/>
      <c r="J137" s="76"/>
    </row>
    <row r="138" spans="1:10" x14ac:dyDescent="0.25">
      <c r="A138" s="72"/>
      <c r="B138" s="72"/>
      <c r="C138" s="72"/>
      <c r="D138" s="83" t="s">
        <v>116</v>
      </c>
      <c r="E138" s="84">
        <v>1</v>
      </c>
      <c r="F138" s="85">
        <v>0</v>
      </c>
      <c r="G138" s="86">
        <v>1</v>
      </c>
      <c r="H138" s="76"/>
      <c r="I138" s="77"/>
      <c r="J138" s="76"/>
    </row>
    <row r="139" spans="1:10" x14ac:dyDescent="0.25">
      <c r="A139" s="87" t="s">
        <v>255</v>
      </c>
      <c r="B139" s="87" t="s">
        <v>12</v>
      </c>
      <c r="C139" s="87" t="s">
        <v>13</v>
      </c>
      <c r="D139" s="88" t="s">
        <v>117</v>
      </c>
      <c r="E139" s="89"/>
      <c r="F139" s="89"/>
      <c r="G139" s="90"/>
      <c r="H139" s="91">
        <v>2</v>
      </c>
      <c r="I139" s="146"/>
      <c r="J139" s="92">
        <f>+ROUND(+H139*I139,2)</f>
        <v>0</v>
      </c>
    </row>
    <row r="140" spans="1:10" ht="56.25" customHeight="1" x14ac:dyDescent="0.25">
      <c r="A140" s="72"/>
      <c r="B140" s="72"/>
      <c r="C140" s="72"/>
      <c r="D140" s="73" t="s">
        <v>118</v>
      </c>
      <c r="E140" s="74"/>
      <c r="F140" s="74"/>
      <c r="G140" s="75"/>
      <c r="H140" s="76"/>
      <c r="I140" s="77"/>
      <c r="J140" s="76"/>
    </row>
    <row r="141" spans="1:10" x14ac:dyDescent="0.25">
      <c r="A141" s="72"/>
      <c r="B141" s="72"/>
      <c r="C141" s="72"/>
      <c r="D141" s="83" t="s">
        <v>47</v>
      </c>
      <c r="E141" s="84">
        <v>1</v>
      </c>
      <c r="F141" s="85">
        <v>0</v>
      </c>
      <c r="G141" s="86">
        <v>1</v>
      </c>
      <c r="H141" s="76"/>
      <c r="I141" s="77"/>
      <c r="J141" s="76"/>
    </row>
    <row r="142" spans="1:10" x14ac:dyDescent="0.25">
      <c r="A142" s="72"/>
      <c r="B142" s="72"/>
      <c r="C142" s="72"/>
      <c r="D142" s="83" t="s">
        <v>48</v>
      </c>
      <c r="E142" s="84">
        <v>1</v>
      </c>
      <c r="F142" s="85">
        <v>0</v>
      </c>
      <c r="G142" s="86">
        <v>1</v>
      </c>
      <c r="H142" s="76"/>
      <c r="I142" s="77"/>
      <c r="J142" s="76"/>
    </row>
    <row r="143" spans="1:10" x14ac:dyDescent="0.25">
      <c r="A143" s="87" t="s">
        <v>256</v>
      </c>
      <c r="B143" s="87" t="s">
        <v>12</v>
      </c>
      <c r="C143" s="87" t="s">
        <v>13</v>
      </c>
      <c r="D143" s="88" t="s">
        <v>119</v>
      </c>
      <c r="E143" s="89"/>
      <c r="F143" s="89"/>
      <c r="G143" s="90"/>
      <c r="H143" s="91">
        <v>1</v>
      </c>
      <c r="I143" s="146"/>
      <c r="J143" s="92">
        <f>+ROUND(+H143*I143,2)</f>
        <v>0</v>
      </c>
    </row>
    <row r="144" spans="1:10" ht="146.25" customHeight="1" x14ac:dyDescent="0.25">
      <c r="A144" s="72"/>
      <c r="B144" s="72"/>
      <c r="C144" s="72"/>
      <c r="D144" s="73" t="s">
        <v>120</v>
      </c>
      <c r="E144" s="74"/>
      <c r="F144" s="74"/>
      <c r="G144" s="75"/>
      <c r="H144" s="76"/>
      <c r="I144" s="77"/>
      <c r="J144" s="76"/>
    </row>
    <row r="145" spans="1:10" x14ac:dyDescent="0.25">
      <c r="A145" s="72"/>
      <c r="B145" s="72"/>
      <c r="C145" s="72"/>
      <c r="D145" s="83" t="s">
        <v>121</v>
      </c>
      <c r="E145" s="84">
        <v>1</v>
      </c>
      <c r="F145" s="85">
        <v>0</v>
      </c>
      <c r="G145" s="86">
        <v>1</v>
      </c>
      <c r="H145" s="76"/>
      <c r="I145" s="77"/>
      <c r="J145" s="76"/>
    </row>
    <row r="146" spans="1:10" x14ac:dyDescent="0.25">
      <c r="A146" s="87" t="s">
        <v>257</v>
      </c>
      <c r="B146" s="87" t="s">
        <v>12</v>
      </c>
      <c r="C146" s="87" t="s">
        <v>13</v>
      </c>
      <c r="D146" s="88" t="s">
        <v>53</v>
      </c>
      <c r="E146" s="89"/>
      <c r="F146" s="89"/>
      <c r="G146" s="90"/>
      <c r="H146" s="91">
        <v>3</v>
      </c>
      <c r="I146" s="146"/>
      <c r="J146" s="92">
        <f>+ROUND(+H146*I146,2)</f>
        <v>0</v>
      </c>
    </row>
    <row r="147" spans="1:10" ht="168.75" customHeight="1" x14ac:dyDescent="0.25">
      <c r="A147" s="72"/>
      <c r="B147" s="72"/>
      <c r="C147" s="72"/>
      <c r="D147" s="73" t="s">
        <v>122</v>
      </c>
      <c r="E147" s="74"/>
      <c r="F147" s="74"/>
      <c r="G147" s="75"/>
      <c r="H147" s="76"/>
      <c r="I147" s="77"/>
      <c r="J147" s="76"/>
    </row>
    <row r="148" spans="1:10" x14ac:dyDescent="0.25">
      <c r="A148" s="72"/>
      <c r="B148" s="72"/>
      <c r="C148" s="72"/>
      <c r="D148" s="83" t="s">
        <v>123</v>
      </c>
      <c r="E148" s="84">
        <v>1</v>
      </c>
      <c r="F148" s="85">
        <v>0</v>
      </c>
      <c r="G148" s="86">
        <v>1</v>
      </c>
      <c r="H148" s="76"/>
      <c r="I148" s="77"/>
      <c r="J148" s="76"/>
    </row>
    <row r="149" spans="1:10" x14ac:dyDescent="0.25">
      <c r="A149" s="72"/>
      <c r="B149" s="72"/>
      <c r="C149" s="72"/>
      <c r="D149" s="83" t="s">
        <v>124</v>
      </c>
      <c r="E149" s="84">
        <v>1</v>
      </c>
      <c r="F149" s="85">
        <v>0</v>
      </c>
      <c r="G149" s="86">
        <v>1</v>
      </c>
      <c r="H149" s="76"/>
      <c r="I149" s="77"/>
      <c r="J149" s="76"/>
    </row>
    <row r="150" spans="1:10" x14ac:dyDescent="0.25">
      <c r="A150" s="72"/>
      <c r="B150" s="72"/>
      <c r="C150" s="72"/>
      <c r="D150" s="83" t="s">
        <v>125</v>
      </c>
      <c r="E150" s="84">
        <v>1</v>
      </c>
      <c r="F150" s="85">
        <v>0</v>
      </c>
      <c r="G150" s="86">
        <v>1</v>
      </c>
      <c r="H150" s="76"/>
      <c r="I150" s="77"/>
      <c r="J150" s="76"/>
    </row>
    <row r="151" spans="1:10" x14ac:dyDescent="0.25">
      <c r="A151" s="87" t="s">
        <v>258</v>
      </c>
      <c r="B151" s="87" t="s">
        <v>12</v>
      </c>
      <c r="C151" s="87" t="s">
        <v>13</v>
      </c>
      <c r="D151" s="88" t="s">
        <v>126</v>
      </c>
      <c r="E151" s="89"/>
      <c r="F151" s="89"/>
      <c r="G151" s="90"/>
      <c r="H151" s="91">
        <v>2</v>
      </c>
      <c r="I151" s="146"/>
      <c r="J151" s="92">
        <f>+ROUND(+H151*I151,2)</f>
        <v>0</v>
      </c>
    </row>
    <row r="152" spans="1:10" ht="78.75" customHeight="1" x14ac:dyDescent="0.25">
      <c r="A152" s="72"/>
      <c r="B152" s="72"/>
      <c r="C152" s="72"/>
      <c r="D152" s="73" t="s">
        <v>127</v>
      </c>
      <c r="E152" s="74"/>
      <c r="F152" s="74"/>
      <c r="G152" s="75"/>
      <c r="H152" s="76"/>
      <c r="I152" s="77"/>
      <c r="J152" s="76"/>
    </row>
    <row r="153" spans="1:10" x14ac:dyDescent="0.25">
      <c r="A153" s="72"/>
      <c r="B153" s="72"/>
      <c r="C153" s="72"/>
      <c r="D153" s="83" t="s">
        <v>47</v>
      </c>
      <c r="E153" s="84">
        <v>1</v>
      </c>
      <c r="F153" s="85">
        <v>0</v>
      </c>
      <c r="G153" s="86">
        <v>1</v>
      </c>
      <c r="H153" s="76"/>
      <c r="I153" s="77"/>
      <c r="J153" s="76"/>
    </row>
    <row r="154" spans="1:10" x14ac:dyDescent="0.25">
      <c r="A154" s="72"/>
      <c r="B154" s="72"/>
      <c r="C154" s="72"/>
      <c r="D154" s="83" t="s">
        <v>48</v>
      </c>
      <c r="E154" s="84">
        <v>1</v>
      </c>
      <c r="F154" s="85">
        <v>0</v>
      </c>
      <c r="G154" s="86">
        <v>1</v>
      </c>
      <c r="H154" s="76"/>
      <c r="I154" s="77"/>
      <c r="J154" s="76"/>
    </row>
    <row r="155" spans="1:10" x14ac:dyDescent="0.25">
      <c r="A155" s="87" t="s">
        <v>259</v>
      </c>
      <c r="B155" s="87" t="s">
        <v>12</v>
      </c>
      <c r="C155" s="87" t="s">
        <v>13</v>
      </c>
      <c r="D155" s="88" t="s">
        <v>128</v>
      </c>
      <c r="E155" s="89"/>
      <c r="F155" s="89"/>
      <c r="G155" s="90"/>
      <c r="H155" s="91">
        <v>2</v>
      </c>
      <c r="I155" s="146"/>
      <c r="J155" s="92">
        <f>+ROUND(+H155*I155,2)</f>
        <v>0</v>
      </c>
    </row>
    <row r="156" spans="1:10" ht="90" customHeight="1" x14ac:dyDescent="0.25">
      <c r="A156" s="72"/>
      <c r="B156" s="72"/>
      <c r="C156" s="72"/>
      <c r="D156" s="73" t="s">
        <v>129</v>
      </c>
      <c r="E156" s="74"/>
      <c r="F156" s="74"/>
      <c r="G156" s="75"/>
      <c r="H156" s="76"/>
      <c r="I156" s="77"/>
      <c r="J156" s="76"/>
    </row>
    <row r="157" spans="1:10" x14ac:dyDescent="0.25">
      <c r="A157" s="72"/>
      <c r="B157" s="72"/>
      <c r="C157" s="72"/>
      <c r="D157" s="83" t="s">
        <v>47</v>
      </c>
      <c r="E157" s="84">
        <v>1</v>
      </c>
      <c r="F157" s="85">
        <v>0</v>
      </c>
      <c r="G157" s="86">
        <v>1</v>
      </c>
      <c r="H157" s="76"/>
      <c r="I157" s="77"/>
      <c r="J157" s="76"/>
    </row>
    <row r="158" spans="1:10" x14ac:dyDescent="0.25">
      <c r="A158" s="72"/>
      <c r="B158" s="72"/>
      <c r="C158" s="72"/>
      <c r="D158" s="83" t="s">
        <v>48</v>
      </c>
      <c r="E158" s="84">
        <v>1</v>
      </c>
      <c r="F158" s="85">
        <v>0</v>
      </c>
      <c r="G158" s="86">
        <v>1</v>
      </c>
      <c r="H158" s="96"/>
      <c r="I158" s="97"/>
      <c r="J158" s="96"/>
    </row>
    <row r="159" spans="1:10" x14ac:dyDescent="0.25">
      <c r="A159" s="98"/>
      <c r="B159" s="99" t="s">
        <v>216</v>
      </c>
      <c r="C159" s="98"/>
      <c r="D159" s="100"/>
      <c r="E159" s="89"/>
      <c r="F159" s="89"/>
      <c r="G159" s="101" t="s">
        <v>130</v>
      </c>
      <c r="H159" s="102"/>
      <c r="I159" s="103"/>
      <c r="J159" s="104">
        <f>SUM(J29:J158)</f>
        <v>0</v>
      </c>
    </row>
    <row r="160" spans="1:10" x14ac:dyDescent="0.25">
      <c r="A160" s="105" t="s">
        <v>260</v>
      </c>
      <c r="B160" s="110" t="s">
        <v>12</v>
      </c>
      <c r="C160" s="87" t="s">
        <v>13</v>
      </c>
      <c r="D160" s="88" t="s">
        <v>131</v>
      </c>
      <c r="E160" s="89"/>
      <c r="F160" s="89"/>
      <c r="G160" s="90"/>
      <c r="H160" s="106"/>
      <c r="I160" s="107"/>
      <c r="J160" s="106"/>
    </row>
    <row r="161" spans="1:10" x14ac:dyDescent="0.25">
      <c r="A161" s="72"/>
      <c r="B161" s="72"/>
      <c r="C161" s="72"/>
      <c r="D161" s="73" t="s">
        <v>132</v>
      </c>
      <c r="E161" s="111"/>
      <c r="F161" s="111"/>
      <c r="G161" s="75"/>
      <c r="H161" s="76"/>
      <c r="I161" s="77"/>
      <c r="J161" s="76"/>
    </row>
    <row r="162" spans="1:10" x14ac:dyDescent="0.25">
      <c r="A162" s="87" t="s">
        <v>261</v>
      </c>
      <c r="B162" s="87" t="s">
        <v>12</v>
      </c>
      <c r="C162" s="87" t="s">
        <v>13</v>
      </c>
      <c r="D162" s="88" t="s">
        <v>133</v>
      </c>
      <c r="E162" s="89"/>
      <c r="F162" s="89"/>
      <c r="G162" s="90"/>
      <c r="H162" s="91">
        <v>1</v>
      </c>
      <c r="I162" s="146"/>
      <c r="J162" s="92">
        <f>+ROUND(+H162*I162,2)</f>
        <v>0</v>
      </c>
    </row>
    <row r="163" spans="1:10" ht="90" customHeight="1" x14ac:dyDescent="0.25">
      <c r="A163" s="72"/>
      <c r="B163" s="72"/>
      <c r="C163" s="72"/>
      <c r="D163" s="73" t="s">
        <v>134</v>
      </c>
      <c r="E163" s="111"/>
      <c r="F163" s="111"/>
      <c r="G163" s="75"/>
      <c r="H163" s="76"/>
      <c r="I163" s="77"/>
      <c r="J163" s="76"/>
    </row>
    <row r="164" spans="1:10" x14ac:dyDescent="0.25">
      <c r="A164" s="87" t="s">
        <v>262</v>
      </c>
      <c r="B164" s="87" t="s">
        <v>12</v>
      </c>
      <c r="C164" s="87" t="s">
        <v>13</v>
      </c>
      <c r="D164" s="88" t="s">
        <v>135</v>
      </c>
      <c r="E164" s="89"/>
      <c r="F164" s="89"/>
      <c r="G164" s="90"/>
      <c r="H164" s="91">
        <v>1</v>
      </c>
      <c r="I164" s="146"/>
      <c r="J164" s="92">
        <f>+ROUND(+H164*I164,2)</f>
        <v>0</v>
      </c>
    </row>
    <row r="165" spans="1:10" ht="101.25" customHeight="1" x14ac:dyDescent="0.25">
      <c r="A165" s="72"/>
      <c r="B165" s="72"/>
      <c r="C165" s="72"/>
      <c r="D165" s="73" t="s">
        <v>136</v>
      </c>
      <c r="E165" s="74"/>
      <c r="F165" s="74"/>
      <c r="G165" s="75"/>
      <c r="H165" s="76"/>
      <c r="I165" s="77"/>
      <c r="J165" s="76"/>
    </row>
    <row r="166" spans="1:10" x14ac:dyDescent="0.25">
      <c r="A166" s="72"/>
      <c r="B166" s="72"/>
      <c r="C166" s="72"/>
      <c r="D166" s="112"/>
      <c r="E166" s="84">
        <v>1</v>
      </c>
      <c r="F166" s="85">
        <v>0</v>
      </c>
      <c r="G166" s="86">
        <v>1</v>
      </c>
      <c r="H166" s="76"/>
      <c r="I166" s="77"/>
      <c r="J166" s="76"/>
    </row>
    <row r="167" spans="1:10" x14ac:dyDescent="0.25">
      <c r="A167" s="87" t="s">
        <v>263</v>
      </c>
      <c r="B167" s="87" t="s">
        <v>12</v>
      </c>
      <c r="C167" s="87" t="s">
        <v>34</v>
      </c>
      <c r="D167" s="88" t="s">
        <v>137</v>
      </c>
      <c r="E167" s="89"/>
      <c r="F167" s="89"/>
      <c r="G167" s="90"/>
      <c r="H167" s="91">
        <v>60</v>
      </c>
      <c r="I167" s="146"/>
      <c r="J167" s="92">
        <f>+ROUND(+H167*I167,2)</f>
        <v>0</v>
      </c>
    </row>
    <row r="168" spans="1:10" ht="258.75" customHeight="1" x14ac:dyDescent="0.25">
      <c r="A168" s="72"/>
      <c r="B168" s="72"/>
      <c r="C168" s="72"/>
      <c r="D168" s="73" t="s">
        <v>138</v>
      </c>
      <c r="E168" s="74"/>
      <c r="F168" s="74"/>
      <c r="G168" s="75"/>
      <c r="H168" s="76"/>
      <c r="I168" s="77"/>
      <c r="J168" s="76"/>
    </row>
    <row r="169" spans="1:10" x14ac:dyDescent="0.25">
      <c r="A169" s="72"/>
      <c r="B169" s="72"/>
      <c r="C169" s="72"/>
      <c r="D169" s="83" t="s">
        <v>139</v>
      </c>
      <c r="E169" s="84">
        <v>0</v>
      </c>
      <c r="F169" s="85">
        <v>60</v>
      </c>
      <c r="G169" s="86">
        <v>60</v>
      </c>
      <c r="H169" s="76"/>
      <c r="I169" s="77"/>
      <c r="J169" s="76"/>
    </row>
    <row r="170" spans="1:10" x14ac:dyDescent="0.25">
      <c r="A170" s="87" t="s">
        <v>264</v>
      </c>
      <c r="B170" s="87" t="s">
        <v>12</v>
      </c>
      <c r="C170" s="87" t="s">
        <v>13</v>
      </c>
      <c r="D170" s="88" t="s">
        <v>140</v>
      </c>
      <c r="E170" s="89"/>
      <c r="F170" s="89"/>
      <c r="G170" s="90"/>
      <c r="H170" s="91">
        <v>1</v>
      </c>
      <c r="I170" s="146"/>
      <c r="J170" s="92">
        <f>+ROUND(+H170*I170,2)</f>
        <v>0</v>
      </c>
    </row>
    <row r="171" spans="1:10" ht="409.5" customHeight="1" x14ac:dyDescent="0.25">
      <c r="A171" s="72"/>
      <c r="B171" s="72"/>
      <c r="C171" s="72"/>
      <c r="D171" s="73" t="s">
        <v>141</v>
      </c>
      <c r="E171" s="111"/>
      <c r="F171" s="111"/>
      <c r="G171" s="75"/>
      <c r="H171" s="76"/>
      <c r="I171" s="77"/>
      <c r="J171" s="76"/>
    </row>
    <row r="172" spans="1:10" x14ac:dyDescent="0.25">
      <c r="A172" s="87" t="s">
        <v>265</v>
      </c>
      <c r="B172" s="87" t="s">
        <v>12</v>
      </c>
      <c r="C172" s="87" t="s">
        <v>13</v>
      </c>
      <c r="D172" s="88" t="s">
        <v>142</v>
      </c>
      <c r="E172" s="89"/>
      <c r="F172" s="89"/>
      <c r="G172" s="90"/>
      <c r="H172" s="91">
        <v>1</v>
      </c>
      <c r="I172" s="146"/>
      <c r="J172" s="92">
        <f>+ROUND(+H172*I172,2)</f>
        <v>0</v>
      </c>
    </row>
    <row r="173" spans="1:10" ht="67.5" customHeight="1" x14ac:dyDescent="0.25">
      <c r="A173" s="72"/>
      <c r="B173" s="72"/>
      <c r="C173" s="72"/>
      <c r="D173" s="73" t="s">
        <v>143</v>
      </c>
      <c r="E173" s="111"/>
      <c r="F173" s="111"/>
      <c r="G173" s="75"/>
      <c r="H173" s="76"/>
      <c r="I173" s="77"/>
      <c r="J173" s="76"/>
    </row>
    <row r="174" spans="1:10" x14ac:dyDescent="0.25">
      <c r="A174" s="87" t="s">
        <v>266</v>
      </c>
      <c r="B174" s="87" t="s">
        <v>12</v>
      </c>
      <c r="C174" s="87" t="s">
        <v>13</v>
      </c>
      <c r="D174" s="88" t="s">
        <v>144</v>
      </c>
      <c r="E174" s="89"/>
      <c r="F174" s="89"/>
      <c r="G174" s="90"/>
      <c r="H174" s="91">
        <v>1</v>
      </c>
      <c r="I174" s="146"/>
      <c r="J174" s="92">
        <f>+ROUND(+H174*I174,2)</f>
        <v>0</v>
      </c>
    </row>
    <row r="175" spans="1:10" ht="90" customHeight="1" x14ac:dyDescent="0.25">
      <c r="A175" s="72"/>
      <c r="B175" s="72"/>
      <c r="C175" s="72"/>
      <c r="D175" s="73" t="s">
        <v>145</v>
      </c>
      <c r="E175" s="111"/>
      <c r="F175" s="111"/>
      <c r="G175" s="75"/>
      <c r="H175" s="76"/>
      <c r="I175" s="77"/>
      <c r="J175" s="76"/>
    </row>
    <row r="176" spans="1:10" x14ac:dyDescent="0.25">
      <c r="A176" s="87" t="s">
        <v>267</v>
      </c>
      <c r="B176" s="87" t="s">
        <v>12</v>
      </c>
      <c r="C176" s="87" t="s">
        <v>13</v>
      </c>
      <c r="D176" s="88" t="s">
        <v>146</v>
      </c>
      <c r="E176" s="89"/>
      <c r="F176" s="89"/>
      <c r="G176" s="90"/>
      <c r="H176" s="91">
        <v>7</v>
      </c>
      <c r="I176" s="146"/>
      <c r="J176" s="92">
        <f>+ROUND(+H176*I176,2)</f>
        <v>0</v>
      </c>
    </row>
    <row r="177" spans="1:10" ht="258.75" customHeight="1" x14ac:dyDescent="0.25">
      <c r="A177" s="72"/>
      <c r="B177" s="72"/>
      <c r="C177" s="72"/>
      <c r="D177" s="73" t="s">
        <v>147</v>
      </c>
      <c r="E177" s="74"/>
      <c r="F177" s="74"/>
      <c r="G177" s="75"/>
      <c r="H177" s="76"/>
      <c r="I177" s="77"/>
      <c r="J177" s="76"/>
    </row>
    <row r="178" spans="1:10" x14ac:dyDescent="0.25">
      <c r="A178" s="72"/>
      <c r="B178" s="72"/>
      <c r="C178" s="72"/>
      <c r="D178" s="83" t="s">
        <v>148</v>
      </c>
      <c r="E178" s="84">
        <v>5</v>
      </c>
      <c r="F178" s="85">
        <v>0</v>
      </c>
      <c r="G178" s="86">
        <v>5</v>
      </c>
      <c r="H178" s="76"/>
      <c r="I178" s="77"/>
      <c r="J178" s="76"/>
    </row>
    <row r="179" spans="1:10" x14ac:dyDescent="0.25">
      <c r="A179" s="72"/>
      <c r="B179" s="72"/>
      <c r="C179" s="72"/>
      <c r="D179" s="83" t="s">
        <v>149</v>
      </c>
      <c r="E179" s="84">
        <v>1</v>
      </c>
      <c r="F179" s="85">
        <v>0</v>
      </c>
      <c r="G179" s="86">
        <v>1</v>
      </c>
      <c r="H179" s="76"/>
      <c r="I179" s="77"/>
      <c r="J179" s="76"/>
    </row>
    <row r="180" spans="1:10" x14ac:dyDescent="0.25">
      <c r="A180" s="72"/>
      <c r="B180" s="72"/>
      <c r="C180" s="72"/>
      <c r="D180" s="83" t="s">
        <v>150</v>
      </c>
      <c r="E180" s="84">
        <v>1</v>
      </c>
      <c r="F180" s="85">
        <v>0</v>
      </c>
      <c r="G180" s="86">
        <v>1</v>
      </c>
      <c r="H180" s="76"/>
      <c r="I180" s="77"/>
      <c r="J180" s="76"/>
    </row>
    <row r="181" spans="1:10" x14ac:dyDescent="0.25">
      <c r="A181" s="87" t="s">
        <v>268</v>
      </c>
      <c r="B181" s="87" t="s">
        <v>12</v>
      </c>
      <c r="C181" s="87" t="s">
        <v>13</v>
      </c>
      <c r="D181" s="88" t="s">
        <v>151</v>
      </c>
      <c r="E181" s="89"/>
      <c r="F181" s="89"/>
      <c r="G181" s="90"/>
      <c r="H181" s="91">
        <v>1</v>
      </c>
      <c r="I181" s="146"/>
      <c r="J181" s="92">
        <f>+ROUND(+H181*I181,2)</f>
        <v>0</v>
      </c>
    </row>
    <row r="182" spans="1:10" ht="112.5" customHeight="1" x14ac:dyDescent="0.25">
      <c r="A182" s="72"/>
      <c r="B182" s="72"/>
      <c r="C182" s="72"/>
      <c r="D182" s="93" t="s">
        <v>152</v>
      </c>
      <c r="E182" s="94"/>
      <c r="F182" s="94"/>
      <c r="G182" s="95"/>
      <c r="H182" s="96"/>
      <c r="I182" s="97"/>
      <c r="J182" s="96"/>
    </row>
    <row r="183" spans="1:10" x14ac:dyDescent="0.25">
      <c r="A183" s="98"/>
      <c r="B183" s="99" t="s">
        <v>216</v>
      </c>
      <c r="C183" s="98"/>
      <c r="D183" s="100"/>
      <c r="E183" s="89"/>
      <c r="F183" s="89"/>
      <c r="G183" s="101" t="s">
        <v>153</v>
      </c>
      <c r="H183" s="102"/>
      <c r="I183" s="103"/>
      <c r="J183" s="104">
        <f>SUM(J162:J182)</f>
        <v>0</v>
      </c>
    </row>
    <row r="184" spans="1:10" x14ac:dyDescent="0.25">
      <c r="A184" s="105" t="s">
        <v>269</v>
      </c>
      <c r="B184" s="87" t="s">
        <v>12</v>
      </c>
      <c r="C184" s="87" t="s">
        <v>13</v>
      </c>
      <c r="D184" s="88" t="s">
        <v>154</v>
      </c>
      <c r="E184" s="89"/>
      <c r="F184" s="89"/>
      <c r="G184" s="90"/>
      <c r="H184" s="106">
        <v>1</v>
      </c>
      <c r="I184" s="146"/>
      <c r="J184" s="92">
        <f>+ROUND(+H184*I184,2)</f>
        <v>0</v>
      </c>
    </row>
    <row r="185" spans="1:10" ht="45" customHeight="1" x14ac:dyDescent="0.25">
      <c r="A185" s="72"/>
      <c r="B185" s="72"/>
      <c r="C185" s="72"/>
      <c r="D185" s="73" t="s">
        <v>155</v>
      </c>
      <c r="E185" s="111"/>
      <c r="F185" s="111"/>
      <c r="G185" s="75"/>
      <c r="H185" s="76"/>
      <c r="I185" s="77"/>
      <c r="J185" s="76"/>
    </row>
    <row r="186" spans="1:10" x14ac:dyDescent="0.25">
      <c r="A186" s="105" t="s">
        <v>270</v>
      </c>
      <c r="B186" s="87" t="s">
        <v>12</v>
      </c>
      <c r="C186" s="87" t="s">
        <v>13</v>
      </c>
      <c r="D186" s="88" t="s">
        <v>156</v>
      </c>
      <c r="E186" s="89"/>
      <c r="F186" s="89"/>
      <c r="G186" s="90"/>
      <c r="H186" s="106"/>
      <c r="I186" s="107"/>
      <c r="J186" s="106"/>
    </row>
    <row r="187" spans="1:10" x14ac:dyDescent="0.25">
      <c r="A187" s="60" t="s">
        <v>271</v>
      </c>
      <c r="B187" s="60" t="s">
        <v>12</v>
      </c>
      <c r="C187" s="60" t="s">
        <v>13</v>
      </c>
      <c r="D187" s="61" t="s">
        <v>157</v>
      </c>
      <c r="E187" s="62"/>
      <c r="F187" s="62"/>
      <c r="G187" s="63"/>
      <c r="H187" s="108">
        <v>3</v>
      </c>
      <c r="I187" s="147"/>
      <c r="J187" s="109">
        <f t="shared" ref="J187" si="1">+ROUND(+H187*I187,2)</f>
        <v>0</v>
      </c>
    </row>
    <row r="188" spans="1:10" ht="101.25" customHeight="1" x14ac:dyDescent="0.25">
      <c r="A188" s="72"/>
      <c r="B188" s="72"/>
      <c r="C188" s="72"/>
      <c r="D188" s="73" t="s">
        <v>158</v>
      </c>
      <c r="E188" s="74"/>
      <c r="F188" s="74"/>
      <c r="G188" s="75"/>
      <c r="H188" s="76"/>
      <c r="I188" s="77"/>
      <c r="J188" s="76"/>
    </row>
    <row r="189" spans="1:10" x14ac:dyDescent="0.25">
      <c r="A189" s="72"/>
      <c r="B189" s="72"/>
      <c r="C189" s="72"/>
      <c r="D189" s="83" t="s">
        <v>159</v>
      </c>
      <c r="E189" s="84">
        <v>1</v>
      </c>
      <c r="F189" s="85">
        <v>0</v>
      </c>
      <c r="G189" s="86">
        <v>1</v>
      </c>
      <c r="H189" s="76"/>
      <c r="I189" s="77"/>
      <c r="J189" s="76"/>
    </row>
    <row r="190" spans="1:10" x14ac:dyDescent="0.25">
      <c r="A190" s="72"/>
      <c r="B190" s="72"/>
      <c r="C190" s="72"/>
      <c r="D190" s="83" t="s">
        <v>160</v>
      </c>
      <c r="E190" s="84">
        <v>1</v>
      </c>
      <c r="F190" s="85">
        <v>0</v>
      </c>
      <c r="G190" s="86">
        <v>1</v>
      </c>
      <c r="H190" s="76"/>
      <c r="I190" s="77"/>
      <c r="J190" s="76"/>
    </row>
    <row r="191" spans="1:10" x14ac:dyDescent="0.25">
      <c r="A191" s="72"/>
      <c r="B191" s="72"/>
      <c r="C191" s="72"/>
      <c r="D191" s="83" t="s">
        <v>161</v>
      </c>
      <c r="E191" s="84">
        <v>1</v>
      </c>
      <c r="F191" s="85">
        <v>0</v>
      </c>
      <c r="G191" s="86">
        <v>1</v>
      </c>
      <c r="H191" s="96"/>
      <c r="I191" s="97"/>
      <c r="J191" s="96"/>
    </row>
    <row r="192" spans="1:10" x14ac:dyDescent="0.25">
      <c r="A192" s="98"/>
      <c r="B192" s="99" t="s">
        <v>216</v>
      </c>
      <c r="C192" s="98"/>
      <c r="D192" s="100"/>
      <c r="E192" s="89"/>
      <c r="F192" s="89"/>
      <c r="G192" s="101" t="s">
        <v>162</v>
      </c>
      <c r="H192" s="113"/>
      <c r="I192" s="102"/>
      <c r="J192" s="104">
        <f>SUM(J187:J191)</f>
        <v>0</v>
      </c>
    </row>
    <row r="193" spans="1:10" x14ac:dyDescent="0.25">
      <c r="A193" s="87" t="s">
        <v>272</v>
      </c>
      <c r="B193" s="87" t="s">
        <v>12</v>
      </c>
      <c r="C193" s="87" t="s">
        <v>13</v>
      </c>
      <c r="D193" s="88" t="s">
        <v>163</v>
      </c>
      <c r="E193" s="89"/>
      <c r="F193" s="89"/>
      <c r="G193" s="90"/>
      <c r="H193" s="91"/>
      <c r="I193" s="107"/>
      <c r="J193" s="106"/>
    </row>
    <row r="194" spans="1:10" ht="191.25" customHeight="1" x14ac:dyDescent="0.25">
      <c r="A194" s="72"/>
      <c r="B194" s="72"/>
      <c r="C194" s="72"/>
      <c r="D194" s="73" t="s">
        <v>164</v>
      </c>
      <c r="E194" s="111"/>
      <c r="F194" s="111"/>
      <c r="G194" s="75"/>
      <c r="H194" s="76"/>
      <c r="I194" s="77"/>
      <c r="J194" s="76"/>
    </row>
    <row r="195" spans="1:10" x14ac:dyDescent="0.25">
      <c r="A195" s="87" t="s">
        <v>273</v>
      </c>
      <c r="B195" s="87" t="s">
        <v>12</v>
      </c>
      <c r="C195" s="87" t="s">
        <v>34</v>
      </c>
      <c r="D195" s="88" t="s">
        <v>165</v>
      </c>
      <c r="E195" s="89"/>
      <c r="F195" s="89"/>
      <c r="G195" s="90"/>
      <c r="H195" s="91">
        <v>140</v>
      </c>
      <c r="I195" s="146"/>
      <c r="J195" s="92">
        <f>+ROUND(+H195*I195,2)</f>
        <v>0</v>
      </c>
    </row>
    <row r="196" spans="1:10" ht="146.25" customHeight="1" x14ac:dyDescent="0.25">
      <c r="A196" s="72"/>
      <c r="B196" s="72"/>
      <c r="C196" s="72"/>
      <c r="D196" s="73" t="s">
        <v>166</v>
      </c>
      <c r="E196" s="74"/>
      <c r="F196" s="74"/>
      <c r="G196" s="75"/>
      <c r="H196" s="76"/>
      <c r="I196" s="77"/>
      <c r="J196" s="76"/>
    </row>
    <row r="197" spans="1:10" x14ac:dyDescent="0.25">
      <c r="A197" s="72"/>
      <c r="B197" s="72"/>
      <c r="C197" s="72"/>
      <c r="D197" s="83" t="s">
        <v>167</v>
      </c>
      <c r="E197" s="84">
        <v>0</v>
      </c>
      <c r="F197" s="85">
        <v>60</v>
      </c>
      <c r="G197" s="86">
        <v>60</v>
      </c>
      <c r="H197" s="76"/>
      <c r="I197" s="77"/>
      <c r="J197" s="76"/>
    </row>
    <row r="198" spans="1:10" x14ac:dyDescent="0.25">
      <c r="A198" s="72"/>
      <c r="B198" s="72"/>
      <c r="C198" s="72"/>
      <c r="D198" s="83" t="s">
        <v>53</v>
      </c>
      <c r="E198" s="84">
        <v>0</v>
      </c>
      <c r="F198" s="85">
        <v>20</v>
      </c>
      <c r="G198" s="86">
        <v>20</v>
      </c>
      <c r="H198" s="76"/>
      <c r="I198" s="77"/>
      <c r="J198" s="76"/>
    </row>
    <row r="199" spans="1:10" x14ac:dyDescent="0.25">
      <c r="A199" s="72"/>
      <c r="B199" s="72"/>
      <c r="C199" s="72"/>
      <c r="D199" s="83" t="s">
        <v>148</v>
      </c>
      <c r="E199" s="84">
        <v>0</v>
      </c>
      <c r="F199" s="85">
        <v>60</v>
      </c>
      <c r="G199" s="86">
        <v>60</v>
      </c>
      <c r="H199" s="76"/>
      <c r="I199" s="77"/>
      <c r="J199" s="76"/>
    </row>
    <row r="200" spans="1:10" x14ac:dyDescent="0.25">
      <c r="A200" s="87" t="s">
        <v>274</v>
      </c>
      <c r="B200" s="87" t="s">
        <v>12</v>
      </c>
      <c r="C200" s="87" t="s">
        <v>168</v>
      </c>
      <c r="D200" s="88" t="s">
        <v>169</v>
      </c>
      <c r="E200" s="89"/>
      <c r="F200" s="89"/>
      <c r="G200" s="90"/>
      <c r="H200" s="91">
        <v>8</v>
      </c>
      <c r="I200" s="146"/>
      <c r="J200" s="92">
        <f>+ROUND(+H200*I200,2)</f>
        <v>0</v>
      </c>
    </row>
    <row r="201" spans="1:10" ht="202.5" customHeight="1" x14ac:dyDescent="0.25">
      <c r="A201" s="72"/>
      <c r="B201" s="72"/>
      <c r="C201" s="72"/>
      <c r="D201" s="73" t="s">
        <v>170</v>
      </c>
      <c r="E201" s="74"/>
      <c r="F201" s="74"/>
      <c r="G201" s="75"/>
      <c r="H201" s="76"/>
      <c r="I201" s="77"/>
      <c r="J201" s="76"/>
    </row>
    <row r="202" spans="1:10" x14ac:dyDescent="0.25">
      <c r="A202" s="72"/>
      <c r="B202" s="72"/>
      <c r="C202" s="72"/>
      <c r="D202" s="83" t="s">
        <v>171</v>
      </c>
      <c r="E202" s="84">
        <v>5</v>
      </c>
      <c r="F202" s="85">
        <v>0</v>
      </c>
      <c r="G202" s="86">
        <v>5</v>
      </c>
      <c r="H202" s="76"/>
      <c r="I202" s="77"/>
      <c r="J202" s="76"/>
    </row>
    <row r="203" spans="1:10" x14ac:dyDescent="0.25">
      <c r="A203" s="72"/>
      <c r="B203" s="72"/>
      <c r="C203" s="72"/>
      <c r="D203" s="83" t="s">
        <v>172</v>
      </c>
      <c r="E203" s="84">
        <v>3</v>
      </c>
      <c r="F203" s="85">
        <v>0</v>
      </c>
      <c r="G203" s="86">
        <v>3</v>
      </c>
      <c r="H203" s="96"/>
      <c r="I203" s="97"/>
      <c r="J203" s="96"/>
    </row>
    <row r="204" spans="1:10" x14ac:dyDescent="0.25">
      <c r="A204" s="98"/>
      <c r="B204" s="99" t="s">
        <v>216</v>
      </c>
      <c r="C204" s="98"/>
      <c r="D204" s="100"/>
      <c r="E204" s="89"/>
      <c r="F204" s="89"/>
      <c r="G204" s="101" t="s">
        <v>173</v>
      </c>
      <c r="H204" s="114"/>
      <c r="I204" s="103"/>
      <c r="J204" s="104">
        <f>SUM(J193:J203)</f>
        <v>0</v>
      </c>
    </row>
    <row r="205" spans="1:10" x14ac:dyDescent="0.25">
      <c r="A205" s="87" t="s">
        <v>275</v>
      </c>
      <c r="B205" s="87" t="s">
        <v>12</v>
      </c>
      <c r="C205" s="87" t="s">
        <v>13</v>
      </c>
      <c r="D205" s="88" t="s">
        <v>174</v>
      </c>
      <c r="E205" s="89"/>
      <c r="F205" s="89"/>
      <c r="G205" s="90"/>
      <c r="H205" s="91">
        <v>1</v>
      </c>
      <c r="I205" s="146"/>
      <c r="J205" s="92">
        <f>+ROUND(+H205*I205,2)</f>
        <v>0</v>
      </c>
    </row>
    <row r="206" spans="1:10" ht="200.25" customHeight="1" x14ac:dyDescent="0.25">
      <c r="A206" s="72"/>
      <c r="B206" s="72"/>
      <c r="C206" s="72"/>
      <c r="D206" s="73" t="s">
        <v>175</v>
      </c>
      <c r="E206" s="111"/>
      <c r="F206" s="111"/>
      <c r="G206" s="75"/>
      <c r="H206" s="76"/>
      <c r="I206" s="77"/>
      <c r="J206" s="76"/>
    </row>
    <row r="207" spans="1:10" x14ac:dyDescent="0.25">
      <c r="A207" s="87" t="s">
        <v>276</v>
      </c>
      <c r="B207" s="87" t="s">
        <v>12</v>
      </c>
      <c r="C207" s="87" t="s">
        <v>13</v>
      </c>
      <c r="D207" s="88" t="s">
        <v>176</v>
      </c>
      <c r="E207" s="89"/>
      <c r="F207" s="89"/>
      <c r="G207" s="90"/>
      <c r="H207" s="91">
        <v>1</v>
      </c>
      <c r="I207" s="146"/>
      <c r="J207" s="92">
        <f>+ROUND(+H207*I207,2)</f>
        <v>0</v>
      </c>
    </row>
    <row r="208" spans="1:10" ht="409.5" customHeight="1" x14ac:dyDescent="0.25">
      <c r="A208" s="72"/>
      <c r="B208" s="72"/>
      <c r="C208" s="72"/>
      <c r="D208" s="73" t="s">
        <v>177</v>
      </c>
      <c r="E208" s="111"/>
      <c r="F208" s="111"/>
      <c r="G208" s="75"/>
      <c r="H208" s="76"/>
      <c r="I208" s="77"/>
      <c r="J208" s="76"/>
    </row>
    <row r="209" spans="1:10" x14ac:dyDescent="0.25">
      <c r="A209" s="87" t="s">
        <v>277</v>
      </c>
      <c r="B209" s="87" t="s">
        <v>12</v>
      </c>
      <c r="C209" s="87" t="s">
        <v>13</v>
      </c>
      <c r="D209" s="88" t="s">
        <v>178</v>
      </c>
      <c r="E209" s="89"/>
      <c r="F209" s="89"/>
      <c r="G209" s="90"/>
      <c r="H209" s="91">
        <v>3</v>
      </c>
      <c r="I209" s="146"/>
      <c r="J209" s="92">
        <f>+ROUND(+H209*I209,2)</f>
        <v>0</v>
      </c>
    </row>
    <row r="210" spans="1:10" ht="90" customHeight="1" x14ac:dyDescent="0.25">
      <c r="A210" s="72"/>
      <c r="B210" s="72"/>
      <c r="C210" s="72"/>
      <c r="D210" s="73" t="s">
        <v>179</v>
      </c>
      <c r="E210" s="74"/>
      <c r="F210" s="74"/>
      <c r="G210" s="75"/>
      <c r="H210" s="76"/>
      <c r="I210" s="77"/>
      <c r="J210" s="76"/>
    </row>
    <row r="211" spans="1:10" x14ac:dyDescent="0.25">
      <c r="A211" s="72"/>
      <c r="B211" s="72"/>
      <c r="C211" s="72"/>
      <c r="D211" s="83" t="s">
        <v>47</v>
      </c>
      <c r="E211" s="84">
        <v>1</v>
      </c>
      <c r="F211" s="85">
        <v>0</v>
      </c>
      <c r="G211" s="86">
        <v>1</v>
      </c>
      <c r="H211" s="76"/>
      <c r="I211" s="77"/>
      <c r="J211" s="76"/>
    </row>
    <row r="212" spans="1:10" x14ac:dyDescent="0.25">
      <c r="A212" s="72"/>
      <c r="B212" s="72"/>
      <c r="C212" s="72"/>
      <c r="D212" s="83" t="s">
        <v>48</v>
      </c>
      <c r="E212" s="84">
        <v>1</v>
      </c>
      <c r="F212" s="85">
        <v>0</v>
      </c>
      <c r="G212" s="86">
        <v>1</v>
      </c>
      <c r="H212" s="76"/>
      <c r="I212" s="77"/>
      <c r="J212" s="76"/>
    </row>
    <row r="213" spans="1:10" x14ac:dyDescent="0.25">
      <c r="A213" s="72"/>
      <c r="B213" s="72"/>
      <c r="C213" s="72"/>
      <c r="D213" s="83" t="s">
        <v>180</v>
      </c>
      <c r="E213" s="84">
        <v>1</v>
      </c>
      <c r="F213" s="85">
        <v>0</v>
      </c>
      <c r="G213" s="86">
        <v>1</v>
      </c>
      <c r="H213" s="96"/>
      <c r="I213" s="97"/>
      <c r="J213" s="96"/>
    </row>
    <row r="214" spans="1:10" x14ac:dyDescent="0.25">
      <c r="A214" s="98"/>
      <c r="B214" s="99" t="s">
        <v>216</v>
      </c>
      <c r="C214" s="98"/>
      <c r="D214" s="100"/>
      <c r="E214" s="89"/>
      <c r="F214" s="89"/>
      <c r="G214" s="101" t="s">
        <v>181</v>
      </c>
      <c r="H214" s="113"/>
      <c r="I214" s="102"/>
      <c r="J214" s="104">
        <f>SUM(J209:J213)</f>
        <v>0</v>
      </c>
    </row>
    <row r="215" spans="1:10" x14ac:dyDescent="0.25">
      <c r="A215" s="87" t="s">
        <v>278</v>
      </c>
      <c r="B215" s="87" t="s">
        <v>12</v>
      </c>
      <c r="C215" s="87" t="s">
        <v>13</v>
      </c>
      <c r="D215" s="88" t="s">
        <v>182</v>
      </c>
      <c r="E215" s="89"/>
      <c r="F215" s="89"/>
      <c r="G215" s="90"/>
      <c r="H215" s="91">
        <v>1</v>
      </c>
      <c r="I215" s="146"/>
      <c r="J215" s="92">
        <f>+ROUND(+H215*I215,2)</f>
        <v>0</v>
      </c>
    </row>
    <row r="216" spans="1:10" ht="33.75" customHeight="1" x14ac:dyDescent="0.25">
      <c r="A216" s="72"/>
      <c r="B216" s="72"/>
      <c r="C216" s="72"/>
      <c r="D216" s="93" t="s">
        <v>183</v>
      </c>
      <c r="E216" s="94"/>
      <c r="F216" s="94"/>
      <c r="G216" s="95"/>
      <c r="H216" s="96"/>
      <c r="I216" s="97"/>
      <c r="J216" s="96"/>
    </row>
    <row r="217" spans="1:10" x14ac:dyDescent="0.25">
      <c r="A217" s="98"/>
      <c r="B217" s="99" t="s">
        <v>216</v>
      </c>
      <c r="C217" s="98"/>
      <c r="D217" s="100"/>
      <c r="E217" s="89"/>
      <c r="F217" s="89"/>
      <c r="G217" s="101" t="s">
        <v>184</v>
      </c>
      <c r="H217" s="102"/>
      <c r="I217" s="103"/>
      <c r="J217" s="104">
        <f>+J215+J214+J207+J205+J204+J192</f>
        <v>0</v>
      </c>
    </row>
    <row r="218" spans="1:10" x14ac:dyDescent="0.25">
      <c r="A218" s="105" t="s">
        <v>279</v>
      </c>
      <c r="B218" s="87" t="s">
        <v>12</v>
      </c>
      <c r="C218" s="87" t="s">
        <v>13</v>
      </c>
      <c r="D218" s="88" t="s">
        <v>185</v>
      </c>
      <c r="E218" s="89"/>
      <c r="F218" s="89"/>
      <c r="G218" s="90"/>
      <c r="H218" s="106">
        <v>1</v>
      </c>
      <c r="I218" s="146"/>
      <c r="J218" s="92">
        <f>+ROUND(+H218*I218,2)</f>
        <v>0</v>
      </c>
    </row>
    <row r="219" spans="1:10" ht="75" customHeight="1" x14ac:dyDescent="0.25">
      <c r="A219" s="72"/>
      <c r="B219" s="72"/>
      <c r="C219" s="72"/>
      <c r="D219" s="93" t="s">
        <v>186</v>
      </c>
      <c r="E219" s="94"/>
      <c r="F219" s="94"/>
      <c r="G219" s="95"/>
      <c r="H219" s="96"/>
      <c r="I219" s="97"/>
      <c r="J219" s="96"/>
    </row>
    <row r="220" spans="1:10" x14ac:dyDescent="0.25">
      <c r="A220" s="98"/>
      <c r="B220" s="99" t="s">
        <v>216</v>
      </c>
      <c r="C220" s="98"/>
      <c r="D220" s="100"/>
      <c r="E220" s="89"/>
      <c r="F220" s="89"/>
      <c r="G220" s="101" t="s">
        <v>187</v>
      </c>
      <c r="H220" s="115"/>
      <c r="I220" s="103"/>
      <c r="J220" s="104">
        <f>+J218+J217+J184+J183+J159+J27+J23</f>
        <v>0</v>
      </c>
    </row>
    <row r="221" spans="1:10" x14ac:dyDescent="0.25">
      <c r="A221" s="50" t="s">
        <v>188</v>
      </c>
      <c r="B221" s="51" t="s">
        <v>9</v>
      </c>
      <c r="C221" s="50" t="s">
        <v>10</v>
      </c>
      <c r="D221" s="52" t="s">
        <v>189</v>
      </c>
      <c r="E221" s="53"/>
      <c r="F221" s="53"/>
      <c r="G221" s="54"/>
      <c r="H221" s="55"/>
      <c r="I221" s="56"/>
      <c r="J221" s="57"/>
    </row>
    <row r="222" spans="1:10" x14ac:dyDescent="0.25">
      <c r="A222" s="105" t="s">
        <v>280</v>
      </c>
      <c r="B222" s="87" t="s">
        <v>12</v>
      </c>
      <c r="C222" s="87" t="s">
        <v>13</v>
      </c>
      <c r="D222" s="88" t="s">
        <v>190</v>
      </c>
      <c r="E222" s="89"/>
      <c r="F222" s="89"/>
      <c r="G222" s="90"/>
      <c r="H222" s="106">
        <v>1</v>
      </c>
      <c r="I222" s="146"/>
      <c r="J222" s="92">
        <f>+ROUND(+H222*I222,2)</f>
        <v>0</v>
      </c>
    </row>
    <row r="223" spans="1:10" ht="97.5" customHeight="1" x14ac:dyDescent="0.25">
      <c r="A223" s="72"/>
      <c r="B223" s="72"/>
      <c r="C223" s="72"/>
      <c r="D223" s="73" t="s">
        <v>191</v>
      </c>
      <c r="E223" s="111"/>
      <c r="F223" s="111"/>
      <c r="G223" s="75"/>
      <c r="H223" s="76"/>
      <c r="I223" s="77"/>
      <c r="J223" s="76"/>
    </row>
    <row r="224" spans="1:10" x14ac:dyDescent="0.25">
      <c r="A224" s="105" t="s">
        <v>281</v>
      </c>
      <c r="B224" s="87" t="s">
        <v>12</v>
      </c>
      <c r="C224" s="87" t="s">
        <v>13</v>
      </c>
      <c r="D224" s="88" t="s">
        <v>192</v>
      </c>
      <c r="E224" s="89"/>
      <c r="F224" s="89"/>
      <c r="G224" s="90"/>
      <c r="H224" s="106">
        <v>1</v>
      </c>
      <c r="I224" s="146"/>
      <c r="J224" s="92">
        <f>+ROUND(+H224*I224,2)</f>
        <v>0</v>
      </c>
    </row>
    <row r="225" spans="1:10" ht="213.75" customHeight="1" x14ac:dyDescent="0.25">
      <c r="A225" s="72"/>
      <c r="B225" s="72"/>
      <c r="C225" s="72"/>
      <c r="D225" s="73" t="s">
        <v>193</v>
      </c>
      <c r="E225" s="111"/>
      <c r="F225" s="111"/>
      <c r="G225" s="75"/>
      <c r="H225" s="76"/>
      <c r="I225" s="77"/>
      <c r="J225" s="76"/>
    </row>
    <row r="226" spans="1:10" x14ac:dyDescent="0.25">
      <c r="A226" s="105" t="s">
        <v>282</v>
      </c>
      <c r="B226" s="87" t="s">
        <v>12</v>
      </c>
      <c r="C226" s="87" t="s">
        <v>13</v>
      </c>
      <c r="D226" s="88" t="s">
        <v>194</v>
      </c>
      <c r="E226" s="89"/>
      <c r="F226" s="89"/>
      <c r="G226" s="90"/>
      <c r="H226" s="106">
        <v>1</v>
      </c>
      <c r="I226" s="146"/>
      <c r="J226" s="92">
        <f>+ROUND(+H226*I226,2)</f>
        <v>0</v>
      </c>
    </row>
    <row r="227" spans="1:10" ht="126" customHeight="1" x14ac:dyDescent="0.25">
      <c r="A227" s="72"/>
      <c r="B227" s="72"/>
      <c r="C227" s="72"/>
      <c r="D227" s="73" t="s">
        <v>195</v>
      </c>
      <c r="E227" s="111"/>
      <c r="F227" s="111"/>
      <c r="G227" s="75"/>
      <c r="H227" s="76"/>
      <c r="I227" s="77"/>
      <c r="J227" s="76"/>
    </row>
    <row r="228" spans="1:10" x14ac:dyDescent="0.25">
      <c r="A228" s="105" t="s">
        <v>283</v>
      </c>
      <c r="B228" s="87" t="s">
        <v>12</v>
      </c>
      <c r="C228" s="87" t="s">
        <v>13</v>
      </c>
      <c r="D228" s="88" t="s">
        <v>196</v>
      </c>
      <c r="E228" s="89"/>
      <c r="F228" s="89"/>
      <c r="G228" s="90"/>
      <c r="H228" s="106">
        <v>1</v>
      </c>
      <c r="I228" s="146"/>
      <c r="J228" s="92">
        <f>+ROUND(+H228*I228,2)</f>
        <v>0</v>
      </c>
    </row>
    <row r="229" spans="1:10" ht="33.75" customHeight="1" x14ac:dyDescent="0.25">
      <c r="A229" s="72"/>
      <c r="B229" s="72"/>
      <c r="C229" s="72"/>
      <c r="D229" s="73" t="s">
        <v>197</v>
      </c>
      <c r="E229" s="111"/>
      <c r="F229" s="111"/>
      <c r="G229" s="75"/>
      <c r="H229" s="76"/>
      <c r="I229" s="77"/>
      <c r="J229" s="76"/>
    </row>
    <row r="230" spans="1:10" x14ac:dyDescent="0.25">
      <c r="A230" s="105" t="s">
        <v>284</v>
      </c>
      <c r="B230" s="87" t="s">
        <v>12</v>
      </c>
      <c r="C230" s="87" t="s">
        <v>198</v>
      </c>
      <c r="D230" s="88" t="s">
        <v>199</v>
      </c>
      <c r="E230" s="89"/>
      <c r="F230" s="89"/>
      <c r="G230" s="90"/>
      <c r="H230" s="106">
        <v>1</v>
      </c>
      <c r="I230" s="146"/>
      <c r="J230" s="92">
        <f>+ROUND(+H230*I230,2)</f>
        <v>0</v>
      </c>
    </row>
    <row r="231" spans="1:10" ht="90" customHeight="1" x14ac:dyDescent="0.25">
      <c r="A231" s="72"/>
      <c r="B231" s="72"/>
      <c r="C231" s="72"/>
      <c r="D231" s="93" t="s">
        <v>200</v>
      </c>
      <c r="E231" s="94"/>
      <c r="F231" s="94"/>
      <c r="G231" s="95"/>
      <c r="H231" s="96"/>
      <c r="I231" s="97"/>
      <c r="J231" s="96"/>
    </row>
    <row r="232" spans="1:10" x14ac:dyDescent="0.25">
      <c r="A232" s="98"/>
      <c r="B232" s="99" t="s">
        <v>216</v>
      </c>
      <c r="C232" s="98"/>
      <c r="D232" s="100"/>
      <c r="E232" s="89"/>
      <c r="F232" s="89"/>
      <c r="G232" s="101" t="s">
        <v>201</v>
      </c>
      <c r="H232" s="115"/>
      <c r="I232" s="103"/>
      <c r="J232" s="104">
        <f>SUM(J222:J231)</f>
        <v>0</v>
      </c>
    </row>
    <row r="233" spans="1:10" x14ac:dyDescent="0.25">
      <c r="A233" s="50" t="s">
        <v>202</v>
      </c>
      <c r="B233" s="51" t="s">
        <v>9</v>
      </c>
      <c r="C233" s="50" t="s">
        <v>10</v>
      </c>
      <c r="D233" s="52" t="s">
        <v>203</v>
      </c>
      <c r="E233" s="53"/>
      <c r="F233" s="53"/>
      <c r="G233" s="54"/>
      <c r="H233" s="55"/>
      <c r="I233" s="56"/>
      <c r="J233" s="57"/>
    </row>
    <row r="234" spans="1:10" x14ac:dyDescent="0.25">
      <c r="A234" s="105" t="s">
        <v>285</v>
      </c>
      <c r="B234" s="87" t="s">
        <v>12</v>
      </c>
      <c r="C234" s="87" t="s">
        <v>13</v>
      </c>
      <c r="D234" s="88" t="s">
        <v>204</v>
      </c>
      <c r="E234" s="89"/>
      <c r="F234" s="89"/>
      <c r="G234" s="90"/>
      <c r="H234" s="106">
        <v>1</v>
      </c>
      <c r="I234" s="146"/>
      <c r="J234" s="92">
        <f>+ROUND(+H234*I234,2)</f>
        <v>0</v>
      </c>
    </row>
    <row r="235" spans="1:10" ht="174" customHeight="1" x14ac:dyDescent="0.25">
      <c r="A235" s="72"/>
      <c r="B235" s="72"/>
      <c r="C235" s="72"/>
      <c r="D235" s="73" t="s">
        <v>205</v>
      </c>
      <c r="E235" s="74"/>
      <c r="F235" s="74"/>
      <c r="G235" s="75"/>
      <c r="H235" s="76"/>
      <c r="I235" s="77"/>
      <c r="J235" s="76"/>
    </row>
    <row r="236" spans="1:10" x14ac:dyDescent="0.25">
      <c r="A236" s="72"/>
      <c r="B236" s="72"/>
      <c r="C236" s="72"/>
      <c r="D236" s="116" t="s">
        <v>206</v>
      </c>
      <c r="E236" s="117"/>
      <c r="F236" s="118"/>
      <c r="G236" s="119">
        <v>1</v>
      </c>
      <c r="H236" s="96"/>
      <c r="I236" s="97"/>
      <c r="J236" s="96"/>
    </row>
    <row r="237" spans="1:10" x14ac:dyDescent="0.25">
      <c r="A237" s="98"/>
      <c r="B237" s="99" t="s">
        <v>216</v>
      </c>
      <c r="C237" s="98"/>
      <c r="D237" s="100"/>
      <c r="E237" s="89"/>
      <c r="F237" s="89"/>
      <c r="G237" s="101" t="s">
        <v>207</v>
      </c>
      <c r="H237" s="115"/>
      <c r="I237" s="103"/>
      <c r="J237" s="104">
        <f>SUM(J234:J236)</f>
        <v>0</v>
      </c>
    </row>
    <row r="238" spans="1:10" x14ac:dyDescent="0.25">
      <c r="A238" s="50" t="s">
        <v>208</v>
      </c>
      <c r="B238" s="51" t="s">
        <v>9</v>
      </c>
      <c r="C238" s="50" t="s">
        <v>10</v>
      </c>
      <c r="D238" s="52" t="s">
        <v>209</v>
      </c>
      <c r="E238" s="53"/>
      <c r="F238" s="53"/>
      <c r="G238" s="54"/>
      <c r="H238" s="55"/>
      <c r="I238" s="56"/>
      <c r="J238" s="57"/>
    </row>
    <row r="239" spans="1:10" x14ac:dyDescent="0.25">
      <c r="A239" s="105" t="s">
        <v>286</v>
      </c>
      <c r="B239" s="87" t="s">
        <v>12</v>
      </c>
      <c r="C239" s="87" t="s">
        <v>13</v>
      </c>
      <c r="D239" s="88" t="s">
        <v>209</v>
      </c>
      <c r="E239" s="89"/>
      <c r="F239" s="89"/>
      <c r="G239" s="90"/>
      <c r="H239" s="106">
        <v>1</v>
      </c>
      <c r="I239" s="146"/>
      <c r="J239" s="92">
        <f>+ROUND(+H239*I239,2)</f>
        <v>0</v>
      </c>
    </row>
    <row r="240" spans="1:10" ht="101.25" customHeight="1" x14ac:dyDescent="0.25">
      <c r="A240" s="72"/>
      <c r="B240" s="72"/>
      <c r="C240" s="72"/>
      <c r="D240" s="73" t="s">
        <v>210</v>
      </c>
      <c r="E240" s="74"/>
      <c r="F240" s="74"/>
      <c r="G240" s="75"/>
      <c r="H240" s="76"/>
      <c r="I240" s="77"/>
      <c r="J240" s="76"/>
    </row>
    <row r="241" spans="1:10" x14ac:dyDescent="0.25">
      <c r="A241" s="72"/>
      <c r="B241" s="72"/>
      <c r="C241" s="72"/>
      <c r="D241" s="112"/>
      <c r="E241" s="84">
        <v>1</v>
      </c>
      <c r="F241" s="85">
        <v>0</v>
      </c>
      <c r="G241" s="86">
        <v>1</v>
      </c>
      <c r="H241" s="96"/>
      <c r="I241" s="97"/>
      <c r="J241" s="96"/>
    </row>
    <row r="242" spans="1:10" x14ac:dyDescent="0.25">
      <c r="A242" s="98"/>
      <c r="B242" s="99" t="s">
        <v>216</v>
      </c>
      <c r="C242" s="98"/>
      <c r="D242" s="100"/>
      <c r="E242" s="89"/>
      <c r="F242" s="89"/>
      <c r="G242" s="101" t="s">
        <v>211</v>
      </c>
      <c r="H242" s="115"/>
      <c r="I242" s="103"/>
      <c r="J242" s="104">
        <f>SUM(J239:J241)</f>
        <v>0</v>
      </c>
    </row>
    <row r="243" spans="1:10" x14ac:dyDescent="0.25">
      <c r="A243" s="120" t="s">
        <v>212</v>
      </c>
      <c r="B243" s="121" t="s">
        <v>9</v>
      </c>
      <c r="C243" s="120" t="s">
        <v>10</v>
      </c>
      <c r="D243" s="122" t="s">
        <v>213</v>
      </c>
      <c r="E243" s="123"/>
      <c r="F243" s="123"/>
      <c r="G243" s="124"/>
      <c r="H243" s="125"/>
      <c r="I243" s="126"/>
      <c r="J243" s="127"/>
    </row>
    <row r="244" spans="1:10" x14ac:dyDescent="0.25">
      <c r="A244" s="72"/>
      <c r="B244" s="72"/>
      <c r="C244" s="72"/>
      <c r="D244" s="128" t="s">
        <v>213</v>
      </c>
      <c r="E244" s="129"/>
      <c r="F244" s="129"/>
      <c r="G244" s="130"/>
      <c r="H244" s="76"/>
      <c r="I244" s="77"/>
      <c r="J244" s="76"/>
    </row>
    <row r="245" spans="1:10" x14ac:dyDescent="0.25">
      <c r="A245" s="58" t="s">
        <v>287</v>
      </c>
      <c r="B245" s="60" t="s">
        <v>12</v>
      </c>
      <c r="C245" s="60" t="s">
        <v>13</v>
      </c>
      <c r="D245" s="61" t="s">
        <v>213</v>
      </c>
      <c r="E245" s="62"/>
      <c r="F245" s="62"/>
      <c r="G245" s="63"/>
      <c r="H245" s="64">
        <v>1</v>
      </c>
      <c r="I245" s="147"/>
      <c r="J245" s="109">
        <f>+ROUND(+H245*I245,2)</f>
        <v>0</v>
      </c>
    </row>
    <row r="246" spans="1:10" ht="180" customHeight="1" x14ac:dyDescent="0.25">
      <c r="A246" s="72"/>
      <c r="B246" s="72"/>
      <c r="C246" s="72"/>
      <c r="D246" s="93" t="s">
        <v>214</v>
      </c>
      <c r="E246" s="94"/>
      <c r="F246" s="94"/>
      <c r="G246" s="95"/>
      <c r="H246" s="96"/>
      <c r="I246" s="97"/>
      <c r="J246" s="96"/>
    </row>
    <row r="247" spans="1:10" x14ac:dyDescent="0.25">
      <c r="A247" s="131"/>
      <c r="B247" s="132" t="s">
        <v>216</v>
      </c>
      <c r="C247" s="131"/>
      <c r="D247" s="100"/>
      <c r="E247" s="89"/>
      <c r="F247" s="89"/>
      <c r="G247" s="133" t="s">
        <v>215</v>
      </c>
      <c r="H247" s="115"/>
      <c r="I247" s="103"/>
      <c r="J247" s="104">
        <f>SUM(J245:J246)</f>
        <v>0</v>
      </c>
    </row>
    <row r="248" spans="1:10" x14ac:dyDescent="0.25">
      <c r="A248" s="134"/>
      <c r="B248" s="135" t="s">
        <v>216</v>
      </c>
      <c r="C248" s="62"/>
      <c r="D248" s="136"/>
      <c r="E248" s="62"/>
      <c r="F248" s="62"/>
      <c r="G248" s="137" t="s">
        <v>217</v>
      </c>
      <c r="H248" s="138"/>
      <c r="I248" s="139"/>
      <c r="J248" s="140">
        <f>+J247+J242+J237+J232+J220</f>
        <v>0</v>
      </c>
    </row>
    <row r="249" spans="1:10" x14ac:dyDescent="0.25">
      <c r="A249" s="134"/>
      <c r="B249" s="135" t="s">
        <v>216</v>
      </c>
      <c r="C249" s="62"/>
      <c r="D249" s="136"/>
      <c r="E249" s="62"/>
      <c r="F249" s="62"/>
      <c r="G249" s="141" t="s">
        <v>294</v>
      </c>
      <c r="H249" s="148" t="s">
        <v>219</v>
      </c>
      <c r="I249" s="139"/>
      <c r="J249" s="149"/>
    </row>
    <row r="250" spans="1:10" x14ac:dyDescent="0.25">
      <c r="A250" s="134"/>
      <c r="B250" s="135" t="s">
        <v>216</v>
      </c>
      <c r="C250" s="62"/>
      <c r="D250" s="136"/>
      <c r="E250" s="62"/>
      <c r="F250" s="62"/>
      <c r="G250" s="141" t="s">
        <v>295</v>
      </c>
      <c r="H250" s="148" t="s">
        <v>219</v>
      </c>
      <c r="I250" s="139"/>
      <c r="J250" s="149"/>
    </row>
    <row r="251" spans="1:10" x14ac:dyDescent="0.25">
      <c r="A251" s="134"/>
      <c r="B251" s="135" t="s">
        <v>216</v>
      </c>
      <c r="C251" s="62"/>
      <c r="D251" s="136"/>
      <c r="E251" s="62"/>
      <c r="F251" s="62"/>
      <c r="G251" s="141" t="s">
        <v>218</v>
      </c>
      <c r="H251" s="138"/>
      <c r="I251" s="139"/>
      <c r="J251" s="140">
        <f>SUM(J248:J250)</f>
        <v>0</v>
      </c>
    </row>
    <row r="253" spans="1:10" ht="30" customHeight="1" x14ac:dyDescent="0.25">
      <c r="A253" s="7" t="s">
        <v>296</v>
      </c>
      <c r="B253" s="7"/>
      <c r="C253" s="7"/>
      <c r="D253" s="7"/>
      <c r="E253" s="7"/>
      <c r="F253" s="7"/>
      <c r="G253" s="7"/>
      <c r="H253" s="7"/>
      <c r="I253" s="7"/>
    </row>
    <row r="254" spans="1:10" x14ac:dyDescent="0.25">
      <c r="A254" s="7" t="s">
        <v>293</v>
      </c>
      <c r="B254" s="7"/>
      <c r="C254" s="7"/>
      <c r="D254" s="7"/>
      <c r="E254" s="7"/>
      <c r="F254" s="7"/>
      <c r="G254" s="7"/>
      <c r="H254" s="7"/>
      <c r="I254" s="7"/>
    </row>
    <row r="255" spans="1:10" x14ac:dyDescent="0.25">
      <c r="A255" s="11"/>
      <c r="B255" s="11"/>
      <c r="C255" s="11"/>
      <c r="D255" s="11"/>
      <c r="E255" s="11"/>
      <c r="F255" s="11"/>
      <c r="G255" s="11"/>
      <c r="H255" s="11"/>
      <c r="I255" s="11"/>
    </row>
    <row r="256" spans="1:10" x14ac:dyDescent="0.25">
      <c r="E256" s="5"/>
      <c r="G256" s="4"/>
      <c r="H256" s="4"/>
      <c r="I256" s="4"/>
    </row>
    <row r="257" spans="1:9" x14ac:dyDescent="0.25">
      <c r="B257" s="8" t="s">
        <v>290</v>
      </c>
      <c r="C257" s="8"/>
      <c r="D257" s="9"/>
      <c r="E257" s="9"/>
      <c r="F257" s="9"/>
      <c r="G257" s="4"/>
      <c r="H257" s="4"/>
      <c r="I257" s="4"/>
    </row>
    <row r="258" spans="1:9" x14ac:dyDescent="0.25">
      <c r="E258" s="5"/>
      <c r="G258" s="4"/>
      <c r="H258" s="4"/>
      <c r="I258" s="4"/>
    </row>
    <row r="259" spans="1:9" x14ac:dyDescent="0.25">
      <c r="E259" s="5"/>
      <c r="G259" s="4"/>
      <c r="H259" s="4"/>
      <c r="I259" s="4"/>
    </row>
    <row r="260" spans="1:9" ht="50.1" customHeight="1" x14ac:dyDescent="0.25">
      <c r="A260" s="10" t="s">
        <v>291</v>
      </c>
      <c r="B260" s="10"/>
      <c r="C260" s="10"/>
      <c r="D260" s="10"/>
      <c r="E260" s="10"/>
      <c r="F260" s="10"/>
      <c r="G260" s="10"/>
      <c r="H260" s="10"/>
      <c r="I260" s="10"/>
    </row>
    <row r="268" spans="1:9" ht="18.75" x14ac:dyDescent="0.3">
      <c r="A268" s="143" t="s">
        <v>299</v>
      </c>
      <c r="B268" s="143"/>
      <c r="C268" s="143"/>
      <c r="D268" s="143"/>
      <c r="E268" s="143"/>
      <c r="F268" s="143"/>
      <c r="G268" s="143"/>
      <c r="H268" s="143"/>
      <c r="I268" s="143"/>
    </row>
    <row r="269" spans="1:9" ht="18.75" x14ac:dyDescent="0.3">
      <c r="A269" s="143"/>
      <c r="B269" s="143"/>
      <c r="C269" s="143"/>
      <c r="D269" s="143"/>
      <c r="E269" s="143"/>
      <c r="F269" s="143"/>
      <c r="G269" s="143"/>
      <c r="H269" s="143"/>
      <c r="I269" s="143"/>
    </row>
    <row r="270" spans="1:9" ht="38.25" customHeight="1" x14ac:dyDescent="0.25">
      <c r="A270" s="12" t="s">
        <v>301</v>
      </c>
      <c r="B270" s="12"/>
      <c r="C270" s="12"/>
      <c r="D270" s="12"/>
      <c r="E270" s="12"/>
      <c r="F270" s="12"/>
      <c r="G270" s="12"/>
      <c r="H270" s="12"/>
      <c r="I270" s="12"/>
    </row>
    <row r="271" spans="1:9" ht="18.75" x14ac:dyDescent="0.3">
      <c r="A271" s="143" t="s">
        <v>300</v>
      </c>
      <c r="B271" s="144"/>
      <c r="C271" s="144"/>
      <c r="D271" s="144"/>
      <c r="E271" s="144"/>
      <c r="F271" s="144"/>
      <c r="G271" s="144"/>
      <c r="H271" s="144"/>
      <c r="I271" s="144"/>
    </row>
  </sheetData>
  <sheetProtection algorithmName="SHA-512" hashValue="fYvtuERFxqdcQKimPzYC6OhffFsVUzf+USv93TF62yAPovnYVM9w99E/ZJm3s7I/A81zKnyvYAX9ugzA0cEn2Q==" saltValue="nBOSfzuf3wLsuLQ0TKTWIg==" spinCount="100000" sheet="1" objects="1" scenarios="1" selectLockedCells="1" autoFilter="0"/>
  <autoFilter ref="A5:J251" xr:uid="{9551BE16-AC7A-40B0-AD91-598407866C12}"/>
  <mergeCells count="77">
    <mergeCell ref="A270:I270"/>
    <mergeCell ref="A1:J1"/>
    <mergeCell ref="A253:I253"/>
    <mergeCell ref="D257:F257"/>
    <mergeCell ref="A260:I260"/>
    <mergeCell ref="A254:I254"/>
    <mergeCell ref="D10:G10"/>
    <mergeCell ref="D231:G231"/>
    <mergeCell ref="D235:G235"/>
    <mergeCell ref="D240:G240"/>
    <mergeCell ref="D244:G244"/>
    <mergeCell ref="D246:G246"/>
    <mergeCell ref="D6:G6"/>
    <mergeCell ref="D221:G221"/>
    <mergeCell ref="D233:G233"/>
    <mergeCell ref="D238:G238"/>
    <mergeCell ref="D243:G243"/>
    <mergeCell ref="D216:G216"/>
    <mergeCell ref="D219:G219"/>
    <mergeCell ref="D223:G223"/>
    <mergeCell ref="D225:G225"/>
    <mergeCell ref="D227:G227"/>
    <mergeCell ref="D229:G229"/>
    <mergeCell ref="D194:G194"/>
    <mergeCell ref="D196:G196"/>
    <mergeCell ref="D201:G201"/>
    <mergeCell ref="D206:G206"/>
    <mergeCell ref="D208:G208"/>
    <mergeCell ref="D210:G210"/>
    <mergeCell ref="D173:G173"/>
    <mergeCell ref="D175:G175"/>
    <mergeCell ref="D177:G177"/>
    <mergeCell ref="D182:G182"/>
    <mergeCell ref="D185:G185"/>
    <mergeCell ref="D188:G188"/>
    <mergeCell ref="D156:G156"/>
    <mergeCell ref="D161:G161"/>
    <mergeCell ref="D163:G163"/>
    <mergeCell ref="D165:G165"/>
    <mergeCell ref="D168:G168"/>
    <mergeCell ref="D171:G171"/>
    <mergeCell ref="D133:G133"/>
    <mergeCell ref="D137:G137"/>
    <mergeCell ref="D140:G140"/>
    <mergeCell ref="D144:G144"/>
    <mergeCell ref="D147:G147"/>
    <mergeCell ref="D152:G152"/>
    <mergeCell ref="D111:G111"/>
    <mergeCell ref="D115:G115"/>
    <mergeCell ref="D119:G119"/>
    <mergeCell ref="D122:G122"/>
    <mergeCell ref="D125:G125"/>
    <mergeCell ref="D129:G129"/>
    <mergeCell ref="D84:G84"/>
    <mergeCell ref="D90:G90"/>
    <mergeCell ref="D98:G98"/>
    <mergeCell ref="D101:G101"/>
    <mergeCell ref="D105:G105"/>
    <mergeCell ref="D108:G108"/>
    <mergeCell ref="D54:G54"/>
    <mergeCell ref="D57:G57"/>
    <mergeCell ref="D69:G69"/>
    <mergeCell ref="D72:G72"/>
    <mergeCell ref="D76:G76"/>
    <mergeCell ref="D79:G79"/>
    <mergeCell ref="D30:G30"/>
    <mergeCell ref="D33:G33"/>
    <mergeCell ref="D37:G37"/>
    <mergeCell ref="D40:G40"/>
    <mergeCell ref="D45:G45"/>
    <mergeCell ref="D51:G51"/>
    <mergeCell ref="D9:G9"/>
    <mergeCell ref="D13:G13"/>
    <mergeCell ref="D16:G16"/>
    <mergeCell ref="D19:G19"/>
    <mergeCell ref="D22:G22"/>
    <mergeCell ref="D25:G25"/>
  </mergeCells>
  <printOptions horizontalCentered="1"/>
  <pageMargins left="0.70866141732283472" right="0.51181102362204722" top="0.74803149606299213" bottom="0.74803149606299213" header="0.31496062992125984" footer="0.31496062992125984"/>
  <pageSetup paperSize="9" scale="54" fitToHeight="50" orientation="portrait" r:id="rId1"/>
  <headerFooter>
    <oddFooter>&amp;R&amp;P / &amp;N</oddFooter>
  </headerFooter>
  <ignoredErrors>
    <ignoredError sqref="A6 A11 A13:A14 A16:A17 A19:A20 A22:A23 A25:A27 A30:A31 A33:A35 A37:A38 A40:A43 A45:A49 A51:A52 A54:A55 A57:A67 A69:A70 A72:A74 A76:A77 A79:A82 A84:A88 A90:A96 A98:A99 A101:A103 A105:A106 A108:A109 A111:A113 A115:A117 A119:A120 A122:A123 A125:A127 A129:A131 A133:A135 A137:A138 A140:A142 A144:A145 A147:A150 A152:A154 A156:A159 A161 A163 A165:A166 A168:A169 A171 A173 A175 A177:A180 A182:A183 A185 A188:A192 A194 A196:A199 A201:A204 A206 A208 A210:A214 A216:A217 A219:A221 A223 A225 A227 A229 A231:A233 A235:A238 A240:A243 A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2</vt:i4>
      </vt:variant>
    </vt:vector>
  </HeadingPairs>
  <TitlesOfParts>
    <vt:vector size="4" baseType="lpstr">
      <vt:lpstr>A.Anexo I pag 1 oferta</vt:lpstr>
      <vt:lpstr>B.Anexo I Tabla Desglose Precio</vt:lpstr>
      <vt:lpstr>'B.Anexo I Tabla Desglose Precio'!Área_de_impresión</vt:lpstr>
      <vt:lpstr>'B.Anexo I Tabla Desglose Precio'!Títulos_a_imprimir</vt:lpstr>
    </vt:vector>
  </TitlesOfParts>
  <Company>CRTVE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c:creator>
  <cp:lastModifiedBy>.</cp:lastModifiedBy>
  <cp:lastPrinted>2023-06-09T12:08:22Z</cp:lastPrinted>
  <dcterms:created xsi:type="dcterms:W3CDTF">2023-05-29T08:34:36Z</dcterms:created>
  <dcterms:modified xsi:type="dcterms:W3CDTF">2023-06-09T12:13:55Z</dcterms:modified>
</cp:coreProperties>
</file>