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D:\COMPRAS\GECO\___23exp\2029_CubEPR_Sonia\"/>
    </mc:Choice>
  </mc:AlternateContent>
  <xr:revisionPtr revIDLastSave="0" documentId="8_{229A6873-7610-4548-8DE2-126C56F3D84B}" xr6:coauthVersionLast="36" xr6:coauthVersionMax="36" xr10:uidLastSave="{00000000-0000-0000-0000-000000000000}"/>
  <bookViews>
    <workbookView xWindow="0" yWindow="0" windowWidth="28710" windowHeight="9465" xr2:uid="{C4752993-8FBE-4BFD-A81E-35E480D85FF2}"/>
  </bookViews>
  <sheets>
    <sheet name="Anexo I pag 1 oferta" sheetId="7" r:id="rId1"/>
    <sheet name="Anexo I Tabla Desglose Precio" sheetId="6" r:id="rId2"/>
  </sheets>
  <definedNames>
    <definedName name="_xlnm._FilterDatabase" localSheetId="1" hidden="1">'Anexo I Tabla Desglose Precio'!$A$6:$F$122</definedName>
    <definedName name="_xlnm.Print_Area" localSheetId="0">'Anexo I pag 1 oferta'!$A$3:$J$51</definedName>
    <definedName name="_xlnm.Print_Area" localSheetId="1">'Anexo I Tabla Desglose Precio'!$A$7:$F$130</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18" i="6" l="1"/>
  <c r="F119" i="6" s="1"/>
  <c r="F115" i="6"/>
  <c r="F112" i="6"/>
  <c r="F111" i="6"/>
  <c r="F110" i="6"/>
  <c r="F109" i="6"/>
  <c r="F108" i="6"/>
  <c r="F105" i="6"/>
  <c r="F104" i="6"/>
  <c r="F103" i="6"/>
  <c r="F102" i="6"/>
  <c r="F101" i="6"/>
  <c r="F98" i="6"/>
  <c r="F97" i="6"/>
  <c r="F96" i="6"/>
  <c r="F95" i="6"/>
  <c r="F94" i="6"/>
  <c r="F91" i="6"/>
  <c r="F90" i="6"/>
  <c r="F89" i="6"/>
  <c r="F88" i="6"/>
  <c r="F87" i="6"/>
  <c r="F86" i="6"/>
  <c r="F83" i="6"/>
  <c r="F82" i="6"/>
  <c r="F81" i="6"/>
  <c r="F80" i="6"/>
  <c r="F79" i="6"/>
  <c r="F78" i="6"/>
  <c r="F77" i="6"/>
  <c r="F76" i="6"/>
  <c r="F75" i="6"/>
  <c r="F74" i="6"/>
  <c r="F71" i="6"/>
  <c r="F70" i="6"/>
  <c r="F69" i="6"/>
  <c r="F66" i="6"/>
  <c r="F65" i="6"/>
  <c r="F64" i="6"/>
  <c r="F63" i="6"/>
  <c r="F62" i="6"/>
  <c r="F61" i="6"/>
  <c r="F58" i="6"/>
  <c r="F57" i="6"/>
  <c r="F56" i="6"/>
  <c r="F55" i="6"/>
  <c r="F52" i="6"/>
  <c r="F51" i="6"/>
  <c r="F50" i="6"/>
  <c r="F49" i="6"/>
  <c r="F48" i="6"/>
  <c r="F45" i="6"/>
  <c r="F44" i="6"/>
  <c r="F43" i="6"/>
  <c r="F42" i="6"/>
  <c r="F41" i="6"/>
  <c r="F40" i="6"/>
  <c r="F39" i="6"/>
  <c r="F38" i="6"/>
  <c r="F37" i="6"/>
  <c r="F36" i="6"/>
  <c r="F35" i="6"/>
  <c r="F34" i="6"/>
  <c r="F31" i="6"/>
  <c r="F30" i="6"/>
  <c r="F29" i="6"/>
  <c r="F28" i="6"/>
  <c r="F27" i="6"/>
  <c r="F26" i="6"/>
  <c r="F25" i="6"/>
  <c r="F24" i="6"/>
  <c r="F23" i="6"/>
  <c r="F22" i="6"/>
  <c r="F21" i="6"/>
  <c r="F20" i="6"/>
  <c r="F19" i="6"/>
  <c r="F18" i="6"/>
  <c r="F17" i="6"/>
  <c r="F16" i="6"/>
  <c r="F15" i="6"/>
  <c r="F14" i="6"/>
  <c r="F13" i="6"/>
  <c r="F12" i="6"/>
  <c r="F11" i="6"/>
  <c r="F10" i="6"/>
  <c r="F9" i="6"/>
  <c r="F8" i="6"/>
  <c r="F59" i="6" l="1"/>
  <c r="F92" i="6"/>
  <c r="F99" i="6"/>
  <c r="F53" i="6"/>
  <c r="F72" i="6"/>
  <c r="F67" i="6"/>
  <c r="F84" i="6"/>
  <c r="F46" i="6"/>
  <c r="F113" i="6"/>
  <c r="F116" i="6"/>
  <c r="F32" i="6"/>
  <c r="F106" i="6"/>
  <c r="F120" i="6" l="1"/>
  <c r="F123" i="6" l="1"/>
  <c r="B29" i="7" s="1"/>
</calcChain>
</file>

<file path=xl/sharedStrings.xml><?xml version="1.0" encoding="utf-8"?>
<sst xmlns="http://schemas.openxmlformats.org/spreadsheetml/2006/main" count="374" uniqueCount="262">
  <si>
    <t>Código</t>
  </si>
  <si>
    <t>Ud</t>
  </si>
  <si>
    <t>Resumen</t>
  </si>
  <si>
    <t>CanPres</t>
  </si>
  <si>
    <t>Pres</t>
  </si>
  <si>
    <t>ImpPres</t>
  </si>
  <si>
    <t>CUB.EPR.01</t>
  </si>
  <si>
    <t/>
  </si>
  <si>
    <t>DEMOLICIONES Y DESMONTAJES</t>
  </si>
  <si>
    <t>CUB.EPR.01.01</t>
  </si>
  <si>
    <t>m2</t>
  </si>
  <si>
    <t>RETIRADA ENSERES ZONA ACTUACIÓN</t>
  </si>
  <si>
    <t>CUB.EPR.01.02</t>
  </si>
  <si>
    <t>RETIRADA DE GRAVA EXISTENTE EN CUBIERTA</t>
  </si>
  <si>
    <t>CUB.EPR.01.03</t>
  </si>
  <si>
    <t>RETIRADA DE AISLAMIENTO DE CUBIERTA</t>
  </si>
  <si>
    <t>CUB.EPR.01.04</t>
  </si>
  <si>
    <t>PICADO Y RETIRADA DE MORTERO DE PROTECCIÓN</t>
  </si>
  <si>
    <t>CUB.EPR.01.05</t>
  </si>
  <si>
    <t>RETIRADA CAPAS IMPERMEABILIZACIÓN CUBIERTA</t>
  </si>
  <si>
    <t>CUB.EPR.01.06</t>
  </si>
  <si>
    <t>PICADO Y RETIRADA FORMACIÓN PENDIENTE</t>
  </si>
  <si>
    <t>CUB.EPR.01.07</t>
  </si>
  <si>
    <t>u</t>
  </si>
  <si>
    <t>RETIRADA CONDUCTOS CLIMATIZACIÓN</t>
  </si>
  <si>
    <t>CUB.EPR.01.08</t>
  </si>
  <si>
    <t>DEMOLICIÓN PASOS INSTALACIONES</t>
  </si>
  <si>
    <t>CUB.EPR.01.09</t>
  </si>
  <si>
    <t>DESMONTADO DESAGÜE CUBIERTA</t>
  </si>
  <si>
    <t>CUB.EPR.01.10</t>
  </si>
  <si>
    <t>CAJEADO ZONA DESAGÜES 60x60 CM.</t>
  </si>
  <si>
    <t>CUB.EPR.01.11</t>
  </si>
  <si>
    <t>LEVANTADO Y COLOCACIÓN ALBARDILLA / VIERTEAGUAS</t>
  </si>
  <si>
    <t>CUB.EPR.01.12</t>
  </si>
  <si>
    <t>LEVANTADO/COLOCACIÓN TRAMEX</t>
  </si>
  <si>
    <t>CUB.EPR.01.13</t>
  </si>
  <si>
    <t>DEMOLICIÓN FALSO TECHO</t>
  </si>
  <si>
    <t>CUB.EPR.01.14</t>
  </si>
  <si>
    <t>DESMONTAJE CON O SIN RECUP. PLACAS FALSO TECHO</t>
  </si>
  <si>
    <t>CUB.EPR.01.15</t>
  </si>
  <si>
    <t>PICADO DE YESO EN PARAMENTOS HORIZONTALES Y VERTICALES</t>
  </si>
  <si>
    <t>CUB.EPR.01.16</t>
  </si>
  <si>
    <t>DESMONTAJE DE LOSA FILTRÓN SOBRE PLOTS CON RECUPERACIÓN</t>
  </si>
  <si>
    <t>CUB.EPR.01.17</t>
  </si>
  <si>
    <t>DEMOLICIÓN DE LOSA FILTRÓN SIN RECUPERACIÓN</t>
  </si>
  <si>
    <t>CUB.EPR.01.18</t>
  </si>
  <si>
    <t>PICADO Y RETIRADA DE MORTERO BASE DE PASILLOS DE LOSA FILTRÓN</t>
  </si>
  <si>
    <t>CUB.EPR.01.19</t>
  </si>
  <si>
    <t>CORTE Y ELEVACIÓN DE CARRIL GONDOLA</t>
  </si>
  <si>
    <t>CUB.EPR.01.20</t>
  </si>
  <si>
    <t>PICADO DE DADOS DE CARRIL GÓNDOLA</t>
  </si>
  <si>
    <t>CUB.EPR.01.21</t>
  </si>
  <si>
    <t>DESMONTAJE DE GÓNDOLAS Y SOPORTACIÓN EN DESUSO</t>
  </si>
  <si>
    <t>CUB.EPR.01.22</t>
  </si>
  <si>
    <t>DESMONTAJE DE LÍNEA DE VIDA</t>
  </si>
  <si>
    <t>CUB.EPR.01.23</t>
  </si>
  <si>
    <t>DEMOLICIÓN ALICATADOS</t>
  </si>
  <si>
    <t>CUB.EPR.01.24</t>
  </si>
  <si>
    <t>m</t>
  </si>
  <si>
    <t>DESMONTAJE DE BARANDILLAS CON RECUPERACIÓN</t>
  </si>
  <si>
    <t>Total CUB.EPR.01</t>
  </si>
  <si>
    <t>CUB.EPR.02</t>
  </si>
  <si>
    <t>AISLAMIENTOS, CUBIERTAS E IMPERMEABILIZACIONES</t>
  </si>
  <si>
    <t>CUB.EPR.02.01</t>
  </si>
  <si>
    <t>CUBIERTA PLANA INVERTIDA NO TRANSITABLE PARA ACABADO EN GRAVA O LOSA FILTRANTE</t>
  </si>
  <si>
    <t>CUB.EPR.02.02</t>
  </si>
  <si>
    <t>m3</t>
  </si>
  <si>
    <t>GRAVILLA 20/40 mm EN CUBIERTA</t>
  </si>
  <si>
    <t>CUB.EPR.02.03</t>
  </si>
  <si>
    <t>CRIBADO Y EXTENDIDO DE GRAVILLA EXISTENTE EN CUBIERTA</t>
  </si>
  <si>
    <t>CUB.EPR.02.04</t>
  </si>
  <si>
    <t>COLOCACIÓN DE LOSA FILTRÓN RECUPERADA</t>
  </si>
  <si>
    <t>CUB.EPR.02.05</t>
  </si>
  <si>
    <t>LOSA FILTRÓN 50X50 CM + XPS 40 MM GRIS (e=75 mm)</t>
  </si>
  <si>
    <t>CUB.EPR.02.06</t>
  </si>
  <si>
    <t>CUBIERTA PLANA AJARDINADA EXTENSIVA ECOLÓGICA AJ-01-07 INVERTIDA BICAPA SOPREMA</t>
  </si>
  <si>
    <t>CUB.EPR.02.07</t>
  </si>
  <si>
    <t>IMPERMEABILIZACIÓN BICAPA DE LÁMINA ASFÁLTICA</t>
  </si>
  <si>
    <t>CUB.EPR.02.08</t>
  </si>
  <si>
    <t>ud</t>
  </si>
  <si>
    <t>SUMIDERO SIFÓNICO AUTOLIMPIABLE</t>
  </si>
  <si>
    <t>CUB.EPR.02.09</t>
  </si>
  <si>
    <t>SELLADO JUNTA CONSTRUCCIÓN</t>
  </si>
  <si>
    <t>CUB.EPR.02.10</t>
  </si>
  <si>
    <t>REPARACIÓN DE CANALÓN OCULTO E IMPERMEABILIZACIÓN BICAPA</t>
  </si>
  <si>
    <t>CUB.EPR.02.11</t>
  </si>
  <si>
    <t>PARAGRAVILLAS DE ACERO INOX</t>
  </si>
  <si>
    <t>CUB.EPR.02.12</t>
  </si>
  <si>
    <t>IMPERMEABILIZACIÓN SOBRE SOPORTE CERÁMICO VITRIFICADO</t>
  </si>
  <si>
    <t>Total CUB.EPR.02</t>
  </si>
  <si>
    <t>CUB.EPR.03</t>
  </si>
  <si>
    <t>ALBAÑILERÍA, CERRAMIENTOS Y DIVISIONES</t>
  </si>
  <si>
    <t>CUB.EPR.03.01</t>
  </si>
  <si>
    <t>REPOSICIÓN FORMACIÓN PENDIENTE CUBIERTA</t>
  </si>
  <si>
    <t>CUB.EPR.03.02</t>
  </si>
  <si>
    <t>FORMACIÓN CAPA REGULARIZACIÓN</t>
  </si>
  <si>
    <t>CUB.EPR.03.03</t>
  </si>
  <si>
    <t>REPASO Y LIMPIEZA DE SOPORTE</t>
  </si>
  <si>
    <t>CUB.EPR.03.04</t>
  </si>
  <si>
    <t>FORMACIÓN ESCOCIA BASE LÁMINA</t>
  </si>
  <si>
    <t>CUB.EPR.03.05</t>
  </si>
  <si>
    <t>FÁBRICA LADRILLO PERFORADO 7 cm 1/2 P</t>
  </si>
  <si>
    <t>Total CUB.EPR.03</t>
  </si>
  <si>
    <t>CUB.EPR.04</t>
  </si>
  <si>
    <t>REPARACIÓN DE FACHADAS</t>
  </si>
  <si>
    <t>CUB.EPR.04.01</t>
  </si>
  <si>
    <t>SELLADO DE FACHADA</t>
  </si>
  <si>
    <t>CUB.EPR.04.02</t>
  </si>
  <si>
    <t>REPARACIÓN DE MURO CORTINA</t>
  </si>
  <si>
    <t>CUB.EPR.04.03</t>
  </si>
  <si>
    <t>SELLADO DE VENTANAS</t>
  </si>
  <si>
    <t>CUB.EPR.04.04</t>
  </si>
  <si>
    <t>REMATE SUP. PANEL COMPOSITE</t>
  </si>
  <si>
    <t>Total CUB.EPR.04</t>
  </si>
  <si>
    <t>CUB.EPR.05</t>
  </si>
  <si>
    <t>REVESTIMIENTOS, CHAPADOS Y ALICATADOS</t>
  </si>
  <si>
    <t>CUB.EPR.05.01</t>
  </si>
  <si>
    <t>GUARNECIDO MAESTREADO Y ENLUCIDO</t>
  </si>
  <si>
    <t>CUB.EPR.05.02</t>
  </si>
  <si>
    <t>ENFOSCADO MAESTREADO HIDRÓFUGO M-10</t>
  </si>
  <si>
    <t>CUB.EPR.05.03</t>
  </si>
  <si>
    <t>ENFOSCADO FRATASADO CSIII-W1 VERTICAL</t>
  </si>
  <si>
    <t>CUB.EPR.05.04</t>
  </si>
  <si>
    <t>ENFOSCADO DE CEMENTO PARA BASE DE ALICATADO</t>
  </si>
  <si>
    <t>CUB.EPR.05.05</t>
  </si>
  <si>
    <t>ALICATADO AZULEJO AZUL 20x20 cm RECIBIDO C/ADHESIVO</t>
  </si>
  <si>
    <t>CUB.EPR.05.06</t>
  </si>
  <si>
    <t>REVESTIMIENTO DE COMPOSITE EN MURETES DE HORMIGÓN</t>
  </si>
  <si>
    <t>Total CUB.EPR.05</t>
  </si>
  <si>
    <t>CUB.EPR.06</t>
  </si>
  <si>
    <t>FALSOS TECHOS</t>
  </si>
  <si>
    <t>CUB.EPR.06.01</t>
  </si>
  <si>
    <t>FALSO TECHO FIBRA MINERAL 60x60x25 P.V</t>
  </si>
  <si>
    <t>CUB.EPR.06.02</t>
  </si>
  <si>
    <t>FALSO TECHO YESO LAMINADO LISO N-13</t>
  </si>
  <si>
    <t>CUB.EPR.06.03</t>
  </si>
  <si>
    <t>MONTAJE DE PLACAS RETIRADAS Y ACOPIADAS</t>
  </si>
  <si>
    <t>Total CUB.EPR.06</t>
  </si>
  <si>
    <t>CUB.EPR.07</t>
  </si>
  <si>
    <t>CARPINTERÍA Y CERRAJERÍA</t>
  </si>
  <si>
    <t>CUB.EPR.07.01</t>
  </si>
  <si>
    <t>kg</t>
  </si>
  <si>
    <t>ACERO EN ESTRUCTURA/CERRAJERÍA</t>
  </si>
  <si>
    <t>CUB.EPR.07.02</t>
  </si>
  <si>
    <t>REPARACIÓN, AJUSTE Y SELLADO DE LUCERNARIOS</t>
  </si>
  <si>
    <t>CUB.EPR.07.03</t>
  </si>
  <si>
    <t>MONTAJE Y NIVELADO DE CARRIL GÓNDOLA</t>
  </si>
  <si>
    <t>CUB.EPR.07.04</t>
  </si>
  <si>
    <t>ALBARDILLA / VIERTEAGUAS DE ACERO PRELACADO</t>
  </si>
  <si>
    <t>CUB.EPR.07.05</t>
  </si>
  <si>
    <t>TRAMEX</t>
  </si>
  <si>
    <t>CUB.EPR.07.06</t>
  </si>
  <si>
    <t>PROTECCIÓN DE CUB. DE AC. GALV.</t>
  </si>
  <si>
    <t>CUB.EPR.07.07</t>
  </si>
  <si>
    <t>MONTAJE DE BARANDILLA RECUPERADA</t>
  </si>
  <si>
    <t>CUB.EPR.07.08</t>
  </si>
  <si>
    <t>BARANDILLA PLETINA Y CORDÓN ACERO</t>
  </si>
  <si>
    <t>CUB.EPR.07.09</t>
  </si>
  <si>
    <t>BARANDILLA T + TUBO</t>
  </si>
  <si>
    <t>CUB.EPR.07.10</t>
  </si>
  <si>
    <t>REPARACIÓN DE CARPINTERÍA METÁLICA</t>
  </si>
  <si>
    <t>Total CUB.EPR.07</t>
  </si>
  <si>
    <t>CUB.EPR.08</t>
  </si>
  <si>
    <t>PINTURAS Y ACABADOS</t>
  </si>
  <si>
    <t>CUB.EPR.08.01</t>
  </si>
  <si>
    <t>PINTURA PLÁSTICA EN PARAMENTOS HORIZ. Y VERT.</t>
  </si>
  <si>
    <t>CUB.EPR.08.02</t>
  </si>
  <si>
    <t>PINTURA AL PLIOLITE EXTERIOR</t>
  </si>
  <si>
    <t>CUB.EPR.08.03</t>
  </si>
  <si>
    <t>PROTECCIÓN Y PINTURA DE ELEMENTOS DE ACERO</t>
  </si>
  <si>
    <t>CUB.EPR.08.04</t>
  </si>
  <si>
    <t>SEÑAL POLIESTIRENO 297x420mm.FOTOLUM.</t>
  </si>
  <si>
    <t>CUB.EPR.08.05</t>
  </si>
  <si>
    <t>SEÑAL POLIESTIRENO 420X297mm. BANDEROLA</t>
  </si>
  <si>
    <t>CUB.EPR.08.06</t>
  </si>
  <si>
    <t>PINTURA SOBRE MURO CORTINA</t>
  </si>
  <si>
    <t>Total CUB.EPR.08</t>
  </si>
  <si>
    <t>CUB.EPR.09</t>
  </si>
  <si>
    <t>FONTANERÍA Y RIEGO</t>
  </si>
  <si>
    <t>CUB.EPR.09.01</t>
  </si>
  <si>
    <t>ENTRONQUE TUBERÍA GENERAL DE AGUA</t>
  </si>
  <si>
    <t>CUB.EPR.09.02</t>
  </si>
  <si>
    <t>TUB.POLIPROPILENO S5/SDR-11 S DN15 (20mm ext-16,2mm int)</t>
  </si>
  <si>
    <t>CUB.EPR.09.03</t>
  </si>
  <si>
    <t>TUB.POLIPROPILENO S5/SDR-11 MF DN 50 (63mm ext-51,4mm int)</t>
  </si>
  <si>
    <t>CUB.EPR.09.04</t>
  </si>
  <si>
    <t>GRIFO DE BALDEO</t>
  </si>
  <si>
    <t>CUB.EPR.09.05</t>
  </si>
  <si>
    <t>INSTALACIÓN DE RIEGO DE CUBIERTAS</t>
  </si>
  <si>
    <t>Total CUB.EPR.09</t>
  </si>
  <si>
    <t>CUB.EPR.10</t>
  </si>
  <si>
    <t>ELECTRICIDAD, ALUMBRADO Y PCI</t>
  </si>
  <si>
    <t>CUB.EPR.10.01</t>
  </si>
  <si>
    <t>LINEA ELECTRICA 3G2.5 mm2 LIBRE HALÓGENOS</t>
  </si>
  <si>
    <t>CUB.EPR.10.02</t>
  </si>
  <si>
    <t>PANEL LUZERNA NORMALIT 60X60 37W</t>
  </si>
  <si>
    <t>CUB.EPR.10.03</t>
  </si>
  <si>
    <t>LUMINARIA DE EMERGENCIA FA-200 L NORMALUX</t>
  </si>
  <si>
    <t>CUB.EPR.10.04</t>
  </si>
  <si>
    <t>MONTAJE DE LUMINARIA RECUPERADA</t>
  </si>
  <si>
    <t>CUB.EPR.10.05</t>
  </si>
  <si>
    <t>CUELGUE TEMPORAL Y RE-COLOCACIÓN DETECTOR</t>
  </si>
  <si>
    <t>Total CUB.EPR.10</t>
  </si>
  <si>
    <t>CUB.EPR.11</t>
  </si>
  <si>
    <t>CONTROL DE CALIDAD</t>
  </si>
  <si>
    <t>CUB.EPR.11.01</t>
  </si>
  <si>
    <t>FUNCIONAMIENTO DESAGÜES CUBIERTAS</t>
  </si>
  <si>
    <t>CUB.EPR.11.02</t>
  </si>
  <si>
    <t>ESTANQUEIDAD CUBIERTAS</t>
  </si>
  <si>
    <t>CUB.EPR.11.03</t>
  </si>
  <si>
    <t>PRUEBA DE SERVICIO CUBIERTAS</t>
  </si>
  <si>
    <t>CUB.EPR.11.04</t>
  </si>
  <si>
    <t>ESTANQUEIDAD DE FACHADAS</t>
  </si>
  <si>
    <t>CUB.EPR.11.05</t>
  </si>
  <si>
    <t>Total CUB.EPR.11</t>
  </si>
  <si>
    <t>CUB.EPR.12</t>
  </si>
  <si>
    <t>GESTIÓN DE RESÍDUOS</t>
  </si>
  <si>
    <t>CUB.EPR.12.01</t>
  </si>
  <si>
    <t>GESTIÓN DE RESIDUOS</t>
  </si>
  <si>
    <t>Total CUB.EPR.12</t>
  </si>
  <si>
    <t>CUB.EPR.13</t>
  </si>
  <si>
    <t>SEGURIDAD Y SALUD</t>
  </si>
  <si>
    <t>CUB.EPR.13.01</t>
  </si>
  <si>
    <t>Total CUB.EPR.13</t>
  </si>
  <si>
    <t>Otros</t>
  </si>
  <si>
    <t>S-02029-2023 - Adecuación de cubiertas en edificio Corporación PRADO DEL REY</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</si>
  <si>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</si>
  <si>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PRESUPUESTO DE EJECUCIÓN MATERIAL</t>
  </si>
  <si>
    <r>
      <t>Gastos Generales</t>
    </r>
    <r>
      <rPr>
        <b/>
        <sz val="8"/>
        <color rgb="FFFF0000"/>
        <rFont val="Calibri"/>
        <family val="2"/>
        <scheme val="minor"/>
      </rPr>
      <t xml:space="preserve"> XX</t>
    </r>
    <r>
      <rPr>
        <b/>
        <sz val="8"/>
        <color theme="1"/>
        <rFont val="Calibri"/>
        <family val="2"/>
        <scheme val="minor"/>
      </rPr>
      <t xml:space="preserve"> % (*)</t>
    </r>
  </si>
  <si>
    <r>
      <t>Beneficio Industrial</t>
    </r>
    <r>
      <rPr>
        <b/>
        <sz val="8"/>
        <color rgb="FFFF0000"/>
        <rFont val="Calibri"/>
        <family val="2"/>
        <scheme val="minor"/>
      </rPr>
      <t xml:space="preserve"> XX</t>
    </r>
    <r>
      <rPr>
        <b/>
        <sz val="8"/>
        <color theme="1"/>
        <rFont val="Calibri"/>
        <family val="2"/>
        <scheme val="minor"/>
      </rPr>
      <t xml:space="preserve"> % (*)</t>
    </r>
  </si>
  <si>
    <t>PRESUPUESTO EJECUCION CONTRATA (Total oferta)</t>
  </si>
  <si>
    <t xml:space="preserve">XX % </t>
  </si>
  <si>
    <t xml:space="preserve"> XX % </t>
  </si>
  <si>
    <t>(*) Cuando no se indiquen otros porcentajes se entenderá que, quedan incluidos en el precio de la oferta el 13% de Gastos Generales y el 6% de Beneficio Industrial</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</si>
  <si>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</si>
  <si>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</si>
  <si>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r>
      <t xml:space="preserve">La </t>
    </r>
    <r>
      <rPr>
        <b/>
        <u/>
        <sz val="10"/>
        <color theme="1"/>
        <rFont val="Calibri"/>
        <family val="2"/>
        <scheme val="minor"/>
      </rPr>
      <t>oferta deberá presentarse firmada en documento PDF</t>
    </r>
    <r>
      <rPr>
        <b/>
        <sz val="11"/>
        <color theme="1"/>
        <rFont val="Calibri"/>
        <family val="2"/>
        <scheme val="minor"/>
      </rPr>
      <t>.</t>
    </r>
  </si>
  <si>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</si>
  <si>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</si>
  <si>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</si>
  <si>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</si>
  <si>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</si>
  <si>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</si>
  <si>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</si>
  <si>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</si>
  <si>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</si>
  <si>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</si>
  <si>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</si>
  <si>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</si>
  <si>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</si>
  <si>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</si>
  <si>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</si>
  <si>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</si>
  <si>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</si>
  <si>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</si>
  <si>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</si>
  <si>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</si>
  <si>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</si>
  <si>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Expediente n.º S/02029/2023</t>
  </si>
  <si>
    <t>“Adecuación de cubiertas en edificio Corporación PRADO DEL REY"</t>
  </si>
  <si>
    <t>NOTA IMPORTANTE: 
ESTE ANEXO I Y LA TABLA DESGLOSE PRECIO SE PRESENTARAN EN FORMATO PDF
DEBERA ESTAR FIRMADO POR DECLARANTE(S)</t>
  </si>
  <si>
    <t xml:space="preserve">ESTA TABLA DE DESGLOSE PRECIO DE OFERTA SE PRESENTARA EN FORMATO 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</si>
</sst>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rgb="FFFF0000"/>
      <name val="Calibri"/>
      <family val="2"/>
      <scheme val="minor"/>
    </font>
    <font>
      <b/>
      <sz val="10"/>
      <color theme="1"/>
      <name val="Calibri"/>
      <family val="2"/>
      <scheme val="minor"/>
    </font>
    <font>
      <b/>
      <sz val="14"/>
      <color theme="1"/>
      <name val="Calibri"/>
      <family val="2"/>
      <scheme val="minor"/>
    </font>
    <font>
      <b/>
      <u/>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sz val="10"/>
      <name val="Arial"/>
      <family val="2"/>
    </font>
    <font>
      <sz val="9"/>
      <name val="Arial"/>
      <family val="2"/>
    </font>
    <font>
      <b/>
      <sz val="9"/>
      <name val="Arial"/>
      <family val="2"/>
    </font>
    <font>
      <sz val="8"/>
      <color theme="0"/>
      <name val="Calibri"/>
      <family val="2"/>
      <scheme val="minor"/>
    </font>
    <font>
      <b/>
      <sz val="8"/>
      <name val="Calibri"/>
      <family val="2"/>
      <scheme val="minor"/>
    </font>
    <font>
      <sz val="8"/>
      <name val="Calibri"/>
      <family val="2"/>
      <scheme val="minor"/>
    </font>
    <font>
      <b/>
      <sz val="12"/>
      <color theme="1"/>
      <name val="Calibri"/>
      <family val="2"/>
      <scheme val="minor"/>
    </font>
    <font>
      <b/>
      <u/>
      <sz val="11"/>
      <color theme="1"/>
      <name val="Calibri"/>
      <family val="2"/>
      <scheme val="minor"/>
    </font>
    <font>
      <b/>
      <sz val="16"/>
      <color rgb="FFFF0000"/>
      <name val="Calibri"/>
      <family val="2"/>
      <scheme val="minor"/>
    </font>
    <font>
      <b/>
      <sz val="14"/>
      <color rgb="FFFF0000"/>
      <name val="Calibri"/>
      <family val="2"/>
      <scheme val="minor"/>
    </font>
    <font>
      <b/>
      <sz val="8"/>
      <color rgb="FFFF0000"/>
      <name val="Calibri"/>
      <family val="2"/>
      <scheme val="minor"/>
    </font>
    <font>
      <b/>
      <i/>
      <sz val="9"/>
      <color theme="1"/>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FFFF99"/>
        <bgColor indexed="64"/>
      </patternFill>
    </fill>
  </fills>
  <borders count="14">
    <border>
      <left/>
      <right/>
      <top/>
      <bottom/>
      <diagonal/>
    </border>
    <border>
      <left/>
      <right/>
      <top style="medium">
        <color indexed="64"/>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0" fontId="8" fillId="0" borderId="0"/>
  </cellStyleXfs>
  <cellXfs count="82">
    <xf numFmtId="0" fontId="0" fillId="0" borderId="0" xfId="0"/>
    <xf numFmtId="0" fontId="0" fillId="0" borderId="0" xfId="0" applyProtection="1"/>
    <xf numFmtId="0" fontId="1" fillId="0" borderId="0" xfId="0" applyFont="1" applyProtection="1"/>
    <xf numFmtId="49" fontId="5" fillId="0" borderId="3" xfId="0" applyNumberFormat="1" applyFont="1" applyBorder="1" applyAlignment="1" applyProtection="1">
      <alignment horizontal="left" vertical="top" wrapText="1"/>
    </xf>
    <xf numFmtId="49" fontId="5" fillId="0" borderId="2" xfId="0" applyNumberFormat="1" applyFont="1" applyBorder="1" applyAlignment="1" applyProtection="1">
      <alignment horizontal="left" vertical="top" wrapText="1"/>
    </xf>
    <xf numFmtId="3" fontId="7" fillId="0" borderId="3" xfId="0" applyNumberFormat="1" applyFont="1" applyBorder="1" applyAlignment="1" applyProtection="1">
      <alignment vertical="top"/>
    </xf>
    <xf numFmtId="0" fontId="18" fillId="4" borderId="5" xfId="0" applyNumberFormat="1" applyFont="1" applyFill="1" applyBorder="1" applyAlignment="1" applyProtection="1">
      <alignment horizontal="center" vertical="top"/>
      <protection locked="0"/>
    </xf>
    <xf numFmtId="0" fontId="18" fillId="4" borderId="13" xfId="0" applyFont="1" applyFill="1" applyBorder="1" applyAlignment="1" applyProtection="1">
      <alignment horizontal="center" vertical="top"/>
      <protection locked="0"/>
    </xf>
    <xf numFmtId="0" fontId="0" fillId="0" borderId="3" xfId="0" applyBorder="1" applyAlignment="1" applyProtection="1">
      <alignment vertical="top"/>
    </xf>
    <xf numFmtId="0" fontId="0" fillId="0" borderId="0" xfId="0" applyAlignment="1" applyProtection="1">
      <alignment vertical="top"/>
    </xf>
    <xf numFmtId="0" fontId="0" fillId="0" borderId="10" xfId="0" applyBorder="1" applyAlignment="1" applyProtection="1">
      <alignment horizontal="left" vertical="top" wrapText="1"/>
    </xf>
    <xf numFmtId="0" fontId="0" fillId="0" borderId="11" xfId="0" applyBorder="1" applyAlignment="1" applyProtection="1">
      <alignment horizontal="left" vertical="top" wrapText="1"/>
    </xf>
    <xf numFmtId="0" fontId="0" fillId="0" borderId="12" xfId="0" applyBorder="1" applyAlignment="1" applyProtection="1">
      <alignment horizontal="left" vertical="top" wrapText="1"/>
    </xf>
    <xf numFmtId="0" fontId="17" fillId="0" borderId="1" xfId="0" applyFont="1" applyBorder="1" applyAlignment="1" applyProtection="1">
      <alignment horizontal="center" vertical="center" wrapText="1"/>
    </xf>
    <xf numFmtId="0" fontId="19" fillId="0" borderId="0" xfId="0" applyFont="1" applyAlignment="1" applyProtection="1">
      <alignment horizontal="left" vertical="top" wrapText="1"/>
    </xf>
    <xf numFmtId="0" fontId="2" fillId="0" borderId="0" xfId="0" applyFont="1" applyAlignment="1" applyProtection="1">
      <alignment horizontal="left" vertical="top" wrapText="1"/>
    </xf>
    <xf numFmtId="0" fontId="16" fillId="0" borderId="0" xfId="0" applyFont="1" applyAlignment="1" applyProtection="1">
      <alignment horizontal="center" vertical="top" wrapText="1"/>
    </xf>
    <xf numFmtId="0" fontId="21" fillId="0" borderId="0" xfId="0" applyFont="1" applyProtection="1"/>
    <xf numFmtId="0" fontId="2" fillId="0" borderId="0" xfId="0" applyFont="1" applyProtection="1"/>
    <xf numFmtId="0" fontId="22" fillId="0" borderId="0" xfId="0" applyFont="1" applyAlignment="1" applyProtection="1">
      <alignment horizontal="right" vertical="center"/>
    </xf>
    <xf numFmtId="0" fontId="22" fillId="0" borderId="0" xfId="0" applyFont="1" applyAlignment="1" applyProtection="1">
      <alignment horizontal="right"/>
    </xf>
    <xf numFmtId="0" fontId="23"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4" borderId="0" xfId="0" applyFill="1" applyAlignment="1" applyProtection="1">
      <alignment horizontal="left" vertical="top" shrinkToFit="1"/>
      <protection locked="0"/>
    </xf>
    <xf numFmtId="0" fontId="24" fillId="0" borderId="0" xfId="0" applyFont="1" applyAlignment="1" applyProtection="1">
      <alignment horizontal="left" vertical="top"/>
    </xf>
    <xf numFmtId="0" fontId="0" fillId="0" borderId="0" xfId="0" applyAlignment="1" applyProtection="1">
      <alignment horizontal="left" vertical="top"/>
    </xf>
    <xf numFmtId="0" fontId="24" fillId="0" borderId="0" xfId="0" applyFont="1" applyAlignment="1" applyProtection="1">
      <alignment horizontal="left" vertical="top"/>
    </xf>
    <xf numFmtId="0" fontId="0" fillId="4" borderId="0" xfId="0" applyFill="1" applyAlignment="1" applyProtection="1">
      <alignment vertical="top" shrinkToFit="1"/>
      <protection locked="0"/>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24" fillId="0" borderId="0" xfId="0" applyFont="1" applyAlignment="1" applyProtection="1">
      <alignment vertical="top"/>
    </xf>
    <xf numFmtId="0" fontId="0" fillId="4" borderId="0" xfId="0" applyFill="1" applyAlignment="1" applyProtection="1">
      <alignment horizontal="left" shrinkToFit="1"/>
      <protection locked="0"/>
    </xf>
    <xf numFmtId="0" fontId="0" fillId="0" borderId="0" xfId="0" applyFill="1" applyAlignment="1" applyProtection="1">
      <alignment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Alignment="1" applyProtection="1">
      <alignment horizontal="left" vertical="top" wrapText="1"/>
    </xf>
    <xf numFmtId="4" fontId="20" fillId="5" borderId="0" xfId="0" applyNumberFormat="1" applyFont="1" applyFill="1" applyAlignment="1" applyProtection="1">
      <alignment horizontal="center" vertical="top" shrinkToFit="1"/>
    </xf>
    <xf numFmtId="0" fontId="20" fillId="5" borderId="0" xfId="0" applyFont="1" applyFill="1" applyAlignment="1" applyProtection="1">
      <alignment horizontal="center" vertical="top" shrinkToFit="1"/>
    </xf>
    <xf numFmtId="0" fontId="25" fillId="0" borderId="0" xfId="0" applyFont="1" applyAlignment="1" applyProtection="1"/>
    <xf numFmtId="0" fontId="20" fillId="0" borderId="0" xfId="0" applyFont="1" applyAlignment="1" applyProtection="1">
      <alignment vertical="top"/>
    </xf>
    <xf numFmtId="0" fontId="26" fillId="0" borderId="0" xfId="0" applyFont="1" applyProtection="1"/>
    <xf numFmtId="0" fontId="14" fillId="0" borderId="0" xfId="0" applyFont="1" applyAlignment="1" applyProtection="1">
      <alignment vertical="top"/>
    </xf>
    <xf numFmtId="0" fontId="3" fillId="0" borderId="0" xfId="0" applyFont="1" applyAlignment="1" applyProtection="1">
      <alignment vertical="top"/>
    </xf>
    <xf numFmtId="0" fontId="4" fillId="0" borderId="5" xfId="0" applyFont="1" applyBorder="1" applyAlignment="1" applyProtection="1">
      <alignment horizontal="center" vertical="top"/>
    </xf>
    <xf numFmtId="0" fontId="4" fillId="0" borderId="8" xfId="0" applyFont="1" applyBorder="1" applyAlignment="1" applyProtection="1">
      <alignment horizontal="center" vertical="top" wrapText="1"/>
    </xf>
    <xf numFmtId="0" fontId="4" fillId="0" borderId="8" xfId="0" applyFont="1" applyBorder="1" applyAlignment="1" applyProtection="1">
      <alignment horizontal="center" vertical="top"/>
    </xf>
    <xf numFmtId="49" fontId="5" fillId="2" borderId="6" xfId="0" applyNumberFormat="1" applyFont="1" applyFill="1" applyBorder="1" applyAlignment="1" applyProtection="1">
      <alignment vertical="top"/>
    </xf>
    <xf numFmtId="49" fontId="5" fillId="2" borderId="2" xfId="0" applyNumberFormat="1" applyFont="1" applyFill="1" applyBorder="1" applyAlignment="1" applyProtection="1">
      <alignment vertical="top"/>
    </xf>
    <xf numFmtId="49" fontId="5" fillId="2" borderId="2" xfId="0" applyNumberFormat="1" applyFont="1" applyFill="1" applyBorder="1" applyAlignment="1" applyProtection="1">
      <alignment vertical="top" wrapText="1"/>
    </xf>
    <xf numFmtId="3" fontId="6" fillId="2" borderId="2"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6" fillId="2" borderId="7" xfId="0" applyNumberFormat="1" applyFont="1" applyFill="1" applyBorder="1" applyAlignment="1" applyProtection="1">
      <alignment vertical="top"/>
    </xf>
    <xf numFmtId="49" fontId="7" fillId="3" borderId="5" xfId="0" applyNumberFormat="1" applyFont="1" applyFill="1" applyBorder="1" applyAlignment="1" applyProtection="1">
      <alignment vertical="top"/>
    </xf>
    <xf numFmtId="49" fontId="7" fillId="0" borderId="5" xfId="0" applyNumberFormat="1" applyFont="1" applyBorder="1" applyAlignment="1" applyProtection="1">
      <alignment horizontal="center" vertical="top"/>
    </xf>
    <xf numFmtId="49" fontId="7" fillId="0" borderId="5" xfId="0" applyNumberFormat="1" applyFont="1" applyBorder="1" applyAlignment="1" applyProtection="1">
      <alignment vertical="top" wrapText="1"/>
    </xf>
    <xf numFmtId="4" fontId="7" fillId="0" borderId="8" xfId="0" applyNumberFormat="1" applyFont="1" applyBorder="1" applyAlignment="1" applyProtection="1">
      <alignment vertical="top"/>
    </xf>
    <xf numFmtId="4" fontId="13" fillId="4" borderId="5" xfId="0" applyNumberFormat="1" applyFont="1" applyFill="1" applyBorder="1" applyAlignment="1" applyProtection="1">
      <alignment vertical="top"/>
    </xf>
    <xf numFmtId="0" fontId="7" fillId="0" borderId="6" xfId="0" applyFont="1" applyBorder="1" applyAlignment="1" applyProtection="1">
      <alignment vertical="top"/>
    </xf>
    <xf numFmtId="0" fontId="11" fillId="0" borderId="2" xfId="0" applyFont="1" applyFill="1" applyBorder="1" applyAlignment="1" applyProtection="1">
      <alignment horizontal="center" vertical="top"/>
    </xf>
    <xf numFmtId="49" fontId="5" fillId="0" borderId="2" xfId="0" applyNumberFormat="1" applyFont="1" applyBorder="1" applyAlignment="1" applyProtection="1">
      <alignment vertical="top" wrapText="1"/>
    </xf>
    <xf numFmtId="3" fontId="7" fillId="0" borderId="2" xfId="0" applyNumberFormat="1" applyFont="1" applyBorder="1" applyAlignment="1" applyProtection="1">
      <alignment vertical="top"/>
    </xf>
    <xf numFmtId="4" fontId="6" fillId="0" borderId="2" xfId="0" applyNumberFormat="1" applyFont="1" applyBorder="1" applyAlignment="1" applyProtection="1">
      <alignment vertical="top"/>
    </xf>
    <xf numFmtId="4" fontId="12" fillId="4" borderId="5" xfId="0" applyNumberFormat="1" applyFont="1" applyFill="1" applyBorder="1" applyAlignment="1" applyProtection="1">
      <alignment vertical="top"/>
    </xf>
    <xf numFmtId="49" fontId="5" fillId="2" borderId="2" xfId="0" applyNumberFormat="1" applyFont="1" applyFill="1" applyBorder="1" applyAlignment="1" applyProtection="1">
      <alignment horizontal="center" vertical="top"/>
    </xf>
    <xf numFmtId="4" fontId="12" fillId="4" borderId="9" xfId="0" applyNumberFormat="1" applyFont="1" applyFill="1" applyBorder="1" applyAlignment="1" applyProtection="1">
      <alignment vertical="top"/>
    </xf>
    <xf numFmtId="0" fontId="0" fillId="0" borderId="6" xfId="0" applyBorder="1" applyProtection="1"/>
    <xf numFmtId="0" fontId="0" fillId="0" borderId="2" xfId="0" applyBorder="1" applyProtection="1"/>
    <xf numFmtId="0" fontId="0" fillId="0" borderId="8" xfId="0" applyBorder="1" applyProtection="1"/>
    <xf numFmtId="0" fontId="11" fillId="0" borderId="3" xfId="0" applyFont="1" applyFill="1" applyBorder="1" applyAlignment="1" applyProtection="1">
      <alignment horizontal="center" vertical="top"/>
    </xf>
    <xf numFmtId="0" fontId="0" fillId="0" borderId="3" xfId="0" applyBorder="1" applyProtection="1"/>
    <xf numFmtId="4" fontId="10" fillId="4" borderId="5" xfId="1" applyNumberFormat="1" applyFont="1" applyFill="1" applyBorder="1" applyAlignment="1" applyProtection="1">
      <alignment horizontal="right" vertical="top" wrapText="1"/>
    </xf>
    <xf numFmtId="0" fontId="11" fillId="0" borderId="0" xfId="0" applyFont="1" applyFill="1" applyAlignment="1" applyProtection="1">
      <alignment vertical="top"/>
    </xf>
    <xf numFmtId="0" fontId="9" fillId="0" borderId="0" xfId="1" applyFont="1" applyBorder="1" applyAlignment="1" applyProtection="1">
      <alignment horizontal="left" vertical="top" wrapText="1"/>
    </xf>
    <xf numFmtId="0" fontId="0" fillId="0" borderId="0" xfId="0" applyBorder="1" applyProtection="1"/>
    <xf numFmtId="4" fontId="10" fillId="0" borderId="0" xfId="1" applyNumberFormat="1" applyFont="1" applyFill="1" applyBorder="1" applyAlignment="1" applyProtection="1">
      <alignment horizontal="right" vertical="top" wrapText="1"/>
    </xf>
    <xf numFmtId="4" fontId="7" fillId="4" borderId="5" xfId="0" applyNumberFormat="1" applyFont="1" applyFill="1" applyBorder="1" applyAlignment="1" applyProtection="1">
      <alignment vertical="top"/>
      <protection locked="0"/>
    </xf>
    <xf numFmtId="4" fontId="9" fillId="4" borderId="9" xfId="1" applyNumberFormat="1" applyFont="1" applyFill="1" applyBorder="1" applyAlignment="1" applyProtection="1">
      <alignment horizontal="right" vertical="top" wrapText="1"/>
      <protection locked="0"/>
    </xf>
    <xf numFmtId="0" fontId="0" fillId="0" borderId="4" xfId="0" applyBorder="1" applyAlignment="1" applyProtection="1">
      <alignment horizontal="center" wrapText="1"/>
      <protection locked="0"/>
    </xf>
  </cellXfs>
  <cellStyles count="2">
    <cellStyle name="Normal" xfId="0" builtinId="0"/>
    <cellStyle name="Normal 2" xfId="1" xr:uid="{E78548DB-881A-4A2F-8C8F-EECB2ADF26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E365CFA4-BF6F-41C5-BCE2-CDE93BBBE78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41CC7-C8D5-4A4A-A995-A208493A9E1A}">
  <sheetPr>
    <pageSetUpPr fitToPage="1"/>
  </sheetPr>
  <dimension ref="A2:I49"/>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9" customFormat="1" ht="75" customHeight="1" x14ac:dyDescent="0.25">
      <c r="A2" s="16" t="s">
        <v>260</v>
      </c>
      <c r="B2" s="16"/>
      <c r="C2" s="16"/>
      <c r="D2" s="16"/>
      <c r="E2" s="16"/>
      <c r="F2" s="16"/>
      <c r="G2" s="16"/>
      <c r="H2" s="16"/>
      <c r="I2" s="16"/>
    </row>
    <row r="5" spans="1:9" x14ac:dyDescent="0.25">
      <c r="D5" s="17"/>
      <c r="E5" s="17"/>
      <c r="F5" s="18"/>
      <c r="G5" s="18"/>
      <c r="H5" s="18"/>
      <c r="I5" s="19" t="s">
        <v>259</v>
      </c>
    </row>
    <row r="6" spans="1:9" x14ac:dyDescent="0.25">
      <c r="D6" s="17"/>
      <c r="E6" s="17"/>
      <c r="F6" s="18"/>
      <c r="G6" s="18"/>
      <c r="H6" s="18"/>
      <c r="I6" s="19"/>
    </row>
    <row r="7" spans="1:9" x14ac:dyDescent="0.25">
      <c r="D7" s="17"/>
      <c r="E7" s="17"/>
      <c r="F7" s="18"/>
      <c r="G7" s="18"/>
      <c r="H7" s="18"/>
      <c r="I7" s="20" t="s">
        <v>258</v>
      </c>
    </row>
    <row r="8" spans="1:9" ht="24.95" customHeight="1" x14ac:dyDescent="0.25"/>
    <row r="9" spans="1:9" ht="18.75" x14ac:dyDescent="0.3">
      <c r="A9" s="21" t="s">
        <v>237</v>
      </c>
      <c r="B9" s="21"/>
      <c r="C9" s="21"/>
      <c r="D9" s="21"/>
      <c r="E9" s="21"/>
      <c r="F9" s="21"/>
      <c r="G9" s="21"/>
      <c r="H9" s="21"/>
      <c r="I9" s="21"/>
    </row>
    <row r="10" spans="1:9" ht="15" customHeight="1" x14ac:dyDescent="0.25"/>
    <row r="11" spans="1:9" ht="15" customHeight="1" x14ac:dyDescent="0.25"/>
    <row r="12" spans="1:9" x14ac:dyDescent="0.25">
      <c r="A12" s="9" t="s">
        <v>238</v>
      </c>
      <c r="B12" s="22"/>
      <c r="C12" s="22"/>
      <c r="D12" s="22"/>
      <c r="E12" s="22"/>
      <c r="F12" s="9" t="s">
        <v>239</v>
      </c>
      <c r="G12" s="9"/>
      <c r="I12" s="23"/>
    </row>
    <row r="13" spans="1:9" x14ac:dyDescent="0.25">
      <c r="A13" s="24" t="s">
        <v>240</v>
      </c>
      <c r="B13" s="24"/>
      <c r="C13" s="24"/>
      <c r="D13" s="24"/>
      <c r="E13" s="24"/>
      <c r="F13" s="24"/>
      <c r="G13" s="24"/>
      <c r="H13" s="24"/>
      <c r="I13" s="25"/>
    </row>
    <row r="14" spans="1:9" x14ac:dyDescent="0.25">
      <c r="A14" s="26"/>
      <c r="B14" s="26"/>
      <c r="C14" s="26"/>
      <c r="D14" s="26"/>
      <c r="E14" s="26"/>
      <c r="F14" s="26"/>
      <c r="G14" s="26"/>
      <c r="H14" s="26"/>
      <c r="I14" s="25"/>
    </row>
    <row r="15" spans="1:9" x14ac:dyDescent="0.25">
      <c r="A15" s="9" t="s">
        <v>241</v>
      </c>
      <c r="B15" s="9"/>
      <c r="C15" s="27"/>
      <c r="D15" s="28" t="s">
        <v>242</v>
      </c>
      <c r="E15" s="28"/>
      <c r="F15" s="29"/>
      <c r="G15" s="29"/>
      <c r="H15" s="29"/>
      <c r="I15" s="29"/>
    </row>
    <row r="16" spans="1:9" x14ac:dyDescent="0.25">
      <c r="B16" s="30"/>
      <c r="C16" s="30" t="s">
        <v>243</v>
      </c>
      <c r="D16" s="30"/>
      <c r="E16" s="30"/>
      <c r="F16" s="30" t="s">
        <v>244</v>
      </c>
      <c r="G16" s="30"/>
      <c r="H16" s="30"/>
      <c r="I16" s="9"/>
    </row>
    <row r="17" spans="1:9" x14ac:dyDescent="0.25">
      <c r="B17" s="30"/>
      <c r="C17" s="30"/>
      <c r="D17" s="30"/>
      <c r="E17" s="30"/>
      <c r="F17" s="30"/>
      <c r="G17" s="30"/>
      <c r="H17" s="30"/>
      <c r="I17" s="9"/>
    </row>
    <row r="18" spans="1:9" x14ac:dyDescent="0.25">
      <c r="A18" s="9" t="s">
        <v>245</v>
      </c>
      <c r="B18" s="23"/>
      <c r="C18" s="28" t="s">
        <v>246</v>
      </c>
      <c r="D18" s="28"/>
      <c r="E18" s="31"/>
      <c r="F18" s="31"/>
      <c r="G18" s="31"/>
      <c r="H18" s="32" t="s">
        <v>247</v>
      </c>
      <c r="I18" s="33"/>
    </row>
    <row r="19" spans="1:9" s="34" customFormat="1" x14ac:dyDescent="0.25">
      <c r="B19" s="35"/>
      <c r="C19" s="36"/>
      <c r="D19" s="36"/>
      <c r="E19" s="37"/>
      <c r="F19" s="37"/>
      <c r="G19" s="37"/>
      <c r="H19" s="37"/>
      <c r="I19" s="37"/>
    </row>
    <row r="20" spans="1:9" s="34" customFormat="1" x14ac:dyDescent="0.25">
      <c r="B20" s="35"/>
      <c r="C20" s="36"/>
      <c r="D20" s="36"/>
      <c r="E20" s="37"/>
      <c r="F20" s="37"/>
      <c r="G20" s="37"/>
      <c r="H20" s="37"/>
      <c r="I20" s="37"/>
    </row>
    <row r="21" spans="1:9" s="34" customFormat="1" x14ac:dyDescent="0.25">
      <c r="A21" s="38" t="s">
        <v>248</v>
      </c>
      <c r="B21" s="35"/>
      <c r="C21" s="29"/>
      <c r="D21" s="29"/>
      <c r="E21" s="29"/>
      <c r="F21" s="29"/>
      <c r="G21" s="29"/>
      <c r="H21" s="37" t="s">
        <v>249</v>
      </c>
      <c r="I21" s="33"/>
    </row>
    <row r="22" spans="1:9" s="34" customFormat="1" x14ac:dyDescent="0.25">
      <c r="A22" s="38"/>
      <c r="B22" s="35"/>
      <c r="C22" s="36"/>
      <c r="D22" s="36"/>
      <c r="E22" s="36"/>
      <c r="F22" s="36"/>
      <c r="G22" s="36"/>
      <c r="H22" s="37"/>
      <c r="I22" s="32"/>
    </row>
    <row r="23" spans="1:9" x14ac:dyDescent="0.25">
      <c r="A23" s="9" t="s">
        <v>250</v>
      </c>
      <c r="B23" s="9"/>
      <c r="C23" s="9"/>
      <c r="D23" s="9"/>
      <c r="E23" s="9"/>
      <c r="F23" s="9"/>
      <c r="G23" s="9"/>
      <c r="H23" s="9"/>
      <c r="I23" s="9"/>
    </row>
    <row r="24" spans="1:9" ht="15" customHeight="1" x14ac:dyDescent="0.25">
      <c r="A24" s="9"/>
      <c r="B24" s="9"/>
      <c r="C24" s="9"/>
      <c r="D24" s="9"/>
      <c r="E24" s="9"/>
      <c r="F24" s="9"/>
      <c r="G24" s="9"/>
      <c r="H24" s="9"/>
      <c r="I24" s="9"/>
    </row>
    <row r="25" spans="1:9" ht="56.25" customHeight="1" x14ac:dyDescent="0.25">
      <c r="A25" s="39" t="s">
        <v>251</v>
      </c>
      <c r="B25" s="39"/>
      <c r="C25" s="39"/>
      <c r="D25" s="39"/>
      <c r="E25" s="39"/>
      <c r="F25" s="39"/>
      <c r="G25" s="39"/>
      <c r="H25" s="39"/>
      <c r="I25" s="9"/>
    </row>
    <row r="26" spans="1:9" ht="15" customHeight="1" x14ac:dyDescent="0.25">
      <c r="A26" s="9"/>
      <c r="B26" s="9"/>
      <c r="C26" s="9"/>
      <c r="D26" s="9"/>
      <c r="E26" s="9"/>
      <c r="F26" s="9"/>
      <c r="G26" s="9"/>
      <c r="H26" s="9"/>
      <c r="I26" s="9"/>
    </row>
    <row r="27" spans="1:9" ht="15" customHeight="1" x14ac:dyDescent="0.25">
      <c r="A27" s="9" t="s">
        <v>252</v>
      </c>
      <c r="B27" s="9"/>
      <c r="C27" s="9"/>
      <c r="D27" s="9"/>
      <c r="E27" s="9"/>
      <c r="F27" s="9"/>
      <c r="G27" s="9"/>
      <c r="H27" s="9"/>
    </row>
    <row r="28" spans="1:9" ht="15" customHeight="1" x14ac:dyDescent="0.25">
      <c r="A28" s="9"/>
      <c r="B28" s="9"/>
      <c r="C28" s="9"/>
      <c r="D28" s="9"/>
      <c r="E28" s="9"/>
      <c r="F28" s="9"/>
      <c r="G28" s="9"/>
      <c r="H28" s="9"/>
    </row>
    <row r="29" spans="1:9" ht="15" customHeight="1" x14ac:dyDescent="0.25">
      <c r="A29" s="9" t="s">
        <v>253</v>
      </c>
      <c r="B29" s="40">
        <f>+IF('Anexo I Tabla Desglose Precio'!F123&lt;=2044030.76,'Anexo I Tabla Desglose Precio'!F123,"ERROR: no debe superar 2.044.030,76")</f>
        <v>0</v>
      </c>
      <c r="C29" s="41"/>
      <c r="D29" s="9" t="s">
        <v>254</v>
      </c>
      <c r="E29" s="9"/>
      <c r="F29" s="9"/>
      <c r="G29" s="9"/>
      <c r="H29" s="9"/>
    </row>
    <row r="30" spans="1:9" ht="15" customHeight="1" x14ac:dyDescent="0.25">
      <c r="A30" s="9"/>
      <c r="B30" s="9"/>
      <c r="C30" s="9"/>
      <c r="D30" s="9"/>
      <c r="E30" s="9"/>
      <c r="F30" s="9"/>
      <c r="G30" s="9"/>
      <c r="H30" s="9"/>
    </row>
    <row r="31" spans="1:9" ht="15" customHeight="1" x14ac:dyDescent="0.25">
      <c r="A31" s="42"/>
      <c r="B31" s="9"/>
      <c r="C31" s="9"/>
      <c r="D31" s="9"/>
      <c r="E31" s="9"/>
      <c r="F31" s="9"/>
      <c r="G31" s="9"/>
      <c r="H31" s="9"/>
    </row>
    <row r="32" spans="1:9" ht="15" customHeight="1" x14ac:dyDescent="0.25">
      <c r="A32" s="9"/>
      <c r="B32" s="9"/>
      <c r="C32" s="9"/>
      <c r="D32" s="9"/>
      <c r="E32" s="9"/>
      <c r="F32" s="9"/>
      <c r="G32" s="9"/>
      <c r="H32" s="9"/>
      <c r="I32" s="9"/>
    </row>
    <row r="33" spans="1:9" ht="35.1" customHeight="1" x14ac:dyDescent="0.25">
      <c r="A33" s="39" t="s">
        <v>255</v>
      </c>
      <c r="B33" s="39"/>
      <c r="C33" s="39"/>
      <c r="D33" s="39"/>
      <c r="E33" s="39"/>
      <c r="F33" s="39"/>
      <c r="G33" s="39"/>
      <c r="H33" s="39"/>
      <c r="I33" s="9"/>
    </row>
    <row r="34" spans="1:9" ht="27" customHeight="1" x14ac:dyDescent="0.25">
      <c r="A34" s="9"/>
      <c r="B34" s="9"/>
      <c r="C34" s="9"/>
      <c r="D34" s="9"/>
      <c r="E34" s="9"/>
      <c r="F34" s="9"/>
      <c r="G34" s="9"/>
      <c r="H34" s="9"/>
      <c r="I34" s="9"/>
    </row>
    <row r="35" spans="1:9" x14ac:dyDescent="0.25">
      <c r="A35" s="43" t="s">
        <v>256</v>
      </c>
      <c r="B35" s="9"/>
      <c r="C35" s="9"/>
      <c r="D35" s="9"/>
      <c r="E35" s="9"/>
      <c r="F35" s="9"/>
      <c r="G35" s="9"/>
      <c r="H35" s="9"/>
      <c r="I35" s="9"/>
    </row>
    <row r="36" spans="1:9" ht="8.1" customHeight="1" x14ac:dyDescent="0.25">
      <c r="A36" s="9"/>
      <c r="B36" s="9"/>
      <c r="C36" s="9"/>
      <c r="D36" s="9"/>
      <c r="E36" s="9"/>
      <c r="F36" s="9"/>
      <c r="G36" s="9"/>
      <c r="H36" s="9"/>
      <c r="I36" s="9"/>
    </row>
    <row r="41" spans="1:9" x14ac:dyDescent="0.25">
      <c r="B41" s="44" t="s">
        <v>257</v>
      </c>
    </row>
    <row r="49" spans="2:7" x14ac:dyDescent="0.25">
      <c r="B49" s="1" t="s">
        <v>234</v>
      </c>
      <c r="C49" s="81"/>
      <c r="D49" s="81"/>
      <c r="E49" s="81"/>
      <c r="F49" s="81"/>
      <c r="G49" s="81"/>
    </row>
  </sheetData>
  <sheetProtection algorithmName="SHA-512" hashValue="npOk3o4jmS4OWsmBTiih5yZVAkE0zdaupXVstlYMVQfQ5BCak//a3+DdvAQpzvex1sBKlMSGSco2OR7x2EPDIA==" saltValue="gNruuMuFqHnNLg90ApHIXg==" spinCount="100000" sheet="1" objects="1" scenarios="1" selectLockedCells="1"/>
  <mergeCells count="13">
    <mergeCell ref="C49:G49"/>
    <mergeCell ref="C18:D18"/>
    <mergeCell ref="E18:G18"/>
    <mergeCell ref="C21:G21"/>
    <mergeCell ref="A25:H25"/>
    <mergeCell ref="B29:C29"/>
    <mergeCell ref="A33:H33"/>
    <mergeCell ref="A2:I2"/>
    <mergeCell ref="A9:I9"/>
    <mergeCell ref="B12:E12"/>
    <mergeCell ref="A13:H13"/>
    <mergeCell ref="D15:E15"/>
    <mergeCell ref="F15:I15"/>
  </mergeCells>
  <printOptions horizontalCentered="1"/>
  <pageMargins left="1.1023622047244095"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3B34D-40D4-4A70-86E6-431E7A9EA045}">
  <sheetPr>
    <pageSetUpPr fitToPage="1"/>
  </sheetPr>
  <dimension ref="A1:F134"/>
  <sheetViews>
    <sheetView workbookViewId="0">
      <pane ySplit="6" topLeftCell="A7" activePane="bottomLeft" state="frozen"/>
      <selection pane="bottomLeft" activeCell="E8" sqref="E8"/>
    </sheetView>
  </sheetViews>
  <sheetFormatPr baseColWidth="10" defaultRowHeight="15" x14ac:dyDescent="0.25"/>
  <cols>
    <col min="1" max="1" width="10.85546875" style="1" bestFit="1" customWidth="1"/>
    <col min="2" max="2" width="5.7109375" style="1" customWidth="1"/>
    <col min="3" max="3" width="50.7109375" style="1" customWidth="1"/>
    <col min="4" max="4" width="9.7109375" style="1" customWidth="1"/>
    <col min="5" max="6" width="12.7109375" style="1" customWidth="1"/>
    <col min="7" max="16384" width="11.42578125" style="1"/>
  </cols>
  <sheetData>
    <row r="1" spans="1:6" ht="110.1" customHeight="1" thickBot="1" x14ac:dyDescent="0.3">
      <c r="A1" s="10" t="s">
        <v>226</v>
      </c>
      <c r="B1" s="11"/>
      <c r="C1" s="11"/>
      <c r="D1" s="11"/>
      <c r="E1" s="11"/>
      <c r="F1" s="12"/>
    </row>
    <row r="2" spans="1:6" ht="45" customHeight="1" x14ac:dyDescent="0.25">
      <c r="A2" s="13" t="s">
        <v>261</v>
      </c>
      <c r="B2" s="13"/>
      <c r="C2" s="13"/>
      <c r="D2" s="13"/>
      <c r="E2" s="13"/>
      <c r="F2" s="13"/>
    </row>
    <row r="3" spans="1:6" ht="5.0999999999999996" customHeight="1" x14ac:dyDescent="0.25">
      <c r="F3" s="2"/>
    </row>
    <row r="4" spans="1:6" ht="15.75" x14ac:dyDescent="0.25">
      <c r="A4" s="45" t="s">
        <v>225</v>
      </c>
      <c r="B4" s="9"/>
      <c r="C4" s="9"/>
      <c r="D4" s="9"/>
      <c r="E4" s="9"/>
      <c r="F4" s="9"/>
    </row>
    <row r="5" spans="1:6" ht="8.1" customHeight="1" x14ac:dyDescent="0.25">
      <c r="A5" s="46"/>
      <c r="B5" s="9"/>
      <c r="C5" s="9"/>
      <c r="D5" s="9"/>
      <c r="E5" s="9"/>
      <c r="F5" s="9"/>
    </row>
    <row r="6" spans="1:6" x14ac:dyDescent="0.25">
      <c r="A6" s="47" t="s">
        <v>0</v>
      </c>
      <c r="B6" s="47" t="s">
        <v>1</v>
      </c>
      <c r="C6" s="48" t="s">
        <v>2</v>
      </c>
      <c r="D6" s="49" t="s">
        <v>3</v>
      </c>
      <c r="E6" s="47" t="s">
        <v>4</v>
      </c>
      <c r="F6" s="47" t="s">
        <v>5</v>
      </c>
    </row>
    <row r="7" spans="1:6" x14ac:dyDescent="0.25">
      <c r="A7" s="50" t="s">
        <v>6</v>
      </c>
      <c r="B7" s="51" t="s">
        <v>7</v>
      </c>
      <c r="C7" s="52" t="s">
        <v>8</v>
      </c>
      <c r="D7" s="53"/>
      <c r="E7" s="54"/>
      <c r="F7" s="55"/>
    </row>
    <row r="8" spans="1:6" x14ac:dyDescent="0.25">
      <c r="A8" s="56" t="s">
        <v>9</v>
      </c>
      <c r="B8" s="57" t="s">
        <v>10</v>
      </c>
      <c r="C8" s="58" t="s">
        <v>11</v>
      </c>
      <c r="D8" s="59">
        <v>2000</v>
      </c>
      <c r="E8" s="79"/>
      <c r="F8" s="60">
        <f>+ROUND(+D8*E8,2)</f>
        <v>0</v>
      </c>
    </row>
    <row r="9" spans="1:6" x14ac:dyDescent="0.25">
      <c r="A9" s="56" t="s">
        <v>12</v>
      </c>
      <c r="B9" s="57" t="s">
        <v>10</v>
      </c>
      <c r="C9" s="58" t="s">
        <v>13</v>
      </c>
      <c r="D9" s="59">
        <v>5445.01</v>
      </c>
      <c r="E9" s="79"/>
      <c r="F9" s="60">
        <f t="shared" ref="F9:F31" si="0">+ROUND(+D9*E9,2)</f>
        <v>0</v>
      </c>
    </row>
    <row r="10" spans="1:6" x14ac:dyDescent="0.25">
      <c r="A10" s="56" t="s">
        <v>14</v>
      </c>
      <c r="B10" s="57" t="s">
        <v>10</v>
      </c>
      <c r="C10" s="58" t="s">
        <v>15</v>
      </c>
      <c r="D10" s="59">
        <v>7554.5</v>
      </c>
      <c r="E10" s="79"/>
      <c r="F10" s="60">
        <f t="shared" si="0"/>
        <v>0</v>
      </c>
    </row>
    <row r="11" spans="1:6" x14ac:dyDescent="0.25">
      <c r="A11" s="56" t="s">
        <v>16</v>
      </c>
      <c r="B11" s="57" t="s">
        <v>10</v>
      </c>
      <c r="C11" s="58" t="s">
        <v>17</v>
      </c>
      <c r="D11" s="59">
        <v>7554.5</v>
      </c>
      <c r="E11" s="79"/>
      <c r="F11" s="60">
        <f t="shared" si="0"/>
        <v>0</v>
      </c>
    </row>
    <row r="12" spans="1:6" x14ac:dyDescent="0.25">
      <c r="A12" s="56" t="s">
        <v>18</v>
      </c>
      <c r="B12" s="57" t="s">
        <v>10</v>
      </c>
      <c r="C12" s="58" t="s">
        <v>19</v>
      </c>
      <c r="D12" s="59">
        <v>7554.5</v>
      </c>
      <c r="E12" s="79"/>
      <c r="F12" s="60">
        <f t="shared" si="0"/>
        <v>0</v>
      </c>
    </row>
    <row r="13" spans="1:6" x14ac:dyDescent="0.25">
      <c r="A13" s="56" t="s">
        <v>20</v>
      </c>
      <c r="B13" s="57" t="s">
        <v>10</v>
      </c>
      <c r="C13" s="58" t="s">
        <v>21</v>
      </c>
      <c r="D13" s="59">
        <v>100</v>
      </c>
      <c r="E13" s="79"/>
      <c r="F13" s="60">
        <f t="shared" si="0"/>
        <v>0</v>
      </c>
    </row>
    <row r="14" spans="1:6" x14ac:dyDescent="0.25">
      <c r="A14" s="56" t="s">
        <v>22</v>
      </c>
      <c r="B14" s="57" t="s">
        <v>23</v>
      </c>
      <c r="C14" s="58" t="s">
        <v>24</v>
      </c>
      <c r="D14" s="59">
        <v>10</v>
      </c>
      <c r="E14" s="79"/>
      <c r="F14" s="60">
        <f t="shared" si="0"/>
        <v>0</v>
      </c>
    </row>
    <row r="15" spans="1:6" x14ac:dyDescent="0.25">
      <c r="A15" s="56" t="s">
        <v>25</v>
      </c>
      <c r="B15" s="57" t="s">
        <v>23</v>
      </c>
      <c r="C15" s="58" t="s">
        <v>26</v>
      </c>
      <c r="D15" s="59">
        <v>10</v>
      </c>
      <c r="E15" s="79"/>
      <c r="F15" s="60">
        <f t="shared" si="0"/>
        <v>0</v>
      </c>
    </row>
    <row r="16" spans="1:6" x14ac:dyDescent="0.25">
      <c r="A16" s="56" t="s">
        <v>27</v>
      </c>
      <c r="B16" s="57" t="s">
        <v>23</v>
      </c>
      <c r="C16" s="58" t="s">
        <v>28</v>
      </c>
      <c r="D16" s="59">
        <v>77</v>
      </c>
      <c r="E16" s="79"/>
      <c r="F16" s="60">
        <f t="shared" si="0"/>
        <v>0</v>
      </c>
    </row>
    <row r="17" spans="1:6" x14ac:dyDescent="0.25">
      <c r="A17" s="56" t="s">
        <v>29</v>
      </c>
      <c r="B17" s="57" t="s">
        <v>23</v>
      </c>
      <c r="C17" s="58" t="s">
        <v>30</v>
      </c>
      <c r="D17" s="59">
        <v>77</v>
      </c>
      <c r="E17" s="79"/>
      <c r="F17" s="60">
        <f t="shared" si="0"/>
        <v>0</v>
      </c>
    </row>
    <row r="18" spans="1:6" x14ac:dyDescent="0.25">
      <c r="A18" s="56" t="s">
        <v>31</v>
      </c>
      <c r="B18" s="57" t="s">
        <v>10</v>
      </c>
      <c r="C18" s="58" t="s">
        <v>32</v>
      </c>
      <c r="D18" s="59">
        <v>587.66</v>
      </c>
      <c r="E18" s="79"/>
      <c r="F18" s="60">
        <f t="shared" si="0"/>
        <v>0</v>
      </c>
    </row>
    <row r="19" spans="1:6" x14ac:dyDescent="0.25">
      <c r="A19" s="56" t="s">
        <v>33</v>
      </c>
      <c r="B19" s="57" t="s">
        <v>10</v>
      </c>
      <c r="C19" s="58" t="s">
        <v>34</v>
      </c>
      <c r="D19" s="59">
        <v>17.88</v>
      </c>
      <c r="E19" s="79"/>
      <c r="F19" s="60">
        <f t="shared" si="0"/>
        <v>0</v>
      </c>
    </row>
    <row r="20" spans="1:6" x14ac:dyDescent="0.25">
      <c r="A20" s="56" t="s">
        <v>35</v>
      </c>
      <c r="B20" s="57" t="s">
        <v>10</v>
      </c>
      <c r="C20" s="58" t="s">
        <v>36</v>
      </c>
      <c r="D20" s="59">
        <v>500</v>
      </c>
      <c r="E20" s="79"/>
      <c r="F20" s="60">
        <f t="shared" si="0"/>
        <v>0</v>
      </c>
    </row>
    <row r="21" spans="1:6" x14ac:dyDescent="0.25">
      <c r="A21" s="56" t="s">
        <v>37</v>
      </c>
      <c r="B21" s="57" t="s">
        <v>10</v>
      </c>
      <c r="C21" s="58" t="s">
        <v>38</v>
      </c>
      <c r="D21" s="59">
        <v>500</v>
      </c>
      <c r="E21" s="79"/>
      <c r="F21" s="60">
        <f t="shared" si="0"/>
        <v>0</v>
      </c>
    </row>
    <row r="22" spans="1:6" x14ac:dyDescent="0.25">
      <c r="A22" s="56" t="s">
        <v>39</v>
      </c>
      <c r="B22" s="57" t="s">
        <v>10</v>
      </c>
      <c r="C22" s="58" t="s">
        <v>40</v>
      </c>
      <c r="D22" s="59">
        <v>1260</v>
      </c>
      <c r="E22" s="79"/>
      <c r="F22" s="60">
        <f t="shared" si="0"/>
        <v>0</v>
      </c>
    </row>
    <row r="23" spans="1:6" x14ac:dyDescent="0.25">
      <c r="A23" s="56" t="s">
        <v>41</v>
      </c>
      <c r="B23" s="57" t="s">
        <v>10</v>
      </c>
      <c r="C23" s="58" t="s">
        <v>42</v>
      </c>
      <c r="D23" s="59">
        <v>2097.5700000000002</v>
      </c>
      <c r="E23" s="79"/>
      <c r="F23" s="60">
        <f t="shared" si="0"/>
        <v>0</v>
      </c>
    </row>
    <row r="24" spans="1:6" x14ac:dyDescent="0.25">
      <c r="A24" s="56" t="s">
        <v>43</v>
      </c>
      <c r="B24" s="57" t="s">
        <v>10</v>
      </c>
      <c r="C24" s="58" t="s">
        <v>44</v>
      </c>
      <c r="D24" s="59">
        <v>431.26</v>
      </c>
      <c r="E24" s="79"/>
      <c r="F24" s="60">
        <f t="shared" si="0"/>
        <v>0</v>
      </c>
    </row>
    <row r="25" spans="1:6" x14ac:dyDescent="0.25">
      <c r="A25" s="56" t="s">
        <v>45</v>
      </c>
      <c r="B25" s="57" t="s">
        <v>10</v>
      </c>
      <c r="C25" s="58" t="s">
        <v>46</v>
      </c>
      <c r="D25" s="59">
        <v>431.26</v>
      </c>
      <c r="E25" s="79"/>
      <c r="F25" s="60">
        <f t="shared" si="0"/>
        <v>0</v>
      </c>
    </row>
    <row r="26" spans="1:6" x14ac:dyDescent="0.25">
      <c r="A26" s="56" t="s">
        <v>47</v>
      </c>
      <c r="B26" s="57" t="s">
        <v>23</v>
      </c>
      <c r="C26" s="58" t="s">
        <v>48</v>
      </c>
      <c r="D26" s="59">
        <v>1</v>
      </c>
      <c r="E26" s="79"/>
      <c r="F26" s="60">
        <f t="shared" si="0"/>
        <v>0</v>
      </c>
    </row>
    <row r="27" spans="1:6" x14ac:dyDescent="0.25">
      <c r="A27" s="56" t="s">
        <v>49</v>
      </c>
      <c r="B27" s="57" t="s">
        <v>23</v>
      </c>
      <c r="C27" s="58" t="s">
        <v>50</v>
      </c>
      <c r="D27" s="59">
        <v>572</v>
      </c>
      <c r="E27" s="79"/>
      <c r="F27" s="60">
        <f t="shared" si="0"/>
        <v>0</v>
      </c>
    </row>
    <row r="28" spans="1:6" x14ac:dyDescent="0.25">
      <c r="A28" s="56" t="s">
        <v>51</v>
      </c>
      <c r="B28" s="57" t="s">
        <v>23</v>
      </c>
      <c r="C28" s="58" t="s">
        <v>52</v>
      </c>
      <c r="D28" s="59">
        <v>5</v>
      </c>
      <c r="E28" s="79"/>
      <c r="F28" s="60">
        <f t="shared" si="0"/>
        <v>0</v>
      </c>
    </row>
    <row r="29" spans="1:6" x14ac:dyDescent="0.25">
      <c r="A29" s="56" t="s">
        <v>53</v>
      </c>
      <c r="B29" s="57" t="s">
        <v>23</v>
      </c>
      <c r="C29" s="58" t="s">
        <v>54</v>
      </c>
      <c r="D29" s="59">
        <v>1</v>
      </c>
      <c r="E29" s="79"/>
      <c r="F29" s="60">
        <f t="shared" si="0"/>
        <v>0</v>
      </c>
    </row>
    <row r="30" spans="1:6" x14ac:dyDescent="0.25">
      <c r="A30" s="56" t="s">
        <v>55</v>
      </c>
      <c r="B30" s="57" t="s">
        <v>10</v>
      </c>
      <c r="C30" s="58" t="s">
        <v>56</v>
      </c>
      <c r="D30" s="59">
        <v>68.48</v>
      </c>
      <c r="E30" s="79"/>
      <c r="F30" s="60">
        <f t="shared" si="0"/>
        <v>0</v>
      </c>
    </row>
    <row r="31" spans="1:6" x14ac:dyDescent="0.25">
      <c r="A31" s="56" t="s">
        <v>57</v>
      </c>
      <c r="B31" s="57" t="s">
        <v>58</v>
      </c>
      <c r="C31" s="58" t="s">
        <v>59</v>
      </c>
      <c r="D31" s="59">
        <v>77.28</v>
      </c>
      <c r="E31" s="79"/>
      <c r="F31" s="60">
        <f t="shared" si="0"/>
        <v>0</v>
      </c>
    </row>
    <row r="32" spans="1:6" x14ac:dyDescent="0.25">
      <c r="A32" s="61"/>
      <c r="B32" s="62" t="s">
        <v>224</v>
      </c>
      <c r="C32" s="63" t="s">
        <v>60</v>
      </c>
      <c r="D32" s="64"/>
      <c r="E32" s="65"/>
      <c r="F32" s="66">
        <f>SUM(F8:F31)</f>
        <v>0</v>
      </c>
    </row>
    <row r="33" spans="1:6" x14ac:dyDescent="0.25">
      <c r="A33" s="50" t="s">
        <v>61</v>
      </c>
      <c r="B33" s="67" t="s">
        <v>7</v>
      </c>
      <c r="C33" s="52" t="s">
        <v>62</v>
      </c>
      <c r="D33" s="53"/>
      <c r="E33" s="54"/>
      <c r="F33" s="55"/>
    </row>
    <row r="34" spans="1:6" ht="22.5" x14ac:dyDescent="0.25">
      <c r="A34" s="56" t="s">
        <v>63</v>
      </c>
      <c r="B34" s="57" t="s">
        <v>10</v>
      </c>
      <c r="C34" s="58" t="s">
        <v>64</v>
      </c>
      <c r="D34" s="59">
        <v>5456.93</v>
      </c>
      <c r="E34" s="79"/>
      <c r="F34" s="60">
        <f t="shared" ref="F34:F45" si="1">+ROUND(+D34*E34,2)</f>
        <v>0</v>
      </c>
    </row>
    <row r="35" spans="1:6" x14ac:dyDescent="0.25">
      <c r="A35" s="56" t="s">
        <v>65</v>
      </c>
      <c r="B35" s="57" t="s">
        <v>66</v>
      </c>
      <c r="C35" s="58" t="s">
        <v>67</v>
      </c>
      <c r="D35" s="59">
        <v>10</v>
      </c>
      <c r="E35" s="79"/>
      <c r="F35" s="60">
        <f t="shared" si="1"/>
        <v>0</v>
      </c>
    </row>
    <row r="36" spans="1:6" x14ac:dyDescent="0.25">
      <c r="A36" s="56" t="s">
        <v>68</v>
      </c>
      <c r="B36" s="57" t="s">
        <v>10</v>
      </c>
      <c r="C36" s="58" t="s">
        <v>69</v>
      </c>
      <c r="D36" s="59">
        <v>5456.93</v>
      </c>
      <c r="E36" s="79"/>
      <c r="F36" s="60">
        <f t="shared" si="1"/>
        <v>0</v>
      </c>
    </row>
    <row r="37" spans="1:6" x14ac:dyDescent="0.25">
      <c r="A37" s="56" t="s">
        <v>70</v>
      </c>
      <c r="B37" s="57" t="s">
        <v>10</v>
      </c>
      <c r="C37" s="58" t="s">
        <v>71</v>
      </c>
      <c r="D37" s="59">
        <v>964.92</v>
      </c>
      <c r="E37" s="79"/>
      <c r="F37" s="60">
        <f t="shared" si="1"/>
        <v>0</v>
      </c>
    </row>
    <row r="38" spans="1:6" x14ac:dyDescent="0.25">
      <c r="A38" s="56" t="s">
        <v>72</v>
      </c>
      <c r="B38" s="57" t="s">
        <v>10</v>
      </c>
      <c r="C38" s="58" t="s">
        <v>73</v>
      </c>
      <c r="D38" s="59">
        <v>527.33000000000004</v>
      </c>
      <c r="E38" s="79"/>
      <c r="F38" s="60">
        <f t="shared" si="1"/>
        <v>0</v>
      </c>
    </row>
    <row r="39" spans="1:6" ht="22.5" x14ac:dyDescent="0.25">
      <c r="A39" s="56" t="s">
        <v>74</v>
      </c>
      <c r="B39" s="57" t="s">
        <v>10</v>
      </c>
      <c r="C39" s="58" t="s">
        <v>75</v>
      </c>
      <c r="D39" s="59">
        <v>2097.5700000000002</v>
      </c>
      <c r="E39" s="79"/>
      <c r="F39" s="60">
        <f t="shared" si="1"/>
        <v>0</v>
      </c>
    </row>
    <row r="40" spans="1:6" x14ac:dyDescent="0.25">
      <c r="A40" s="56" t="s">
        <v>76</v>
      </c>
      <c r="B40" s="57" t="s">
        <v>10</v>
      </c>
      <c r="C40" s="58" t="s">
        <v>77</v>
      </c>
      <c r="D40" s="59">
        <v>537.41999999999996</v>
      </c>
      <c r="E40" s="79"/>
      <c r="F40" s="60">
        <f t="shared" si="1"/>
        <v>0</v>
      </c>
    </row>
    <row r="41" spans="1:6" x14ac:dyDescent="0.25">
      <c r="A41" s="56" t="s">
        <v>78</v>
      </c>
      <c r="B41" s="57" t="s">
        <v>79</v>
      </c>
      <c r="C41" s="58" t="s">
        <v>80</v>
      </c>
      <c r="D41" s="59">
        <v>77</v>
      </c>
      <c r="E41" s="79"/>
      <c r="F41" s="60">
        <f t="shared" si="1"/>
        <v>0</v>
      </c>
    </row>
    <row r="42" spans="1:6" x14ac:dyDescent="0.25">
      <c r="A42" s="56" t="s">
        <v>81</v>
      </c>
      <c r="B42" s="57" t="s">
        <v>58</v>
      </c>
      <c r="C42" s="58" t="s">
        <v>82</v>
      </c>
      <c r="D42" s="59">
        <v>845.44</v>
      </c>
      <c r="E42" s="79"/>
      <c r="F42" s="60">
        <f t="shared" si="1"/>
        <v>0</v>
      </c>
    </row>
    <row r="43" spans="1:6" x14ac:dyDescent="0.25">
      <c r="A43" s="56" t="s">
        <v>83</v>
      </c>
      <c r="B43" s="57" t="s">
        <v>58</v>
      </c>
      <c r="C43" s="58" t="s">
        <v>84</v>
      </c>
      <c r="D43" s="59">
        <v>86.19</v>
      </c>
      <c r="E43" s="79"/>
      <c r="F43" s="60">
        <f t="shared" si="1"/>
        <v>0</v>
      </c>
    </row>
    <row r="44" spans="1:6" x14ac:dyDescent="0.25">
      <c r="A44" s="56" t="s">
        <v>85</v>
      </c>
      <c r="B44" s="57" t="s">
        <v>79</v>
      </c>
      <c r="C44" s="58" t="s">
        <v>86</v>
      </c>
      <c r="D44" s="59">
        <v>77</v>
      </c>
      <c r="E44" s="79"/>
      <c r="F44" s="60">
        <f t="shared" si="1"/>
        <v>0</v>
      </c>
    </row>
    <row r="45" spans="1:6" x14ac:dyDescent="0.25">
      <c r="A45" s="56" t="s">
        <v>87</v>
      </c>
      <c r="B45" s="57" t="s">
        <v>10</v>
      </c>
      <c r="C45" s="58" t="s">
        <v>88</v>
      </c>
      <c r="D45" s="59">
        <v>56.32</v>
      </c>
      <c r="E45" s="79"/>
      <c r="F45" s="60">
        <f t="shared" si="1"/>
        <v>0</v>
      </c>
    </row>
    <row r="46" spans="1:6" x14ac:dyDescent="0.25">
      <c r="A46" s="61"/>
      <c r="B46" s="62" t="s">
        <v>224</v>
      </c>
      <c r="C46" s="63" t="s">
        <v>89</v>
      </c>
      <c r="D46" s="64"/>
      <c r="E46" s="65"/>
      <c r="F46" s="66">
        <f>SUM(F34:F45)</f>
        <v>0</v>
      </c>
    </row>
    <row r="47" spans="1:6" x14ac:dyDescent="0.25">
      <c r="A47" s="50" t="s">
        <v>90</v>
      </c>
      <c r="B47" s="67" t="s">
        <v>7</v>
      </c>
      <c r="C47" s="52" t="s">
        <v>91</v>
      </c>
      <c r="D47" s="53"/>
      <c r="E47" s="54"/>
      <c r="F47" s="55"/>
    </row>
    <row r="48" spans="1:6" x14ac:dyDescent="0.25">
      <c r="A48" s="56" t="s">
        <v>92</v>
      </c>
      <c r="B48" s="57" t="s">
        <v>10</v>
      </c>
      <c r="C48" s="58" t="s">
        <v>93</v>
      </c>
      <c r="D48" s="59">
        <v>100</v>
      </c>
      <c r="E48" s="79"/>
      <c r="F48" s="60">
        <f t="shared" ref="F48:F52" si="2">+ROUND(+D48*E48,2)</f>
        <v>0</v>
      </c>
    </row>
    <row r="49" spans="1:6" x14ac:dyDescent="0.25">
      <c r="A49" s="56" t="s">
        <v>94</v>
      </c>
      <c r="B49" s="57" t="s">
        <v>10</v>
      </c>
      <c r="C49" s="58" t="s">
        <v>95</v>
      </c>
      <c r="D49" s="59">
        <v>3276.64</v>
      </c>
      <c r="E49" s="79"/>
      <c r="F49" s="60">
        <f t="shared" si="2"/>
        <v>0</v>
      </c>
    </row>
    <row r="50" spans="1:6" x14ac:dyDescent="0.25">
      <c r="A50" s="56" t="s">
        <v>96</v>
      </c>
      <c r="B50" s="57" t="s">
        <v>10</v>
      </c>
      <c r="C50" s="58" t="s">
        <v>97</v>
      </c>
      <c r="D50" s="59">
        <v>7554.5</v>
      </c>
      <c r="E50" s="79"/>
      <c r="F50" s="60">
        <f t="shared" si="2"/>
        <v>0</v>
      </c>
    </row>
    <row r="51" spans="1:6" x14ac:dyDescent="0.25">
      <c r="A51" s="56" t="s">
        <v>98</v>
      </c>
      <c r="B51" s="57" t="s">
        <v>58</v>
      </c>
      <c r="C51" s="58" t="s">
        <v>99</v>
      </c>
      <c r="D51" s="59">
        <v>2330.48</v>
      </c>
      <c r="E51" s="79"/>
      <c r="F51" s="60">
        <f t="shared" si="2"/>
        <v>0</v>
      </c>
    </row>
    <row r="52" spans="1:6" x14ac:dyDescent="0.25">
      <c r="A52" s="56" t="s">
        <v>100</v>
      </c>
      <c r="B52" s="57" t="s">
        <v>10</v>
      </c>
      <c r="C52" s="58" t="s">
        <v>101</v>
      </c>
      <c r="D52" s="59">
        <v>100</v>
      </c>
      <c r="E52" s="79"/>
      <c r="F52" s="60">
        <f t="shared" si="2"/>
        <v>0</v>
      </c>
    </row>
    <row r="53" spans="1:6" x14ac:dyDescent="0.25">
      <c r="A53" s="61"/>
      <c r="B53" s="62" t="s">
        <v>224</v>
      </c>
      <c r="C53" s="63" t="s">
        <v>102</v>
      </c>
      <c r="D53" s="64"/>
      <c r="E53" s="65"/>
      <c r="F53" s="66">
        <f>SUM(F48:F52)</f>
        <v>0</v>
      </c>
    </row>
    <row r="54" spans="1:6" x14ac:dyDescent="0.25">
      <c r="A54" s="50" t="s">
        <v>103</v>
      </c>
      <c r="B54" s="67" t="s">
        <v>7</v>
      </c>
      <c r="C54" s="52" t="s">
        <v>104</v>
      </c>
      <c r="D54" s="53"/>
      <c r="E54" s="54"/>
      <c r="F54" s="55"/>
    </row>
    <row r="55" spans="1:6" x14ac:dyDescent="0.25">
      <c r="A55" s="56" t="s">
        <v>105</v>
      </c>
      <c r="B55" s="57" t="s">
        <v>23</v>
      </c>
      <c r="C55" s="58" t="s">
        <v>106</v>
      </c>
      <c r="D55" s="59">
        <v>5663.3</v>
      </c>
      <c r="E55" s="79"/>
      <c r="F55" s="60">
        <f t="shared" ref="F55:F58" si="3">+ROUND(+D55*E55,2)</f>
        <v>0</v>
      </c>
    </row>
    <row r="56" spans="1:6" x14ac:dyDescent="0.25">
      <c r="A56" s="56" t="s">
        <v>107</v>
      </c>
      <c r="B56" s="57" t="s">
        <v>58</v>
      </c>
      <c r="C56" s="58" t="s">
        <v>108</v>
      </c>
      <c r="D56" s="59">
        <v>5819.76</v>
      </c>
      <c r="E56" s="79"/>
      <c r="F56" s="60">
        <f t="shared" si="3"/>
        <v>0</v>
      </c>
    </row>
    <row r="57" spans="1:6" x14ac:dyDescent="0.25">
      <c r="A57" s="56" t="s">
        <v>109</v>
      </c>
      <c r="B57" s="57" t="s">
        <v>58</v>
      </c>
      <c r="C57" s="58" t="s">
        <v>110</v>
      </c>
      <c r="D57" s="59">
        <v>1745.04</v>
      </c>
      <c r="E57" s="79"/>
      <c r="F57" s="60">
        <f t="shared" si="3"/>
        <v>0</v>
      </c>
    </row>
    <row r="58" spans="1:6" x14ac:dyDescent="0.25">
      <c r="A58" s="56" t="s">
        <v>111</v>
      </c>
      <c r="B58" s="57" t="s">
        <v>10</v>
      </c>
      <c r="C58" s="58" t="s">
        <v>112</v>
      </c>
      <c r="D58" s="59">
        <v>322.99</v>
      </c>
      <c r="E58" s="79"/>
      <c r="F58" s="60">
        <f t="shared" si="3"/>
        <v>0</v>
      </c>
    </row>
    <row r="59" spans="1:6" x14ac:dyDescent="0.25">
      <c r="A59" s="61"/>
      <c r="B59" s="62" t="s">
        <v>224</v>
      </c>
      <c r="C59" s="63" t="s">
        <v>113</v>
      </c>
      <c r="D59" s="64"/>
      <c r="E59" s="65"/>
      <c r="F59" s="66">
        <f>SUM(F55:F58)</f>
        <v>0</v>
      </c>
    </row>
    <row r="60" spans="1:6" x14ac:dyDescent="0.25">
      <c r="A60" s="50" t="s">
        <v>114</v>
      </c>
      <c r="B60" s="67" t="s">
        <v>7</v>
      </c>
      <c r="C60" s="52" t="s">
        <v>115</v>
      </c>
      <c r="D60" s="53"/>
      <c r="E60" s="54"/>
      <c r="F60" s="55"/>
    </row>
    <row r="61" spans="1:6" x14ac:dyDescent="0.25">
      <c r="A61" s="56" t="s">
        <v>116</v>
      </c>
      <c r="B61" s="57" t="s">
        <v>10</v>
      </c>
      <c r="C61" s="58" t="s">
        <v>117</v>
      </c>
      <c r="D61" s="59">
        <v>1135.6099999999999</v>
      </c>
      <c r="E61" s="79"/>
      <c r="F61" s="60">
        <f t="shared" ref="F61:F66" si="4">+ROUND(+D61*E61,2)</f>
        <v>0</v>
      </c>
    </row>
    <row r="62" spans="1:6" x14ac:dyDescent="0.25">
      <c r="A62" s="56" t="s">
        <v>118</v>
      </c>
      <c r="B62" s="57" t="s">
        <v>10</v>
      </c>
      <c r="C62" s="58" t="s">
        <v>119</v>
      </c>
      <c r="D62" s="59">
        <v>1163.08</v>
      </c>
      <c r="E62" s="79"/>
      <c r="F62" s="60">
        <f t="shared" si="4"/>
        <v>0</v>
      </c>
    </row>
    <row r="63" spans="1:6" x14ac:dyDescent="0.25">
      <c r="A63" s="56" t="s">
        <v>120</v>
      </c>
      <c r="B63" s="57" t="s">
        <v>10</v>
      </c>
      <c r="C63" s="58" t="s">
        <v>121</v>
      </c>
      <c r="D63" s="59">
        <v>161.12</v>
      </c>
      <c r="E63" s="79"/>
      <c r="F63" s="60">
        <f t="shared" si="4"/>
        <v>0</v>
      </c>
    </row>
    <row r="64" spans="1:6" x14ac:dyDescent="0.25">
      <c r="A64" s="56" t="s">
        <v>122</v>
      </c>
      <c r="B64" s="57" t="s">
        <v>10</v>
      </c>
      <c r="C64" s="58" t="s">
        <v>123</v>
      </c>
      <c r="D64" s="59">
        <v>68.48</v>
      </c>
      <c r="E64" s="79"/>
      <c r="F64" s="60">
        <f t="shared" si="4"/>
        <v>0</v>
      </c>
    </row>
    <row r="65" spans="1:6" x14ac:dyDescent="0.25">
      <c r="A65" s="56" t="s">
        <v>124</v>
      </c>
      <c r="B65" s="57" t="s">
        <v>10</v>
      </c>
      <c r="C65" s="58" t="s">
        <v>125</v>
      </c>
      <c r="D65" s="59">
        <v>68.48</v>
      </c>
      <c r="E65" s="79"/>
      <c r="F65" s="60">
        <f t="shared" si="4"/>
        <v>0</v>
      </c>
    </row>
    <row r="66" spans="1:6" x14ac:dyDescent="0.25">
      <c r="A66" s="56" t="s">
        <v>126</v>
      </c>
      <c r="B66" s="57" t="s">
        <v>10</v>
      </c>
      <c r="C66" s="58" t="s">
        <v>127</v>
      </c>
      <c r="D66" s="59">
        <v>51.2</v>
      </c>
      <c r="E66" s="79"/>
      <c r="F66" s="60">
        <f t="shared" si="4"/>
        <v>0</v>
      </c>
    </row>
    <row r="67" spans="1:6" x14ac:dyDescent="0.25">
      <c r="A67" s="61"/>
      <c r="B67" s="62" t="s">
        <v>224</v>
      </c>
      <c r="C67" s="63" t="s">
        <v>128</v>
      </c>
      <c r="D67" s="64"/>
      <c r="E67" s="65"/>
      <c r="F67" s="66">
        <f>SUM(F61:F66)</f>
        <v>0</v>
      </c>
    </row>
    <row r="68" spans="1:6" x14ac:dyDescent="0.25">
      <c r="A68" s="50" t="s">
        <v>129</v>
      </c>
      <c r="B68" s="67" t="s">
        <v>7</v>
      </c>
      <c r="C68" s="52" t="s">
        <v>130</v>
      </c>
      <c r="D68" s="53"/>
      <c r="E68" s="54"/>
      <c r="F68" s="55"/>
    </row>
    <row r="69" spans="1:6" x14ac:dyDescent="0.25">
      <c r="A69" s="56" t="s">
        <v>131</v>
      </c>
      <c r="B69" s="57" t="s">
        <v>10</v>
      </c>
      <c r="C69" s="58" t="s">
        <v>132</v>
      </c>
      <c r="D69" s="59">
        <v>100</v>
      </c>
      <c r="E69" s="79"/>
      <c r="F69" s="60">
        <f t="shared" ref="F69:F71" si="5">+ROUND(+D69*E69,2)</f>
        <v>0</v>
      </c>
    </row>
    <row r="70" spans="1:6" x14ac:dyDescent="0.25">
      <c r="A70" s="56" t="s">
        <v>133</v>
      </c>
      <c r="B70" s="57" t="s">
        <v>10</v>
      </c>
      <c r="C70" s="58" t="s">
        <v>134</v>
      </c>
      <c r="D70" s="59">
        <v>100</v>
      </c>
      <c r="E70" s="79"/>
      <c r="F70" s="60">
        <f t="shared" si="5"/>
        <v>0</v>
      </c>
    </row>
    <row r="71" spans="1:6" x14ac:dyDescent="0.25">
      <c r="A71" s="56" t="s">
        <v>135</v>
      </c>
      <c r="B71" s="57" t="s">
        <v>10</v>
      </c>
      <c r="C71" s="58" t="s">
        <v>136</v>
      </c>
      <c r="D71" s="59">
        <v>100</v>
      </c>
      <c r="E71" s="79"/>
      <c r="F71" s="60">
        <f t="shared" si="5"/>
        <v>0</v>
      </c>
    </row>
    <row r="72" spans="1:6" x14ac:dyDescent="0.25">
      <c r="A72" s="61"/>
      <c r="B72" s="62" t="s">
        <v>224</v>
      </c>
      <c r="C72" s="63" t="s">
        <v>137</v>
      </c>
      <c r="D72" s="64"/>
      <c r="E72" s="65"/>
      <c r="F72" s="66">
        <f>SUM(F69:F71)</f>
        <v>0</v>
      </c>
    </row>
    <row r="73" spans="1:6" x14ac:dyDescent="0.25">
      <c r="A73" s="50" t="s">
        <v>138</v>
      </c>
      <c r="B73" s="67" t="s">
        <v>7</v>
      </c>
      <c r="C73" s="52" t="s">
        <v>139</v>
      </c>
      <c r="D73" s="53"/>
      <c r="E73" s="54"/>
      <c r="F73" s="55"/>
    </row>
    <row r="74" spans="1:6" x14ac:dyDescent="0.25">
      <c r="A74" s="56" t="s">
        <v>140</v>
      </c>
      <c r="B74" s="57" t="s">
        <v>141</v>
      </c>
      <c r="C74" s="58" t="s">
        <v>142</v>
      </c>
      <c r="D74" s="59">
        <v>13892</v>
      </c>
      <c r="E74" s="79"/>
      <c r="F74" s="60">
        <f t="shared" ref="F74:F83" si="6">+ROUND(+D74*E74,2)</f>
        <v>0</v>
      </c>
    </row>
    <row r="75" spans="1:6" x14ac:dyDescent="0.25">
      <c r="A75" s="56" t="s">
        <v>143</v>
      </c>
      <c r="B75" s="57" t="s">
        <v>79</v>
      </c>
      <c r="C75" s="58" t="s">
        <v>144</v>
      </c>
      <c r="D75" s="59">
        <v>4</v>
      </c>
      <c r="E75" s="79"/>
      <c r="F75" s="60">
        <f t="shared" si="6"/>
        <v>0</v>
      </c>
    </row>
    <row r="76" spans="1:6" x14ac:dyDescent="0.25">
      <c r="A76" s="56" t="s">
        <v>145</v>
      </c>
      <c r="B76" s="57" t="s">
        <v>58</v>
      </c>
      <c r="C76" s="58" t="s">
        <v>146</v>
      </c>
      <c r="D76" s="59">
        <v>433</v>
      </c>
      <c r="E76" s="79"/>
      <c r="F76" s="60">
        <f t="shared" si="6"/>
        <v>0</v>
      </c>
    </row>
    <row r="77" spans="1:6" x14ac:dyDescent="0.25">
      <c r="A77" s="56" t="s">
        <v>147</v>
      </c>
      <c r="B77" s="57" t="s">
        <v>10</v>
      </c>
      <c r="C77" s="58" t="s">
        <v>148</v>
      </c>
      <c r="D77" s="59">
        <v>235.06</v>
      </c>
      <c r="E77" s="79"/>
      <c r="F77" s="60">
        <f t="shared" si="6"/>
        <v>0</v>
      </c>
    </row>
    <row r="78" spans="1:6" x14ac:dyDescent="0.25">
      <c r="A78" s="56" t="s">
        <v>149</v>
      </c>
      <c r="B78" s="57" t="s">
        <v>10</v>
      </c>
      <c r="C78" s="58" t="s">
        <v>150</v>
      </c>
      <c r="D78" s="59">
        <v>209.72</v>
      </c>
      <c r="E78" s="79"/>
      <c r="F78" s="60">
        <f t="shared" si="6"/>
        <v>0</v>
      </c>
    </row>
    <row r="79" spans="1:6" x14ac:dyDescent="0.25">
      <c r="A79" s="56" t="s">
        <v>151</v>
      </c>
      <c r="B79" s="57" t="s">
        <v>58</v>
      </c>
      <c r="C79" s="58" t="s">
        <v>152</v>
      </c>
      <c r="D79" s="59">
        <v>205.05</v>
      </c>
      <c r="E79" s="79"/>
      <c r="F79" s="60">
        <f t="shared" si="6"/>
        <v>0</v>
      </c>
    </row>
    <row r="80" spans="1:6" x14ac:dyDescent="0.25">
      <c r="A80" s="56" t="s">
        <v>153</v>
      </c>
      <c r="B80" s="57" t="s">
        <v>58</v>
      </c>
      <c r="C80" s="58" t="s">
        <v>154</v>
      </c>
      <c r="D80" s="59">
        <v>77.28</v>
      </c>
      <c r="E80" s="79"/>
      <c r="F80" s="60">
        <f t="shared" si="6"/>
        <v>0</v>
      </c>
    </row>
    <row r="81" spans="1:6" x14ac:dyDescent="0.25">
      <c r="A81" s="56" t="s">
        <v>155</v>
      </c>
      <c r="B81" s="57" t="s">
        <v>58</v>
      </c>
      <c r="C81" s="58" t="s">
        <v>156</v>
      </c>
      <c r="D81" s="59">
        <v>361.6</v>
      </c>
      <c r="E81" s="79"/>
      <c r="F81" s="60">
        <f t="shared" si="6"/>
        <v>0</v>
      </c>
    </row>
    <row r="82" spans="1:6" x14ac:dyDescent="0.25">
      <c r="A82" s="56" t="s">
        <v>157</v>
      </c>
      <c r="B82" s="57" t="s">
        <v>58</v>
      </c>
      <c r="C82" s="58" t="s">
        <v>158</v>
      </c>
      <c r="D82" s="59">
        <v>21.57</v>
      </c>
      <c r="E82" s="79"/>
      <c r="F82" s="60">
        <f t="shared" si="6"/>
        <v>0</v>
      </c>
    </row>
    <row r="83" spans="1:6" x14ac:dyDescent="0.25">
      <c r="A83" s="56" t="s">
        <v>159</v>
      </c>
      <c r="B83" s="57" t="s">
        <v>10</v>
      </c>
      <c r="C83" s="58" t="s">
        <v>160</v>
      </c>
      <c r="D83" s="59">
        <v>8</v>
      </c>
      <c r="E83" s="79"/>
      <c r="F83" s="60">
        <f t="shared" si="6"/>
        <v>0</v>
      </c>
    </row>
    <row r="84" spans="1:6" x14ac:dyDescent="0.25">
      <c r="A84" s="61"/>
      <c r="B84" s="62" t="s">
        <v>224</v>
      </c>
      <c r="C84" s="63" t="s">
        <v>161</v>
      </c>
      <c r="D84" s="64"/>
      <c r="E84" s="65"/>
      <c r="F84" s="66">
        <f>SUM(F74:F83)</f>
        <v>0</v>
      </c>
    </row>
    <row r="85" spans="1:6" x14ac:dyDescent="0.25">
      <c r="A85" s="50" t="s">
        <v>162</v>
      </c>
      <c r="B85" s="67" t="s">
        <v>7</v>
      </c>
      <c r="C85" s="52" t="s">
        <v>163</v>
      </c>
      <c r="D85" s="53"/>
      <c r="E85" s="54"/>
      <c r="F85" s="55"/>
    </row>
    <row r="86" spans="1:6" x14ac:dyDescent="0.25">
      <c r="A86" s="56" t="s">
        <v>164</v>
      </c>
      <c r="B86" s="57" t="s">
        <v>10</v>
      </c>
      <c r="C86" s="58" t="s">
        <v>165</v>
      </c>
      <c r="D86" s="59">
        <v>1678.8</v>
      </c>
      <c r="E86" s="79"/>
      <c r="F86" s="60">
        <f t="shared" ref="F86:F91" si="7">+ROUND(+D86*E86,2)</f>
        <v>0</v>
      </c>
    </row>
    <row r="87" spans="1:6" x14ac:dyDescent="0.25">
      <c r="A87" s="56" t="s">
        <v>166</v>
      </c>
      <c r="B87" s="57" t="s">
        <v>10</v>
      </c>
      <c r="C87" s="58" t="s">
        <v>167</v>
      </c>
      <c r="D87" s="59">
        <v>100</v>
      </c>
      <c r="E87" s="79"/>
      <c r="F87" s="60">
        <f t="shared" si="7"/>
        <v>0</v>
      </c>
    </row>
    <row r="88" spans="1:6" x14ac:dyDescent="0.25">
      <c r="A88" s="56" t="s">
        <v>168</v>
      </c>
      <c r="B88" s="57" t="s">
        <v>10</v>
      </c>
      <c r="C88" s="58" t="s">
        <v>169</v>
      </c>
      <c r="D88" s="59">
        <v>2107.04</v>
      </c>
      <c r="E88" s="79"/>
      <c r="F88" s="60">
        <f t="shared" si="7"/>
        <v>0</v>
      </c>
    </row>
    <row r="89" spans="1:6" x14ac:dyDescent="0.25">
      <c r="A89" s="56" t="s">
        <v>170</v>
      </c>
      <c r="B89" s="57" t="s">
        <v>79</v>
      </c>
      <c r="C89" s="58" t="s">
        <v>171</v>
      </c>
      <c r="D89" s="59">
        <v>39</v>
      </c>
      <c r="E89" s="79"/>
      <c r="F89" s="60">
        <f t="shared" si="7"/>
        <v>0</v>
      </c>
    </row>
    <row r="90" spans="1:6" x14ac:dyDescent="0.25">
      <c r="A90" s="56" t="s">
        <v>172</v>
      </c>
      <c r="B90" s="57" t="s">
        <v>79</v>
      </c>
      <c r="C90" s="58" t="s">
        <v>173</v>
      </c>
      <c r="D90" s="59">
        <v>8</v>
      </c>
      <c r="E90" s="79"/>
      <c r="F90" s="60">
        <f t="shared" si="7"/>
        <v>0</v>
      </c>
    </row>
    <row r="91" spans="1:6" x14ac:dyDescent="0.25">
      <c r="A91" s="56" t="s">
        <v>174</v>
      </c>
      <c r="B91" s="57" t="s">
        <v>10</v>
      </c>
      <c r="C91" s="58" t="s">
        <v>175</v>
      </c>
      <c r="D91" s="59">
        <v>2049.42</v>
      </c>
      <c r="E91" s="79"/>
      <c r="F91" s="60">
        <f t="shared" si="7"/>
        <v>0</v>
      </c>
    </row>
    <row r="92" spans="1:6" x14ac:dyDescent="0.25">
      <c r="A92" s="61"/>
      <c r="B92" s="62" t="s">
        <v>224</v>
      </c>
      <c r="C92" s="63" t="s">
        <v>176</v>
      </c>
      <c r="D92" s="64"/>
      <c r="E92" s="65"/>
      <c r="F92" s="66">
        <f>SUM(F86:F91)</f>
        <v>0</v>
      </c>
    </row>
    <row r="93" spans="1:6" x14ac:dyDescent="0.25">
      <c r="A93" s="50" t="s">
        <v>177</v>
      </c>
      <c r="B93" s="67" t="s">
        <v>7</v>
      </c>
      <c r="C93" s="52" t="s">
        <v>178</v>
      </c>
      <c r="D93" s="53"/>
      <c r="E93" s="54"/>
      <c r="F93" s="55"/>
    </row>
    <row r="94" spans="1:6" x14ac:dyDescent="0.25">
      <c r="A94" s="56" t="s">
        <v>179</v>
      </c>
      <c r="B94" s="57" t="s">
        <v>23</v>
      </c>
      <c r="C94" s="58" t="s">
        <v>180</v>
      </c>
      <c r="D94" s="59">
        <v>6</v>
      </c>
      <c r="E94" s="79"/>
      <c r="F94" s="60">
        <f t="shared" ref="F94:F98" si="8">+ROUND(+D94*E94,2)</f>
        <v>0</v>
      </c>
    </row>
    <row r="95" spans="1:6" x14ac:dyDescent="0.25">
      <c r="A95" s="56" t="s">
        <v>181</v>
      </c>
      <c r="B95" s="57" t="s">
        <v>58</v>
      </c>
      <c r="C95" s="58" t="s">
        <v>182</v>
      </c>
      <c r="D95" s="59">
        <v>240</v>
      </c>
      <c r="E95" s="79"/>
      <c r="F95" s="60">
        <f t="shared" si="8"/>
        <v>0</v>
      </c>
    </row>
    <row r="96" spans="1:6" x14ac:dyDescent="0.25">
      <c r="A96" s="56" t="s">
        <v>183</v>
      </c>
      <c r="B96" s="57" t="s">
        <v>58</v>
      </c>
      <c r="C96" s="58" t="s">
        <v>184</v>
      </c>
      <c r="D96" s="59">
        <v>80</v>
      </c>
      <c r="E96" s="79"/>
      <c r="F96" s="60">
        <f t="shared" si="8"/>
        <v>0</v>
      </c>
    </row>
    <row r="97" spans="1:6" x14ac:dyDescent="0.25">
      <c r="A97" s="56" t="s">
        <v>185</v>
      </c>
      <c r="B97" s="57" t="s">
        <v>23</v>
      </c>
      <c r="C97" s="58" t="s">
        <v>186</v>
      </c>
      <c r="D97" s="59">
        <v>7</v>
      </c>
      <c r="E97" s="79"/>
      <c r="F97" s="60">
        <f t="shared" si="8"/>
        <v>0</v>
      </c>
    </row>
    <row r="98" spans="1:6" x14ac:dyDescent="0.25">
      <c r="A98" s="56" t="s">
        <v>187</v>
      </c>
      <c r="B98" s="57" t="s">
        <v>23</v>
      </c>
      <c r="C98" s="58" t="s">
        <v>188</v>
      </c>
      <c r="D98" s="59">
        <v>11</v>
      </c>
      <c r="E98" s="79"/>
      <c r="F98" s="60">
        <f t="shared" si="8"/>
        <v>0</v>
      </c>
    </row>
    <row r="99" spans="1:6" x14ac:dyDescent="0.25">
      <c r="A99" s="61"/>
      <c r="B99" s="62" t="s">
        <v>224</v>
      </c>
      <c r="C99" s="63" t="s">
        <v>189</v>
      </c>
      <c r="D99" s="64"/>
      <c r="E99" s="65"/>
      <c r="F99" s="66">
        <f>SUM(F94:F98)</f>
        <v>0</v>
      </c>
    </row>
    <row r="100" spans="1:6" x14ac:dyDescent="0.25">
      <c r="A100" s="50" t="s">
        <v>190</v>
      </c>
      <c r="B100" s="67" t="s">
        <v>7</v>
      </c>
      <c r="C100" s="52" t="s">
        <v>191</v>
      </c>
      <c r="D100" s="53"/>
      <c r="E100" s="54"/>
      <c r="F100" s="55"/>
    </row>
    <row r="101" spans="1:6" x14ac:dyDescent="0.25">
      <c r="A101" s="56" t="s">
        <v>192</v>
      </c>
      <c r="B101" s="57" t="s">
        <v>58</v>
      </c>
      <c r="C101" s="58" t="s">
        <v>193</v>
      </c>
      <c r="D101" s="59">
        <v>50</v>
      </c>
      <c r="E101" s="79"/>
      <c r="F101" s="60">
        <f t="shared" ref="F101:F105" si="9">+ROUND(+D101*E101,2)</f>
        <v>0</v>
      </c>
    </row>
    <row r="102" spans="1:6" x14ac:dyDescent="0.25">
      <c r="A102" s="56" t="s">
        <v>194</v>
      </c>
      <c r="B102" s="57" t="s">
        <v>23</v>
      </c>
      <c r="C102" s="58" t="s">
        <v>195</v>
      </c>
      <c r="D102" s="59">
        <v>10</v>
      </c>
      <c r="E102" s="79"/>
      <c r="F102" s="60">
        <f t="shared" si="9"/>
        <v>0</v>
      </c>
    </row>
    <row r="103" spans="1:6" x14ac:dyDescent="0.25">
      <c r="A103" s="56" t="s">
        <v>196</v>
      </c>
      <c r="B103" s="57" t="s">
        <v>23</v>
      </c>
      <c r="C103" s="58" t="s">
        <v>197</v>
      </c>
      <c r="D103" s="59">
        <v>5</v>
      </c>
      <c r="E103" s="79"/>
      <c r="F103" s="60">
        <f t="shared" si="9"/>
        <v>0</v>
      </c>
    </row>
    <row r="104" spans="1:6" x14ac:dyDescent="0.25">
      <c r="A104" s="56" t="s">
        <v>198</v>
      </c>
      <c r="B104" s="57" t="s">
        <v>23</v>
      </c>
      <c r="C104" s="58" t="s">
        <v>199</v>
      </c>
      <c r="D104" s="59">
        <v>50</v>
      </c>
      <c r="E104" s="79"/>
      <c r="F104" s="60">
        <f t="shared" si="9"/>
        <v>0</v>
      </c>
    </row>
    <row r="105" spans="1:6" x14ac:dyDescent="0.25">
      <c r="A105" s="56" t="s">
        <v>200</v>
      </c>
      <c r="B105" s="57" t="s">
        <v>23</v>
      </c>
      <c r="C105" s="58" t="s">
        <v>201</v>
      </c>
      <c r="D105" s="59">
        <v>33</v>
      </c>
      <c r="E105" s="79"/>
      <c r="F105" s="60">
        <f t="shared" si="9"/>
        <v>0</v>
      </c>
    </row>
    <row r="106" spans="1:6" x14ac:dyDescent="0.25">
      <c r="A106" s="61"/>
      <c r="B106" s="62" t="s">
        <v>224</v>
      </c>
      <c r="C106" s="63" t="s">
        <v>202</v>
      </c>
      <c r="D106" s="64"/>
      <c r="E106" s="65"/>
      <c r="F106" s="66">
        <f>SUM(F101:F105)</f>
        <v>0</v>
      </c>
    </row>
    <row r="107" spans="1:6" x14ac:dyDescent="0.25">
      <c r="A107" s="50" t="s">
        <v>203</v>
      </c>
      <c r="B107" s="67" t="s">
        <v>7</v>
      </c>
      <c r="C107" s="52" t="s">
        <v>204</v>
      </c>
      <c r="D107" s="53"/>
      <c r="E107" s="54"/>
      <c r="F107" s="55"/>
    </row>
    <row r="108" spans="1:6" x14ac:dyDescent="0.25">
      <c r="A108" s="56" t="s">
        <v>205</v>
      </c>
      <c r="B108" s="57" t="s">
        <v>23</v>
      </c>
      <c r="C108" s="58" t="s">
        <v>206</v>
      </c>
      <c r="D108" s="59">
        <v>35</v>
      </c>
      <c r="E108" s="79"/>
      <c r="F108" s="60">
        <f t="shared" ref="F108:F112" si="10">+ROUND(+D108*E108,2)</f>
        <v>0</v>
      </c>
    </row>
    <row r="109" spans="1:6" x14ac:dyDescent="0.25">
      <c r="A109" s="56" t="s">
        <v>207</v>
      </c>
      <c r="B109" s="57" t="s">
        <v>23</v>
      </c>
      <c r="C109" s="58" t="s">
        <v>208</v>
      </c>
      <c r="D109" s="59">
        <v>25</v>
      </c>
      <c r="E109" s="79"/>
      <c r="F109" s="60">
        <f t="shared" si="10"/>
        <v>0</v>
      </c>
    </row>
    <row r="110" spans="1:6" x14ac:dyDescent="0.25">
      <c r="A110" s="56" t="s">
        <v>209</v>
      </c>
      <c r="B110" s="57" t="s">
        <v>23</v>
      </c>
      <c r="C110" s="58" t="s">
        <v>210</v>
      </c>
      <c r="D110" s="59">
        <v>16</v>
      </c>
      <c r="E110" s="79"/>
      <c r="F110" s="60">
        <f t="shared" si="10"/>
        <v>0</v>
      </c>
    </row>
    <row r="111" spans="1:6" x14ac:dyDescent="0.25">
      <c r="A111" s="56" t="s">
        <v>211</v>
      </c>
      <c r="B111" s="57" t="s">
        <v>23</v>
      </c>
      <c r="C111" s="58" t="s">
        <v>212</v>
      </c>
      <c r="D111" s="59">
        <v>20</v>
      </c>
      <c r="E111" s="79"/>
      <c r="F111" s="60">
        <f t="shared" si="10"/>
        <v>0</v>
      </c>
    </row>
    <row r="112" spans="1:6" x14ac:dyDescent="0.25">
      <c r="A112" s="56" t="s">
        <v>213</v>
      </c>
      <c r="B112" s="57" t="s">
        <v>23</v>
      </c>
      <c r="C112" s="58" t="s">
        <v>204</v>
      </c>
      <c r="D112" s="59">
        <v>1</v>
      </c>
      <c r="E112" s="79"/>
      <c r="F112" s="60">
        <f t="shared" si="10"/>
        <v>0</v>
      </c>
    </row>
    <row r="113" spans="1:6" x14ac:dyDescent="0.25">
      <c r="A113" s="61"/>
      <c r="B113" s="62" t="s">
        <v>224</v>
      </c>
      <c r="C113" s="63" t="s">
        <v>214</v>
      </c>
      <c r="D113" s="64"/>
      <c r="E113" s="65"/>
      <c r="F113" s="66">
        <f>SUM(F108:F112)</f>
        <v>0</v>
      </c>
    </row>
    <row r="114" spans="1:6" x14ac:dyDescent="0.25">
      <c r="A114" s="50" t="s">
        <v>215</v>
      </c>
      <c r="B114" s="67" t="s">
        <v>7</v>
      </c>
      <c r="C114" s="52" t="s">
        <v>216</v>
      </c>
      <c r="D114" s="53"/>
      <c r="E114" s="54"/>
      <c r="F114" s="55"/>
    </row>
    <row r="115" spans="1:6" x14ac:dyDescent="0.25">
      <c r="A115" s="56" t="s">
        <v>217</v>
      </c>
      <c r="B115" s="57" t="s">
        <v>23</v>
      </c>
      <c r="C115" s="58" t="s">
        <v>218</v>
      </c>
      <c r="D115" s="59">
        <v>1</v>
      </c>
      <c r="E115" s="79"/>
      <c r="F115" s="60">
        <f>+ROUND(+D115*E115,2)</f>
        <v>0</v>
      </c>
    </row>
    <row r="116" spans="1:6" x14ac:dyDescent="0.25">
      <c r="A116" s="61"/>
      <c r="B116" s="62" t="s">
        <v>224</v>
      </c>
      <c r="C116" s="63" t="s">
        <v>219</v>
      </c>
      <c r="D116" s="64"/>
      <c r="E116" s="65"/>
      <c r="F116" s="66">
        <f>SUM(F115)</f>
        <v>0</v>
      </c>
    </row>
    <row r="117" spans="1:6" x14ac:dyDescent="0.25">
      <c r="A117" s="50" t="s">
        <v>220</v>
      </c>
      <c r="B117" s="67" t="s">
        <v>7</v>
      </c>
      <c r="C117" s="52" t="s">
        <v>221</v>
      </c>
      <c r="D117" s="53"/>
      <c r="E117" s="54"/>
      <c r="F117" s="55"/>
    </row>
    <row r="118" spans="1:6" x14ac:dyDescent="0.25">
      <c r="A118" s="56" t="s">
        <v>222</v>
      </c>
      <c r="B118" s="57" t="s">
        <v>79</v>
      </c>
      <c r="C118" s="58" t="s">
        <v>221</v>
      </c>
      <c r="D118" s="59">
        <v>1</v>
      </c>
      <c r="E118" s="79"/>
      <c r="F118" s="60">
        <f>+ROUND(+D118*E118,2)</f>
        <v>0</v>
      </c>
    </row>
    <row r="119" spans="1:6" x14ac:dyDescent="0.25">
      <c r="A119" s="61"/>
      <c r="B119" s="62" t="s">
        <v>224</v>
      </c>
      <c r="C119" s="63" t="s">
        <v>223</v>
      </c>
      <c r="D119" s="64"/>
      <c r="E119" s="65"/>
      <c r="F119" s="68">
        <f>SUM(F118)</f>
        <v>0</v>
      </c>
    </row>
    <row r="120" spans="1:6" x14ac:dyDescent="0.25">
      <c r="A120" s="61"/>
      <c r="B120" s="62" t="s">
        <v>224</v>
      </c>
      <c r="C120" s="3" t="s">
        <v>227</v>
      </c>
      <c r="D120" s="5"/>
      <c r="E120" s="65"/>
      <c r="F120" s="68">
        <f>+F119+F116+F113+F106+F99+F92+F84+F72+F67+F59+F53+F46+F32</f>
        <v>0</v>
      </c>
    </row>
    <row r="121" spans="1:6" x14ac:dyDescent="0.25">
      <c r="A121" s="69"/>
      <c r="B121" s="62" t="s">
        <v>224</v>
      </c>
      <c r="C121" s="4" t="s">
        <v>228</v>
      </c>
      <c r="D121" s="6" t="s">
        <v>231</v>
      </c>
      <c r="E121" s="70"/>
      <c r="F121" s="80"/>
    </row>
    <row r="122" spans="1:6" x14ac:dyDescent="0.25">
      <c r="A122" s="69"/>
      <c r="B122" s="62" t="s">
        <v>224</v>
      </c>
      <c r="C122" s="3" t="s">
        <v>229</v>
      </c>
      <c r="D122" s="7" t="s">
        <v>232</v>
      </c>
      <c r="E122" s="70"/>
      <c r="F122" s="80"/>
    </row>
    <row r="123" spans="1:6" x14ac:dyDescent="0.25">
      <c r="A123" s="71"/>
      <c r="B123" s="72" t="s">
        <v>224</v>
      </c>
      <c r="C123" s="3" t="s">
        <v>230</v>
      </c>
      <c r="D123" s="8"/>
      <c r="E123" s="73"/>
      <c r="F123" s="74">
        <f>SUBTOTAL(9,F120:F122)</f>
        <v>0</v>
      </c>
    </row>
    <row r="124" spans="1:6" x14ac:dyDescent="0.25">
      <c r="B124" s="75"/>
      <c r="C124" s="76"/>
      <c r="D124" s="77"/>
      <c r="E124" s="77"/>
      <c r="F124" s="78"/>
    </row>
    <row r="125" spans="1:6" ht="30" customHeight="1" x14ac:dyDescent="0.25">
      <c r="A125" s="14" t="s">
        <v>233</v>
      </c>
      <c r="B125" s="14"/>
      <c r="C125" s="14"/>
      <c r="D125" s="14"/>
      <c r="E125" s="14"/>
      <c r="F125" s="14"/>
    </row>
    <row r="129" spans="1:6" x14ac:dyDescent="0.25">
      <c r="B129" s="1" t="s">
        <v>234</v>
      </c>
      <c r="C129" s="81"/>
      <c r="D129" s="81"/>
      <c r="E129" s="81"/>
    </row>
    <row r="133" spans="1:6" s="9" customFormat="1" ht="75" customHeight="1" x14ac:dyDescent="0.25">
      <c r="A133" s="15" t="s">
        <v>235</v>
      </c>
      <c r="B133" s="15"/>
      <c r="C133" s="15"/>
      <c r="D133" s="15"/>
      <c r="E133" s="15"/>
      <c r="F133" s="15"/>
    </row>
    <row r="134" spans="1:6" x14ac:dyDescent="0.25">
      <c r="A134" s="18" t="s">
        <v>236</v>
      </c>
    </row>
  </sheetData>
  <sheetProtection algorithmName="SHA-512" hashValue="9XBVy7DWrgNUy5CwBRY4zvSN3ek63KuknEMZzZBggyJOFEcjCSKAt6S8KdoD63WgPICAO8dfBkR+Itr5KjpmkQ==" saltValue="J7B/iG9l6bGx6eGo3nAsAw==" spinCount="100000" sheet="1" objects="1" scenarios="1" selectLockedCells="1"/>
  <autoFilter ref="A6:F122" xr:uid="{96134968-9879-4E14-9A44-9382B3C9E752}"/>
  <mergeCells count="5">
    <mergeCell ref="A1:F1"/>
    <mergeCell ref="A2:F2"/>
    <mergeCell ref="A125:F125"/>
    <mergeCell ref="A133:F133"/>
    <mergeCell ref="C129:E129"/>
  </mergeCells>
  <printOptions horizontalCentered="1"/>
  <pageMargins left="0.9055118110236221" right="0.70866141732283472" top="0.47244094488188981" bottom="0.47244094488188981" header="0.31496062992125984" footer="0.31496062992125984"/>
  <pageSetup paperSize="9" scale="82" fitToHeight="20"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2023-04-04T10:34:33Z</cp:lastPrinted>
  <dcterms:created xsi:type="dcterms:W3CDTF">2023-04-04T07:39:07Z</dcterms:created>
  <dcterms:modified xsi:type="dcterms:W3CDTF">2023-04-04T10:48:17Z</dcterms:modified>
</cp:coreProperties>
</file>