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0"/>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4528-2023 - Obras división autocontrol para creac nueva unidad control-locutorio CT PVasco(NV)\DOCU\"/>
    </mc:Choice>
  </mc:AlternateContent>
  <xr:revisionPtr revIDLastSave="0" documentId="13_ncr:1_{C35035D3-9D5B-4559-A034-EDB44C267210}" xr6:coauthVersionLast="36" xr6:coauthVersionMax="36" xr10:uidLastSave="{00000000-0000-0000-0000-000000000000}"/>
  <bookViews>
    <workbookView xWindow="0" yWindow="0" windowWidth="28620" windowHeight="9150" xr2:uid="{0197BF2D-39B7-46D4-A059-ECFF3E72E666}"/>
  </bookViews>
  <sheets>
    <sheet name="A.Anexo I pag 1 oferta" sheetId="8" r:id="rId1"/>
    <sheet name="B.Anexo I Tabla Desglose Precio" sheetId="7" r:id="rId2"/>
  </sheets>
  <definedNames>
    <definedName name="_xlnm._FilterDatabase" localSheetId="1" hidden="1">'B.Anexo I Tabla Desglose Precio'!$A$5:$G$114</definedName>
    <definedName name="_xlnm.Print_Area" localSheetId="0">'A.Anexo I pag 1 oferta'!$A$3:$J$49</definedName>
    <definedName name="_xlnm.Print_Area" localSheetId="1">'B.Anexo I Tabla Desglose Precio'!$A$3:$G$120</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08" i="7" l="1"/>
  <c r="G109" i="7"/>
  <c r="G107" i="7"/>
  <c r="G104" i="7"/>
  <c r="G105" i="7" s="1"/>
  <c r="G101" i="7"/>
  <c r="G102" i="7" s="1"/>
  <c r="G94" i="7"/>
  <c r="G95" i="7"/>
  <c r="G96" i="7"/>
  <c r="G97" i="7"/>
  <c r="G98" i="7"/>
  <c r="G93" i="7"/>
  <c r="G86" i="7"/>
  <c r="G87" i="7"/>
  <c r="G88" i="7"/>
  <c r="G89" i="7"/>
  <c r="G90" i="7"/>
  <c r="G85" i="7"/>
  <c r="G82" i="7"/>
  <c r="G81" i="7"/>
  <c r="G62" i="7"/>
  <c r="G63" i="7"/>
  <c r="G64" i="7"/>
  <c r="G65" i="7"/>
  <c r="G66" i="7"/>
  <c r="G67" i="7"/>
  <c r="G68" i="7"/>
  <c r="G69" i="7"/>
  <c r="G70" i="7"/>
  <c r="G71" i="7"/>
  <c r="G72" i="7"/>
  <c r="G73" i="7"/>
  <c r="G74" i="7"/>
  <c r="G75" i="7"/>
  <c r="G76" i="7"/>
  <c r="G77" i="7"/>
  <c r="G78" i="7"/>
  <c r="G61" i="7"/>
  <c r="G58" i="7"/>
  <c r="G59" i="7" s="1"/>
  <c r="G50" i="7"/>
  <c r="G51" i="7"/>
  <c r="G52" i="7"/>
  <c r="G53" i="7"/>
  <c r="G54" i="7"/>
  <c r="G55" i="7"/>
  <c r="G49" i="7"/>
  <c r="G46" i="7"/>
  <c r="G45" i="7"/>
  <c r="G39" i="7"/>
  <c r="G40" i="7"/>
  <c r="G41" i="7"/>
  <c r="G42" i="7"/>
  <c r="G38" i="7"/>
  <c r="G32" i="7"/>
  <c r="G33" i="7"/>
  <c r="G34" i="7"/>
  <c r="G35" i="7"/>
  <c r="G31" i="7"/>
  <c r="G36" i="7" s="1"/>
  <c r="G23" i="7"/>
  <c r="G24" i="7"/>
  <c r="G25" i="7"/>
  <c r="G26" i="7"/>
  <c r="G27" i="7"/>
  <c r="G28" i="7"/>
  <c r="G17" i="7"/>
  <c r="G18" i="7"/>
  <c r="G19" i="7"/>
  <c r="G110" i="7" l="1"/>
  <c r="G83" i="7"/>
  <c r="G56" i="7"/>
  <c r="G79" i="7"/>
  <c r="G43" i="7"/>
  <c r="G99" i="7"/>
  <c r="G91" i="7"/>
  <c r="G22" i="7"/>
  <c r="G29" i="7" s="1"/>
  <c r="G13" i="7"/>
  <c r="G14" i="7"/>
  <c r="G15" i="7"/>
  <c r="G16" i="7"/>
  <c r="G12" i="7"/>
  <c r="G20" i="7" l="1"/>
  <c r="G8" i="7"/>
  <c r="G9" i="7"/>
  <c r="G7" i="7"/>
  <c r="G10" i="7" l="1"/>
  <c r="G47" i="7" l="1"/>
  <c r="G111" i="7" s="1"/>
  <c r="G114" i="7" s="1"/>
  <c r="B29" i="8" s="1"/>
</calcChain>
</file>

<file path=xl/sharedStrings.xml><?xml version="1.0" encoding="utf-8"?>
<sst xmlns="http://schemas.openxmlformats.org/spreadsheetml/2006/main" count="404" uniqueCount="242">
  <si>
    <t>Código</t>
  </si>
  <si>
    <t>Ud</t>
  </si>
  <si>
    <t>Resumen</t>
  </si>
  <si>
    <t>CanPres</t>
  </si>
  <si>
    <t>Pres</t>
  </si>
  <si>
    <t>ImpPres</t>
  </si>
  <si>
    <t/>
  </si>
  <si>
    <t>SEGURIDAD Y SALUD</t>
  </si>
  <si>
    <t>GESTIÓN DE RESIDUOS</t>
  </si>
  <si>
    <t>XX %</t>
  </si>
  <si>
    <t>(*) Cuando no se indiquen otros porcentajes se entenderá que, quedan incluidos en el precio de la oferta el 13% de Gastos Generales y el 6% de Beneficio Industrial</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</si>
  <si>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</si>
  <si>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</si>
  <si>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</si>
  <si>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</si>
  <si>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</si>
  <si>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</si>
  <si>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</si>
  <si>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</si>
  <si>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</si>
  <si>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</si>
  <si>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</si>
  <si>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</si>
  <si>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</si>
  <si>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</si>
  <si>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</si>
  <si>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</si>
  <si>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</si>
  <si>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</si>
  <si>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</si>
  <si>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</si>
  <si>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</si>
  <si>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 xml:space="preserve">NOTA IMPORTANTE: 
ESTE ANEXO I  SE PRESENTARA FIRMADO EN FORMATO PDF
</t>
  </si>
  <si>
    <t>Las proposiciones económicas no podrán superar el valor estimado indicado en el Anexo II, apartado 3.</t>
  </si>
  <si>
    <t>TOTAL 01</t>
  </si>
  <si>
    <t>TOTAL 02</t>
  </si>
  <si>
    <t>TOTAL 03</t>
  </si>
  <si>
    <t>PRESUPUESTO EJECUCIÓN MATERIAL</t>
  </si>
  <si>
    <t>PRESUPUESTO EJECUCIÓN CONTRATA - IMPORTE OFERTA</t>
  </si>
  <si>
    <t>TOTAL 04</t>
  </si>
  <si>
    <t>Expediente n.º S/04528/2023</t>
  </si>
  <si>
    <t xml:space="preserve">“ Obras para división del autocontrol para creación </t>
  </si>
  <si>
    <t>de nueva unidad control/locutorio en CT RTVE País Vasco”</t>
  </si>
  <si>
    <t>Nat</t>
  </si>
  <si>
    <t>Capítulo</t>
  </si>
  <si>
    <t>Partida</t>
  </si>
  <si>
    <t>M2.</t>
  </si>
  <si>
    <t>RETIRADA ENSERES INTERIOR DEL LOCAL</t>
  </si>
  <si>
    <t>ANÁLISIS Y VERIFICACIÓN DE INSTALACIONES</t>
  </si>
  <si>
    <t>PROTECCIÓN DE MOBILIARIO EXISTENTE</t>
  </si>
  <si>
    <t>ACTUACIONES PREVIAS</t>
  </si>
  <si>
    <t>DEMOLICIONES Y DESMONTAJES</t>
  </si>
  <si>
    <t>DESMONTAJE C/ RECUP.  EMPANELADO MADERA</t>
  </si>
  <si>
    <t>ML.</t>
  </si>
  <si>
    <t>CORTE EMPANELADO MADERA PERFORADA</t>
  </si>
  <si>
    <t>DEMOLICIÓN FALSO TECHO</t>
  </si>
  <si>
    <t>DESMONTAJE C/ RECUP. AISLAMIENTO</t>
  </si>
  <si>
    <t>DESMONTAJE C/RECUP. LOSETAS MOQUETA</t>
  </si>
  <si>
    <t>DESMONTAJE C/RECUP. SUELO TÉCNICO</t>
  </si>
  <si>
    <t>DESMONTAJE INSTALACIÓN ELECTRICA</t>
  </si>
  <si>
    <t>DESMONTAJE INSTALACIONES ESPECIALES</t>
  </si>
  <si>
    <t>DIVISIONES INTERIORES Y AYUDAS</t>
  </si>
  <si>
    <t>TABIQUERÍA SECA PYL FONIC 110/400 MM.</t>
  </si>
  <si>
    <t>TABICA AISLANTE LANA MINERAL FORRO ALUMINIO</t>
  </si>
  <si>
    <t>COLOCACIÓN EMPANELADO RECUPERADO</t>
  </si>
  <si>
    <t>UD.</t>
  </si>
  <si>
    <t>AYUDAS ALBAÑ. ELECTRICIDAD</t>
  </si>
  <si>
    <t>UD</t>
  </si>
  <si>
    <t>AYUDAS ALBAÑ. CLIMATIZACIÓN</t>
  </si>
  <si>
    <t>AYUDAS ALBAÑ. INSTALACIÓN PCI</t>
  </si>
  <si>
    <t>AYUDAS ALBAÑ. INST. ESPECIALES</t>
  </si>
  <si>
    <t>CARPINTERÍA INTERIOR Y CERRAJERÍA</t>
  </si>
  <si>
    <t>SOPORTE ESTRUCTURAL PUERTA VIDRIERA</t>
  </si>
  <si>
    <t>MAMPARA DOBLE VIDRIO LAMINAR</t>
  </si>
  <si>
    <t>PUERTA DOBLE VIDRIO ACÚSTICA 1H 800x2300</t>
  </si>
  <si>
    <t>ESTRUCTURA SOPORTE MONITOR ACERO INOX.</t>
  </si>
  <si>
    <t>TOPE METÁLICO PROTECCIÓN PUERTAS</t>
  </si>
  <si>
    <t>PAVIMENTOS</t>
  </si>
  <si>
    <t>TAPAJUNTAS SUELOS PERFIL ALUMINIO 80 mm.</t>
  </si>
  <si>
    <t>COLOCACIÓN DE SUELO TÉCNICO RECUPERADO</t>
  </si>
  <si>
    <t>COLOCACIÓN PAVIMENTO MOQUETA RECUP.</t>
  </si>
  <si>
    <t>VINILO AUTOPORTANTE LOSETAS 50x50 cm</t>
  </si>
  <si>
    <t>LIMPIEZA BAJO SUELO TÉCNICO</t>
  </si>
  <si>
    <t>TOTAL 05</t>
  </si>
  <si>
    <t>FALSOS TECHOS</t>
  </si>
  <si>
    <t>FALSO TECHO YESO LAMINADO LISO N-15</t>
  </si>
  <si>
    <t>FALSO TECHO YESO LAMINADO PERFORADO</t>
  </si>
  <si>
    <t>TOTAL 06</t>
  </si>
  <si>
    <t>ACONDICIONMIENTO ACÚSTICO</t>
  </si>
  <si>
    <t>REVESTIMIENTO ACÚSTICO TABLERO RANURADO/PERFORADO</t>
  </si>
  <si>
    <t>REVESTIMIENTO ABSORBENTE ECOPHON AKUSTO TM WALL C</t>
  </si>
  <si>
    <t>AISLAMIENTO ISOVER ARENA e=50 mm</t>
  </si>
  <si>
    <t>COLOCACIÓN AISLAMIENTO RECUPERADO</t>
  </si>
  <si>
    <t>SELLADO ACÚSTICO VISOR/MAMAPARA</t>
  </si>
  <si>
    <t>SELLADO ACÚSTICO EMPANELADO/MAMAPARA</t>
  </si>
  <si>
    <t>TAPA REGISTRO EN REVESTIMIENTO ACÚSTICO</t>
  </si>
  <si>
    <t>TOTAL 07</t>
  </si>
  <si>
    <t>ACABADOS Y PINTURAS</t>
  </si>
  <si>
    <t>PINTURA PLASTICA ACRILICA  MATE</t>
  </si>
  <si>
    <t>TOTAL 08</t>
  </si>
  <si>
    <t>INSTALACIÓN ELÉCTRICA</t>
  </si>
  <si>
    <t>PIAS DPN VIGI 2X16A 30 mA</t>
  </si>
  <si>
    <t>CABLE  3xG2,5 mm2, APANTALLADO RC4Z1-K1 (AS) 0,6/1KV</t>
  </si>
  <si>
    <t>LINEA ELECTRICA RZ1 0,6/1KV 3G2.5 mm2 LIBRE HALÓGENOS</t>
  </si>
  <si>
    <t>CIRCUITO  ALUMBRADO</t>
  </si>
  <si>
    <t>TUBO FLEXIBLE CORRUG. REFORZADO D=25 mm</t>
  </si>
  <si>
    <t>PASOS EN "Z" PASO INSTALACIONES</t>
  </si>
  <si>
    <t>CANALETA DE SUPERFICIE PVC EXTERIOR 40X100</t>
  </si>
  <si>
    <t>ML</t>
  </si>
  <si>
    <t>CANALETA PERIMETRAL ALUMINIO 100x60mm</t>
  </si>
  <si>
    <t>FORMACION ENCENDIDOS</t>
  </si>
  <si>
    <t>PULSADOR ENCENDIDO MESA CONTROLES</t>
  </si>
  <si>
    <t>BASE ENCHUFE SCHUCO</t>
  </si>
  <si>
    <t>TOMA PASACABLES</t>
  </si>
  <si>
    <t>DESPLAZAMIENTOS CAJAS PUESTOS TRABAJO</t>
  </si>
  <si>
    <t>COLOCACIÓN MECANISMO SENCILLO RECUPERADO</t>
  </si>
  <si>
    <t>MONTAJE Y CONEXION. ELEMENTO RECUPERADO ELECT.</t>
  </si>
  <si>
    <t>LUMINARIA EMERGENCIA NOVA  LD EMPOTRADA</t>
  </si>
  <si>
    <t>DESPLAZAMIENTO DE LUMINARIA EXISTENTE</t>
  </si>
  <si>
    <t>PRUEBAS Y CERTIFICADO INST. ELECTRICIDAD</t>
  </si>
  <si>
    <t>TOTAL 09</t>
  </si>
  <si>
    <t>CLIMATIZACIÓN</t>
  </si>
  <si>
    <t>DESMONTAJE Y RECOLOCACIÓN DE SONDA</t>
  </si>
  <si>
    <t>ADAPTACIÓN INSTALACIÓN CLIMATIZACIÓN</t>
  </si>
  <si>
    <t>TOTAL 10</t>
  </si>
  <si>
    <t>PROTECCIÓN CONTRA INCENDIOS</t>
  </si>
  <si>
    <t>CUELGUE TEMPORAL Y RE-COLOCACIÓN DETECTOR</t>
  </si>
  <si>
    <t>DETECTOR INCENDIOS IDEM EXISTENTE</t>
  </si>
  <si>
    <t>INSTALACIÓN LAZO ANALÓGICO TUBO PVC FLEXIBLE</t>
  </si>
  <si>
    <t>REPROGRAMACION CENTRAL INCENDIOS</t>
  </si>
  <si>
    <t>INTEGRACION SEÑALES DETECCION (BMS)</t>
  </si>
  <si>
    <t>SEÑALIZACIÓN FOTOLUMINISCENTE</t>
  </si>
  <si>
    <t>COMUNICACIONES</t>
  </si>
  <si>
    <t>CABLE 4 PARES 6A NO APANTALLADO</t>
  </si>
  <si>
    <t>TOMA RJ45 DOBLE DE SUPERFICIE</t>
  </si>
  <si>
    <t>CABLEADO COAXIAL Cu 1,13 mm 75 Ohm PVC</t>
  </si>
  <si>
    <t>TOMA TV/FM/FI</t>
  </si>
  <si>
    <t>MONTAJE Y CONEXION. ELEMENTO RECUPERADO COMUN.</t>
  </si>
  <si>
    <t>TENDIDO MANGUERAS AUDIO</t>
  </si>
  <si>
    <t>TOTAL  12</t>
  </si>
  <si>
    <t>CONTROL DE CALIDAD</t>
  </si>
  <si>
    <t>TOTAL 13</t>
  </si>
  <si>
    <t>TOTAL 14</t>
  </si>
  <si>
    <t>M3.</t>
  </si>
  <si>
    <t>GESTIÓN RESÍDUOS PROCEDENTES DEMOLICIÓN</t>
  </si>
  <si>
    <t>GESTIÓN RESÍDUOS PROCEDENTES CONSTRUCCIÓN</t>
  </si>
  <si>
    <t>TOTAL15</t>
  </si>
  <si>
    <t xml:space="preserve">S-04528-2023 - Obras para división del autocontrol para creación de nueva unidad control/locutorio en CT RTVE País Vasco </t>
  </si>
  <si>
    <t>Fdo.</t>
  </si>
  <si>
    <r>
      <t>Gastos Generales</t>
    </r>
    <r>
      <rPr>
        <b/>
        <sz val="8"/>
        <color rgb="FFFF0000"/>
        <rFont val="Calibri"/>
        <family val="2"/>
        <scheme val="minor"/>
      </rPr>
      <t xml:space="preserve"> XX</t>
    </r>
    <r>
      <rPr>
        <b/>
        <sz val="8"/>
        <rFont val="Calibri"/>
        <family val="2"/>
        <scheme val="minor"/>
      </rPr>
      <t xml:space="preserve"> % (*)</t>
    </r>
  </si>
  <si>
    <r>
      <t xml:space="preserve">Beneficio Industrial </t>
    </r>
    <r>
      <rPr>
        <b/>
        <sz val="8"/>
        <color rgb="FFFF0000"/>
        <rFont val="Calibri"/>
        <family val="2"/>
        <scheme val="minor"/>
      </rPr>
      <t xml:space="preserve">XX </t>
    </r>
    <r>
      <rPr>
        <b/>
        <sz val="8"/>
        <rFont val="Calibri"/>
        <family val="2"/>
        <scheme val="minor"/>
      </rPr>
      <t>% (*)</t>
    </r>
  </si>
  <si>
    <t>NOTA IMPORTANTE: 
Este fichero de mediciones en Excel (ÚNICO FORMATO DISPONIBLE) se facilita como ayuda para la preparación de la oferta económica_ Debe considerarse que, en todo caso, el ÚNICO CONTENIDO TÉCNICO VINCULANTE ES EL DEFINIDO EN EL PLIEGO DE CONDICIONES TÉCNICAS y licitador debe verificar que los capítulos y contenidos de la oferta presentada correspondan exactamente con las mediciones del Anexo de Pliego de Condiciones Técnicas_</t>
  </si>
  <si>
    <t>BI01_01</t>
  </si>
  <si>
    <t>BI01_02</t>
  </si>
  <si>
    <t>BI01_03</t>
  </si>
  <si>
    <t>BI02_01</t>
  </si>
  <si>
    <t>BI02_02</t>
  </si>
  <si>
    <t>BI02_03</t>
  </si>
  <si>
    <t>BI02_04</t>
  </si>
  <si>
    <t>BI02_05</t>
  </si>
  <si>
    <t>BI02_06</t>
  </si>
  <si>
    <t>BI02_07</t>
  </si>
  <si>
    <t>BI02_08</t>
  </si>
  <si>
    <t>BI03_02</t>
  </si>
  <si>
    <t>BI03_03</t>
  </si>
  <si>
    <t>BI03_04</t>
  </si>
  <si>
    <t>BI03_05</t>
  </si>
  <si>
    <t>BI03_06</t>
  </si>
  <si>
    <t>BI03_07</t>
  </si>
  <si>
    <t>BI04_01</t>
  </si>
  <si>
    <t>BI04_02</t>
  </si>
  <si>
    <t>BI04_03</t>
  </si>
  <si>
    <t>BI04_04</t>
  </si>
  <si>
    <t>BI04_05</t>
  </si>
  <si>
    <t>BI05_01</t>
  </si>
  <si>
    <t>BI05_02</t>
  </si>
  <si>
    <t>BI05_03</t>
  </si>
  <si>
    <t>BI05_04</t>
  </si>
  <si>
    <t>BI05_05</t>
  </si>
  <si>
    <t>BI06_01</t>
  </si>
  <si>
    <t>BI06_02</t>
  </si>
  <si>
    <t>BI07_01</t>
  </si>
  <si>
    <t>BI07_02</t>
  </si>
  <si>
    <t>BI07_03</t>
  </si>
  <si>
    <t>BI07_04</t>
  </si>
  <si>
    <t>BI07_05</t>
  </si>
  <si>
    <t>BI07_06</t>
  </si>
  <si>
    <t>BI07_07</t>
  </si>
  <si>
    <t>BI08_01</t>
  </si>
  <si>
    <t>BI09_01</t>
  </si>
  <si>
    <t>BI09_02</t>
  </si>
  <si>
    <t>BI09_03</t>
  </si>
  <si>
    <t>BI09_04</t>
  </si>
  <si>
    <t>BI09_05</t>
  </si>
  <si>
    <t>BI09_06</t>
  </si>
  <si>
    <t>BI09_07</t>
  </si>
  <si>
    <t>BI09_08</t>
  </si>
  <si>
    <t>BI09_09</t>
  </si>
  <si>
    <t>BI09_10</t>
  </si>
  <si>
    <t>BI09_11</t>
  </si>
  <si>
    <t>BI09_12</t>
  </si>
  <si>
    <t>BI09_13</t>
  </si>
  <si>
    <t>BI09_14</t>
  </si>
  <si>
    <t>BI09_15</t>
  </si>
  <si>
    <t>BI09_16</t>
  </si>
  <si>
    <t>BI09_17</t>
  </si>
  <si>
    <t>BI_0918</t>
  </si>
  <si>
    <t>BI10_01</t>
  </si>
  <si>
    <t>BI10_02</t>
  </si>
  <si>
    <t>BI11_01</t>
  </si>
  <si>
    <t>BI11_02</t>
  </si>
  <si>
    <t>BI11_03</t>
  </si>
  <si>
    <t>BI11_04</t>
  </si>
  <si>
    <t>BI11_05</t>
  </si>
  <si>
    <t>BI11_06</t>
  </si>
  <si>
    <t>BI12_01</t>
  </si>
  <si>
    <t>BI12_02</t>
  </si>
  <si>
    <t>BI12_03</t>
  </si>
  <si>
    <t>BI12_04</t>
  </si>
  <si>
    <t>BI12_05</t>
  </si>
  <si>
    <t>BI12_06</t>
  </si>
  <si>
    <t>BI13_01</t>
  </si>
  <si>
    <t>BI14_01</t>
  </si>
  <si>
    <t>BI15_01</t>
  </si>
  <si>
    <t>BI15_02</t>
  </si>
  <si>
    <t>BI15_03</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</si>
  <si>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Técnicas_</t>
  </si>
  <si>
    <t>BI01</t>
  </si>
  <si>
    <t>BI02</t>
  </si>
  <si>
    <t>BI04</t>
  </si>
  <si>
    <t>BI03</t>
  </si>
  <si>
    <t>BI05</t>
  </si>
  <si>
    <t>BI06</t>
  </si>
  <si>
    <t>BI07</t>
  </si>
  <si>
    <t>BI08</t>
  </si>
  <si>
    <t>BI09</t>
  </si>
  <si>
    <t>BI10</t>
  </si>
  <si>
    <t>BI11</t>
  </si>
  <si>
    <t>BI12</t>
  </si>
  <si>
    <t>BI13</t>
  </si>
  <si>
    <t>BI14</t>
  </si>
  <si>
    <t>BI15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</si>
</sst>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1" x14ac:knownFonts="1">
    <font>
      <sz val="11"/>
      <color theme="1"/>
      <name val="Calibri"/>
      <family val="2"/>
      <scheme val="minor"/>
    </font>
    <font>
      <b/>
      <i/>
      <sz val="10"/>
      <name val="Calibri"/>
      <family val="2"/>
      <scheme val="minor"/>
    </font>
    <font>
      <b/>
      <sz val="8"/>
      <name val="Calibri"/>
      <family val="2"/>
      <scheme val="minor"/>
    </font>
    <font>
      <b/>
      <sz val="11"/>
      <color theme="1"/>
      <name val="Calibri"/>
      <family val="2"/>
      <scheme val="minor"/>
    </font>
    <font>
      <b/>
      <sz val="8"/>
      <color rgb="FF000000"/>
      <name val="Calibri"/>
      <family val="2"/>
      <scheme val="minor"/>
    </font>
    <font>
      <b/>
      <sz val="12"/>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i/>
      <sz val="9"/>
      <color theme="1"/>
      <name val="Calibri"/>
      <family val="2"/>
      <scheme val="minor"/>
    </font>
    <font>
      <b/>
      <sz val="8"/>
      <color theme="1"/>
      <name val="Calibri"/>
      <family val="2"/>
      <scheme val="minor"/>
    </font>
    <font>
      <b/>
      <sz val="11"/>
      <name val="Calibri"/>
      <family val="2"/>
      <scheme val="minor"/>
    </font>
    <font>
      <b/>
      <sz val="8"/>
      <color rgb="FF000000"/>
      <name val="Calibri"/>
      <family val="2"/>
    </font>
    <font>
      <b/>
      <sz val="8"/>
      <color rgb="FFFF0000"/>
      <name val="Calibri"/>
      <family val="2"/>
      <scheme val="minor"/>
    </font>
    <font>
      <b/>
      <sz val="8"/>
      <color rgb="FF000000"/>
      <name val="Times New Roman"/>
      <family val="1"/>
    </font>
  </fonts>
  <fills count="4">
    <fill>
      <patternFill patternType="none"/>
    </fill>
    <fill>
      <patternFill patternType="gray125"/>
    </fill>
    <fill>
      <patternFill patternType="solid">
        <fgColor rgb="FFB4CBE0"/>
        <bgColor indexed="64"/>
      </patternFill>
    </fill>
    <fill>
      <patternFill patternType="solid">
        <fgColor rgb="FFFFFFCC"/>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78">
    <xf numFmtId="0" fontId="0" fillId="0" borderId="0" xfId="0"/>
    <xf numFmtId="0" fontId="0" fillId="0" borderId="0" xfId="0" applyAlignment="1" applyProtection="1">
      <alignment vertical="top"/>
    </xf>
    <xf numFmtId="0" fontId="0" fillId="0" borderId="0" xfId="0" applyProtection="1"/>
    <xf numFmtId="0" fontId="1" fillId="0" borderId="1" xfId="0" applyFont="1" applyBorder="1" applyAlignment="1" applyProtection="1">
      <alignment vertical="top"/>
    </xf>
    <xf numFmtId="0" fontId="1" fillId="0" borderId="1" xfId="0" applyFont="1" applyBorder="1" applyAlignment="1" applyProtection="1">
      <alignment vertical="top" wrapText="1"/>
    </xf>
    <xf numFmtId="49" fontId="2" fillId="2" borderId="1" xfId="0" applyNumberFormat="1" applyFont="1" applyFill="1" applyBorder="1" applyAlignment="1" applyProtection="1">
      <alignment vertical="top"/>
    </xf>
    <xf numFmtId="3" fontId="2" fillId="2" borderId="1" xfId="0" applyNumberFormat="1" applyFont="1" applyFill="1" applyBorder="1" applyAlignment="1" applyProtection="1">
      <alignment vertical="top"/>
    </xf>
    <xf numFmtId="4" fontId="2" fillId="2" borderId="1" xfId="0" applyNumberFormat="1" applyFont="1" applyFill="1" applyBorder="1" applyAlignment="1" applyProtection="1">
      <alignment vertical="top"/>
    </xf>
    <xf numFmtId="4" fontId="2" fillId="3" borderId="1" xfId="0" applyNumberFormat="1" applyFont="1" applyFill="1" applyBorder="1" applyAlignment="1" applyProtection="1">
      <alignment vertical="top"/>
    </xf>
    <xf numFmtId="4" fontId="2" fillId="0" borderId="2" xfId="0" applyNumberFormat="1" applyFont="1" applyBorder="1" applyAlignment="1" applyProtection="1">
      <alignment vertical="top"/>
    </xf>
    <xf numFmtId="0" fontId="7" fillId="0" borderId="0" xfId="0" applyFont="1" applyProtection="1"/>
    <xf numFmtId="0" fontId="8" fillId="0" borderId="0" xfId="0" applyFont="1" applyProtection="1"/>
    <xf numFmtId="0" fontId="9" fillId="0" borderId="0" xfId="0" applyFont="1" applyAlignment="1" applyProtection="1">
      <alignment horizontal="right" vertical="center"/>
    </xf>
    <xf numFmtId="0" fontId="9"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11" fillId="0" borderId="0" xfId="0" applyFont="1" applyAlignment="1" applyProtection="1">
      <alignment vertical="top"/>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13" fillId="0" borderId="0" xfId="0" applyFont="1" applyAlignment="1" applyProtection="1"/>
    <xf numFmtId="0" fontId="3" fillId="0" borderId="0" xfId="0" applyFont="1" applyAlignment="1" applyProtection="1">
      <alignment vertical="top"/>
    </xf>
    <xf numFmtId="0" fontId="14" fillId="0" borderId="0" xfId="0" applyFont="1" applyProtection="1"/>
    <xf numFmtId="0" fontId="15" fillId="0" borderId="0" xfId="0" applyFont="1" applyProtection="1"/>
    <xf numFmtId="14" fontId="0" fillId="0" borderId="0" xfId="0" applyNumberFormat="1" applyProtection="1"/>
    <xf numFmtId="0" fontId="0" fillId="0" borderId="0" xfId="0" applyAlignment="1" applyProtection="1">
      <alignment horizontal="right"/>
    </xf>
    <xf numFmtId="49" fontId="2" fillId="2" borderId="2" xfId="0" applyNumberFormat="1" applyFont="1" applyFill="1" applyBorder="1" applyAlignment="1" applyProtection="1">
      <alignment horizontal="left" vertical="top" wrapText="1"/>
    </xf>
    <xf numFmtId="4" fontId="2" fillId="3" borderId="6" xfId="0" applyNumberFormat="1" applyFont="1" applyFill="1" applyBorder="1" applyAlignment="1" applyProtection="1">
      <alignment vertical="top"/>
    </xf>
    <xf numFmtId="0" fontId="2" fillId="0" borderId="5" xfId="0" applyFont="1" applyBorder="1" applyAlignment="1" applyProtection="1">
      <alignment vertical="top"/>
    </xf>
    <xf numFmtId="0" fontId="2" fillId="0" borderId="2" xfId="0" applyFont="1" applyBorder="1" applyAlignment="1" applyProtection="1">
      <alignment horizontal="right" vertical="top" wrapText="1"/>
    </xf>
    <xf numFmtId="0" fontId="0" fillId="0" borderId="0" xfId="0" applyFill="1" applyAlignment="1" applyProtection="1">
      <alignment horizontal="center" shrinkToFit="1"/>
    </xf>
    <xf numFmtId="0" fontId="0" fillId="3" borderId="0" xfId="0" applyFill="1" applyAlignment="1" applyProtection="1">
      <alignment horizontal="left" vertical="top" shrinkToFit="1"/>
      <protection locked="0"/>
    </xf>
    <xf numFmtId="0" fontId="11" fillId="0" borderId="0" xfId="0" applyFont="1" applyAlignment="1" applyProtection="1">
      <alignment horizontal="left" vertical="top"/>
    </xf>
    <xf numFmtId="49" fontId="2" fillId="0" borderId="2" xfId="0" applyNumberFormat="1" applyFont="1" applyBorder="1" applyAlignment="1" applyProtection="1">
      <alignment horizontal="right" vertical="top" wrapText="1"/>
    </xf>
    <xf numFmtId="49" fontId="2" fillId="0" borderId="5" xfId="0" applyNumberFormat="1" applyFont="1" applyBorder="1" applyAlignment="1" applyProtection="1">
      <alignment horizontal="right" vertical="top" wrapText="1"/>
    </xf>
    <xf numFmtId="49" fontId="2" fillId="0" borderId="3" xfId="0" applyNumberFormat="1" applyFont="1" applyBorder="1" applyAlignment="1" applyProtection="1">
      <alignment horizontal="right" vertical="top" wrapText="1"/>
    </xf>
    <xf numFmtId="0" fontId="6" fillId="0" borderId="0" xfId="0" applyFont="1" applyAlignment="1" applyProtection="1">
      <alignment horizontal="center" vertical="center" wrapText="1"/>
    </xf>
    <xf numFmtId="0" fontId="1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1"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0" fontId="0" fillId="3" borderId="4" xfId="0" applyFill="1" applyBorder="1" applyAlignment="1" applyProtection="1">
      <alignment horizontal="left" shrinkToFit="1"/>
      <protection locked="0"/>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4" fontId="3" fillId="3" borderId="0" xfId="0" applyNumberFormat="1" applyFont="1" applyFill="1" applyAlignment="1" applyProtection="1">
      <alignment horizontal="center" vertical="top" shrinkToFit="1"/>
    </xf>
    <xf numFmtId="0" fontId="3" fillId="3" borderId="0" xfId="0" applyFont="1" applyFill="1" applyAlignment="1" applyProtection="1">
      <alignment horizontal="center" vertical="top" shrinkToFit="1"/>
    </xf>
    <xf numFmtId="49" fontId="2" fillId="0" borderId="2" xfId="0" applyNumberFormat="1" applyFont="1" applyBorder="1" applyAlignment="1" applyProtection="1">
      <alignment horizontal="right" vertical="top" wrapText="1"/>
    </xf>
    <xf numFmtId="49" fontId="2" fillId="0" borderId="5" xfId="0" applyNumberFormat="1" applyFont="1" applyBorder="1" applyAlignment="1" applyProtection="1">
      <alignment horizontal="right" vertical="top" wrapText="1"/>
    </xf>
    <xf numFmtId="49" fontId="2" fillId="0" borderId="3" xfId="0" applyNumberFormat="1" applyFont="1" applyBorder="1" applyAlignment="1" applyProtection="1">
      <alignment horizontal="right" vertical="top" wrapText="1"/>
    </xf>
    <xf numFmtId="0" fontId="2" fillId="0" borderId="2" xfId="0" applyFont="1" applyBorder="1" applyAlignment="1" applyProtection="1">
      <alignment horizontal="right" vertical="top"/>
    </xf>
    <xf numFmtId="0" fontId="2" fillId="0" borderId="5" xfId="0" applyFont="1" applyBorder="1" applyAlignment="1" applyProtection="1">
      <alignment horizontal="right" vertical="top"/>
    </xf>
    <xf numFmtId="0" fontId="4" fillId="0" borderId="0" xfId="0" applyFont="1" applyFill="1" applyBorder="1" applyAlignment="1" applyProtection="1">
      <alignment horizontal="left" vertical="top" wrapText="1"/>
    </xf>
    <xf numFmtId="0" fontId="5" fillId="0" borderId="0" xfId="0" applyFont="1" applyAlignment="1" applyProtection="1">
      <alignment horizontal="center" vertical="top" wrapText="1"/>
    </xf>
    <xf numFmtId="49" fontId="16" fillId="2" borderId="0" xfId="0" applyNumberFormat="1" applyFont="1" applyFill="1" applyAlignment="1" applyProtection="1">
      <alignment vertical="top" wrapText="1"/>
    </xf>
    <xf numFmtId="0" fontId="17" fillId="0" borderId="2" xfId="0" applyFont="1" applyFill="1" applyBorder="1" applyAlignment="1" applyProtection="1">
      <alignment horizontal="left" vertical="top" wrapText="1"/>
    </xf>
    <xf numFmtId="0" fontId="17" fillId="0" borderId="5" xfId="0" applyFont="1" applyFill="1" applyBorder="1" applyAlignment="1" applyProtection="1">
      <alignment horizontal="left" vertical="top" wrapText="1"/>
    </xf>
    <xf numFmtId="0" fontId="17" fillId="0" borderId="3" xfId="0" applyFont="1" applyFill="1" applyBorder="1" applyAlignment="1" applyProtection="1">
      <alignment horizontal="left" vertical="top" wrapText="1"/>
    </xf>
    <xf numFmtId="0" fontId="3" fillId="0" borderId="0" xfId="0" applyFont="1" applyProtection="1"/>
    <xf numFmtId="0" fontId="18" fillId="0" borderId="1" xfId="0" applyFont="1" applyFill="1" applyBorder="1" applyAlignment="1" applyProtection="1">
      <alignment horizontal="left" vertical="center"/>
    </xf>
    <xf numFmtId="0" fontId="18" fillId="0"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top" wrapText="1"/>
    </xf>
    <xf numFmtId="2" fontId="18" fillId="0" borderId="1" xfId="0" applyNumberFormat="1" applyFont="1" applyFill="1" applyBorder="1" applyAlignment="1" applyProtection="1">
      <alignment horizontal="center" vertical="center"/>
    </xf>
    <xf numFmtId="0" fontId="2" fillId="0" borderId="6" xfId="0" applyFont="1" applyBorder="1" applyAlignment="1" applyProtection="1">
      <alignment vertical="top"/>
    </xf>
    <xf numFmtId="4" fontId="18" fillId="0" borderId="1" xfId="0" applyNumberFormat="1" applyFont="1" applyFill="1" applyBorder="1" applyAlignment="1" applyProtection="1">
      <alignment horizontal="center" vertical="center"/>
    </xf>
    <xf numFmtId="164" fontId="18" fillId="0" borderId="1" xfId="0" applyNumberFormat="1" applyFont="1" applyFill="1" applyBorder="1" applyAlignment="1" applyProtection="1">
      <alignment horizontal="center" vertical="center"/>
    </xf>
    <xf numFmtId="0" fontId="2" fillId="0" borderId="3" xfId="0" applyFont="1" applyBorder="1" applyAlignment="1" applyProtection="1">
      <alignment vertical="top"/>
    </xf>
    <xf numFmtId="0" fontId="2" fillId="0" borderId="1" xfId="0" applyFont="1" applyBorder="1" applyAlignment="1" applyProtection="1">
      <alignment vertical="top"/>
    </xf>
    <xf numFmtId="0" fontId="19" fillId="0" borderId="1" xfId="0" applyFont="1" applyFill="1" applyBorder="1" applyAlignment="1" applyProtection="1">
      <alignment vertical="top"/>
    </xf>
    <xf numFmtId="0" fontId="2" fillId="0" borderId="3" xfId="0" applyFont="1" applyBorder="1" applyAlignment="1" applyProtection="1">
      <alignment horizontal="right" vertical="top" wrapText="1"/>
    </xf>
    <xf numFmtId="0" fontId="20" fillId="0" borderId="0" xfId="0" applyFont="1" applyFill="1" applyBorder="1" applyAlignment="1" applyProtection="1">
      <alignment horizontal="left" vertical="top" wrapText="1"/>
    </xf>
    <xf numFmtId="0" fontId="2" fillId="3" borderId="1" xfId="0" applyFont="1" applyFill="1" applyBorder="1" applyAlignment="1" applyProtection="1">
      <alignment vertical="top"/>
      <protection locked="0"/>
    </xf>
    <xf numFmtId="0" fontId="19" fillId="3" borderId="1" xfId="0" applyFont="1" applyFill="1" applyBorder="1" applyAlignment="1" applyProtection="1">
      <alignment horizontal="center" vertical="top"/>
      <protection locked="0"/>
    </xf>
    <xf numFmtId="0" fontId="3" fillId="3" borderId="4" xfId="0" applyFont="1" applyFill="1" applyBorder="1" applyAlignment="1" applyProtection="1">
      <alignment horizontal="left" vertical="top"/>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9010A0DA-1D9E-4C62-93E3-5420388C419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651B7-7EE5-40B3-95E0-26786C338B6A}">
  <sheetPr>
    <pageSetUpPr fitToPage="1"/>
  </sheetPr>
  <dimension ref="A2:I48"/>
  <sheetViews>
    <sheetView tabSelected="1" workbookViewId="0">
      <selection activeCell="C48" activeCellId="9" sqref="B12:E12 I12 C15 F15:I15 B18 E18:F18 I18 C21:G21 I21 C48:F48"/>
    </sheetView>
  </sheetViews>
  <sheetFormatPr baseColWidth="10" defaultRowHeight="15" x14ac:dyDescent="0.25"/>
  <cols>
    <col min="1" max="1" width="8.28515625" style="2" customWidth="1"/>
    <col min="2" max="2" width="13.5703125" style="2" customWidth="1"/>
    <col min="3" max="3" width="17.85546875" style="2" customWidth="1"/>
    <col min="4" max="9" width="11.42578125" style="2"/>
    <col min="10" max="10" width="1.7109375" style="2" customWidth="1"/>
    <col min="11" max="16384" width="11.42578125" style="2"/>
  </cols>
  <sheetData>
    <row r="2" spans="1:9" s="1" customFormat="1" ht="75" customHeight="1" x14ac:dyDescent="0.25">
      <c r="A2" s="39" t="s">
        <v>32</v>
      </c>
      <c r="B2" s="39"/>
      <c r="C2" s="39"/>
      <c r="D2" s="39"/>
      <c r="E2" s="39"/>
      <c r="F2" s="39"/>
      <c r="G2" s="39"/>
      <c r="H2" s="39"/>
      <c r="I2" s="39"/>
    </row>
    <row r="5" spans="1:9" x14ac:dyDescent="0.25">
      <c r="D5" s="10"/>
      <c r="E5" s="10"/>
      <c r="F5" s="11"/>
      <c r="G5" s="11"/>
      <c r="H5" s="11"/>
      <c r="I5" s="12" t="s">
        <v>41</v>
      </c>
    </row>
    <row r="6" spans="1:9" x14ac:dyDescent="0.25">
      <c r="D6" s="10"/>
      <c r="E6" s="10"/>
      <c r="F6" s="11"/>
      <c r="G6" s="11"/>
      <c r="H6" s="11"/>
      <c r="I6" s="12" t="s">
        <v>42</v>
      </c>
    </row>
    <row r="7" spans="1:9" x14ac:dyDescent="0.25">
      <c r="D7" s="10"/>
      <c r="E7" s="10"/>
      <c r="F7" s="11"/>
      <c r="G7" s="11"/>
      <c r="H7" s="11"/>
      <c r="I7" s="13" t="s">
        <v>40</v>
      </c>
    </row>
    <row r="8" spans="1:9" ht="24.95" customHeight="1" x14ac:dyDescent="0.25"/>
    <row r="9" spans="1:9" ht="18.75" x14ac:dyDescent="0.3">
      <c r="A9" s="40" t="s">
        <v>11</v>
      </c>
      <c r="B9" s="40"/>
      <c r="C9" s="40"/>
      <c r="D9" s="40"/>
      <c r="E9" s="40"/>
      <c r="F9" s="40"/>
      <c r="G9" s="40"/>
      <c r="H9" s="40"/>
      <c r="I9" s="40"/>
    </row>
    <row r="10" spans="1:9" ht="15" customHeight="1" x14ac:dyDescent="0.25"/>
    <row r="11" spans="1:9" ht="15" customHeight="1" x14ac:dyDescent="0.25"/>
    <row r="12" spans="1:9" x14ac:dyDescent="0.25">
      <c r="A12" s="1" t="s">
        <v>12</v>
      </c>
      <c r="B12" s="41"/>
      <c r="C12" s="41"/>
      <c r="D12" s="41"/>
      <c r="E12" s="41"/>
      <c r="F12" s="1" t="s">
        <v>13</v>
      </c>
      <c r="G12" s="1"/>
      <c r="I12" s="34"/>
    </row>
    <row r="13" spans="1:9" x14ac:dyDescent="0.25">
      <c r="A13" s="42" t="s">
        <v>14</v>
      </c>
      <c r="B13" s="42"/>
      <c r="C13" s="42"/>
      <c r="D13" s="42"/>
      <c r="E13" s="42"/>
      <c r="F13" s="42"/>
      <c r="G13" s="42"/>
      <c r="H13" s="42"/>
      <c r="I13" s="14"/>
    </row>
    <row r="14" spans="1:9" x14ac:dyDescent="0.25">
      <c r="A14" s="35"/>
      <c r="B14" s="35"/>
      <c r="C14" s="35"/>
      <c r="D14" s="35"/>
      <c r="E14" s="35"/>
      <c r="F14" s="35"/>
      <c r="G14" s="35"/>
      <c r="H14" s="35"/>
      <c r="I14" s="14"/>
    </row>
    <row r="15" spans="1:9" x14ac:dyDescent="0.25">
      <c r="A15" s="1" t="s">
        <v>15</v>
      </c>
      <c r="B15" s="1"/>
      <c r="C15" s="15"/>
      <c r="D15" s="43" t="s">
        <v>16</v>
      </c>
      <c r="E15" s="43"/>
      <c r="F15" s="44"/>
      <c r="G15" s="44"/>
      <c r="H15" s="44"/>
      <c r="I15" s="44"/>
    </row>
    <row r="16" spans="1:9" x14ac:dyDescent="0.25">
      <c r="B16" s="16"/>
      <c r="C16" s="16" t="s">
        <v>17</v>
      </c>
      <c r="D16" s="16"/>
      <c r="E16" s="16"/>
      <c r="F16" s="16" t="s">
        <v>18</v>
      </c>
      <c r="G16" s="16"/>
      <c r="H16" s="16"/>
      <c r="I16" s="1"/>
    </row>
    <row r="17" spans="1:9" x14ac:dyDescent="0.25">
      <c r="B17" s="16"/>
      <c r="C17" s="16"/>
      <c r="D17" s="16"/>
      <c r="E17" s="16"/>
      <c r="F17" s="16"/>
      <c r="G17" s="16"/>
      <c r="H17" s="16"/>
      <c r="I17" s="1"/>
    </row>
    <row r="18" spans="1:9" x14ac:dyDescent="0.25">
      <c r="A18" s="1" t="s">
        <v>19</v>
      </c>
      <c r="B18" s="34"/>
      <c r="C18" s="43" t="s">
        <v>20</v>
      </c>
      <c r="D18" s="43"/>
      <c r="E18" s="47"/>
      <c r="F18" s="47"/>
      <c r="G18" s="48" t="s">
        <v>21</v>
      </c>
      <c r="H18" s="48"/>
      <c r="I18" s="17"/>
    </row>
    <row r="19" spans="1:9" s="18" customFormat="1" x14ac:dyDescent="0.25">
      <c r="B19" s="19"/>
      <c r="C19" s="20"/>
      <c r="D19" s="20"/>
      <c r="E19" s="33"/>
      <c r="F19" s="33"/>
      <c r="G19" s="33"/>
      <c r="H19" s="33"/>
      <c r="I19" s="33"/>
    </row>
    <row r="20" spans="1:9" s="18" customFormat="1" x14ac:dyDescent="0.25">
      <c r="B20" s="19"/>
      <c r="C20" s="20"/>
      <c r="D20" s="20"/>
      <c r="E20" s="33"/>
      <c r="F20" s="33"/>
      <c r="G20" s="33"/>
      <c r="H20" s="33"/>
      <c r="I20" s="33"/>
    </row>
    <row r="21" spans="1:9" s="18" customFormat="1" x14ac:dyDescent="0.25">
      <c r="A21" s="21" t="s">
        <v>22</v>
      </c>
      <c r="B21" s="19"/>
      <c r="C21" s="44"/>
      <c r="D21" s="44"/>
      <c r="E21" s="44"/>
      <c r="F21" s="44"/>
      <c r="G21" s="44"/>
      <c r="H21" s="33" t="s">
        <v>23</v>
      </c>
      <c r="I21" s="17"/>
    </row>
    <row r="22" spans="1:9" s="18" customFormat="1" x14ac:dyDescent="0.25">
      <c r="A22" s="21"/>
      <c r="B22" s="19"/>
      <c r="C22" s="20"/>
      <c r="D22" s="20"/>
      <c r="E22" s="20"/>
      <c r="F22" s="20"/>
      <c r="G22" s="20"/>
      <c r="H22" s="33"/>
      <c r="I22" s="22"/>
    </row>
    <row r="23" spans="1:9" x14ac:dyDescent="0.25">
      <c r="A23" s="1" t="s">
        <v>24</v>
      </c>
      <c r="B23" s="1"/>
      <c r="C23" s="1"/>
      <c r="D23" s="1"/>
      <c r="E23" s="1"/>
      <c r="F23" s="1"/>
      <c r="G23" s="1"/>
      <c r="H23" s="1"/>
      <c r="I23" s="1"/>
    </row>
    <row r="24" spans="1:9" ht="15" customHeight="1" x14ac:dyDescent="0.25">
      <c r="A24" s="1"/>
      <c r="B24" s="1"/>
      <c r="C24" s="1"/>
      <c r="D24" s="1"/>
      <c r="E24" s="1"/>
      <c r="F24" s="1"/>
      <c r="G24" s="1"/>
      <c r="H24" s="1"/>
      <c r="I24" s="1"/>
    </row>
    <row r="25" spans="1:9" ht="56.25" customHeight="1" x14ac:dyDescent="0.25">
      <c r="A25" s="45" t="s">
        <v>25</v>
      </c>
      <c r="B25" s="45"/>
      <c r="C25" s="45"/>
      <c r="D25" s="45"/>
      <c r="E25" s="45"/>
      <c r="F25" s="45"/>
      <c r="G25" s="45"/>
      <c r="H25" s="45"/>
      <c r="I25" s="1"/>
    </row>
    <row r="26" spans="1:9" ht="15" customHeight="1" x14ac:dyDescent="0.25">
      <c r="A26" s="1"/>
      <c r="B26" s="1"/>
      <c r="C26" s="1"/>
      <c r="D26" s="1"/>
      <c r="E26" s="1"/>
      <c r="F26" s="1"/>
      <c r="G26" s="1"/>
      <c r="H26" s="1"/>
      <c r="I26" s="1"/>
    </row>
    <row r="27" spans="1:9" ht="15" customHeight="1" x14ac:dyDescent="0.25">
      <c r="A27" s="1" t="s">
        <v>26</v>
      </c>
      <c r="B27" s="1"/>
      <c r="C27" s="1"/>
      <c r="D27" s="1"/>
      <c r="E27" s="1"/>
      <c r="F27" s="1"/>
      <c r="G27" s="1"/>
      <c r="H27" s="1"/>
    </row>
    <row r="28" spans="1:9" ht="15" customHeight="1" x14ac:dyDescent="0.25">
      <c r="A28" s="1"/>
      <c r="B28" s="1"/>
      <c r="C28" s="1"/>
      <c r="D28" s="1"/>
      <c r="E28" s="1"/>
      <c r="F28" s="1"/>
      <c r="G28" s="1"/>
      <c r="H28" s="1"/>
    </row>
    <row r="29" spans="1:9" ht="15" customHeight="1" x14ac:dyDescent="0.25">
      <c r="A29" s="1" t="s">
        <v>27</v>
      </c>
      <c r="B29" s="49" t="str">
        <f>IF('B.Anexo I Tabla Desglose Precio'!G114&lt;=0,"Completar Tabla Desglose", IF('B.Anexo I Tabla Desglose Precio'!G114&lt;=17733.13,'B.Anexo I Tabla Desglose Precio'!G114,"Desglose supera VALOR ESTIMADO"))</f>
        <v>Completar Tabla Desglose</v>
      </c>
      <c r="C29" s="50"/>
      <c r="D29" s="1" t="s">
        <v>28</v>
      </c>
      <c r="E29" s="1"/>
      <c r="F29" s="1"/>
      <c r="G29" s="1"/>
      <c r="H29" s="1"/>
    </row>
    <row r="30" spans="1:9" ht="15" customHeight="1" x14ac:dyDescent="0.25">
      <c r="A30" s="1"/>
      <c r="B30" s="1"/>
      <c r="C30" s="1"/>
      <c r="D30" s="1"/>
      <c r="E30" s="1"/>
      <c r="F30" s="1"/>
      <c r="G30" s="1"/>
      <c r="H30" s="1"/>
    </row>
    <row r="31" spans="1:9" ht="15" customHeight="1" x14ac:dyDescent="0.25">
      <c r="A31" s="23"/>
      <c r="B31" s="1"/>
      <c r="C31" s="1"/>
      <c r="D31" s="1"/>
      <c r="E31" s="1"/>
      <c r="F31" s="1"/>
      <c r="G31" s="1"/>
      <c r="H31" s="1"/>
    </row>
    <row r="32" spans="1:9" ht="15" customHeight="1" x14ac:dyDescent="0.25">
      <c r="A32" s="1"/>
      <c r="B32" s="1"/>
      <c r="C32" s="1"/>
      <c r="D32" s="1"/>
      <c r="E32" s="1"/>
      <c r="F32" s="1"/>
      <c r="G32" s="1"/>
      <c r="H32" s="1"/>
      <c r="I32" s="1"/>
    </row>
    <row r="33" spans="1:9" ht="30" customHeight="1" x14ac:dyDescent="0.25">
      <c r="A33" s="45" t="s">
        <v>33</v>
      </c>
      <c r="B33" s="45"/>
      <c r="C33" s="45"/>
      <c r="D33" s="45"/>
      <c r="E33" s="45"/>
      <c r="F33" s="45"/>
      <c r="G33" s="45"/>
      <c r="H33" s="45"/>
      <c r="I33" s="1"/>
    </row>
    <row r="34" spans="1:9" ht="27" customHeight="1" x14ac:dyDescent="0.25">
      <c r="A34" s="1"/>
      <c r="B34" s="1"/>
      <c r="C34" s="1"/>
      <c r="D34" s="1"/>
      <c r="E34" s="1"/>
      <c r="F34" s="1"/>
      <c r="G34" s="1"/>
      <c r="H34" s="1"/>
      <c r="I34" s="1"/>
    </row>
    <row r="35" spans="1:9" x14ac:dyDescent="0.25">
      <c r="A35" s="24" t="s">
        <v>29</v>
      </c>
      <c r="B35" s="1"/>
      <c r="C35" s="1"/>
      <c r="D35" s="1"/>
      <c r="E35" s="1"/>
      <c r="F35" s="1"/>
      <c r="G35" s="1"/>
      <c r="H35" s="1"/>
      <c r="I35" s="1"/>
    </row>
    <row r="36" spans="1:9" ht="8.1" customHeight="1" x14ac:dyDescent="0.25">
      <c r="A36" s="1"/>
      <c r="B36" s="1"/>
      <c r="C36" s="1"/>
      <c r="D36" s="1"/>
      <c r="E36" s="1"/>
      <c r="F36" s="1"/>
      <c r="G36" s="1"/>
      <c r="H36" s="1"/>
      <c r="I36" s="1"/>
    </row>
    <row r="41" spans="1:9" x14ac:dyDescent="0.25">
      <c r="B41" s="25" t="s">
        <v>30</v>
      </c>
    </row>
    <row r="45" spans="1:9" x14ac:dyDescent="0.25">
      <c r="E45" s="26"/>
    </row>
    <row r="47" spans="1:9" x14ac:dyDescent="0.25">
      <c r="E47" s="27"/>
    </row>
    <row r="48" spans="1:9" x14ac:dyDescent="0.25">
      <c r="B48" s="28" t="s">
        <v>31</v>
      </c>
      <c r="C48" s="46"/>
      <c r="D48" s="46"/>
      <c r="E48" s="46"/>
      <c r="F48" s="46"/>
    </row>
  </sheetData>
  <sheetProtection algorithmName="SHA-512" hashValue="X0Rw8eceiNugJ2jX8jSgLk465yGeWh2oCjdav8nCkg+gFL86S+JALNkeW3bCF5lmTxC70toGzth0Hw3RXdvOjw==" saltValue="V/0jkJXlHxR8JybQd17oow==" spinCount="100000" sheet="1" objects="1" scenarios="1" selectLockedCells="1"/>
  <mergeCells count="14">
    <mergeCell ref="A33:H33"/>
    <mergeCell ref="C48:F48"/>
    <mergeCell ref="C18:D18"/>
    <mergeCell ref="E18:F18"/>
    <mergeCell ref="G18:H18"/>
    <mergeCell ref="C21:G21"/>
    <mergeCell ref="A25:H25"/>
    <mergeCell ref="B29:C29"/>
    <mergeCell ref="A2:I2"/>
    <mergeCell ref="A9:I9"/>
    <mergeCell ref="B12:E12"/>
    <mergeCell ref="A13:H13"/>
    <mergeCell ref="D15:E15"/>
    <mergeCell ref="F15:I15"/>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189F-524C-4D4E-942B-11293C688AB8}">
  <sheetPr>
    <pageSetUpPr fitToPage="1"/>
  </sheetPr>
  <dimension ref="A1:G122"/>
  <sheetViews>
    <sheetView workbookViewId="0">
      <pane xSplit="3" ySplit="5" topLeftCell="D6" activePane="bottomRight" state="frozen"/>
      <selection pane="topRight" activeCell="D1" sqref="D1"/>
      <selection pane="bottomLeft" activeCell="A6" sqref="A6"/>
      <selection pane="bottomRight" activeCell="F45" sqref="F45"/>
    </sheetView>
  </sheetViews>
  <sheetFormatPr baseColWidth="10" defaultRowHeight="15" x14ac:dyDescent="0.25"/>
  <cols>
    <col min="1" max="2" width="10.7109375" style="62" customWidth="1"/>
    <col min="3" max="3" width="4.7109375" style="62" customWidth="1"/>
    <col min="4" max="4" width="35.7109375" style="62" customWidth="1"/>
    <col min="5" max="5" width="7.85546875" style="62" customWidth="1"/>
    <col min="6" max="6" width="9" style="62" customWidth="1"/>
    <col min="7" max="7" width="9.28515625" style="62" customWidth="1"/>
    <col min="8" max="16384" width="11.42578125" style="62"/>
  </cols>
  <sheetData>
    <row r="1" spans="1:7" ht="90" customHeight="1" x14ac:dyDescent="0.25">
      <c r="A1" s="59" t="s">
        <v>151</v>
      </c>
      <c r="B1" s="60"/>
      <c r="C1" s="60"/>
      <c r="D1" s="60"/>
      <c r="E1" s="60"/>
      <c r="F1" s="60"/>
      <c r="G1" s="61"/>
    </row>
    <row r="3" spans="1:7" ht="35.25" customHeight="1" x14ac:dyDescent="0.25">
      <c r="A3" s="57" t="s">
        <v>147</v>
      </c>
      <c r="B3" s="57"/>
      <c r="C3" s="57"/>
      <c r="D3" s="57"/>
      <c r="E3" s="57"/>
      <c r="F3" s="57"/>
      <c r="G3" s="57"/>
    </row>
    <row r="4" spans="1:7" ht="8.1" customHeight="1" x14ac:dyDescent="0.25"/>
    <row r="5" spans="1:7" x14ac:dyDescent="0.25">
      <c r="A5" s="3" t="s">
        <v>0</v>
      </c>
      <c r="B5" s="3" t="s">
        <v>43</v>
      </c>
      <c r="C5" s="3" t="s">
        <v>1</v>
      </c>
      <c r="D5" s="4" t="s">
        <v>2</v>
      </c>
      <c r="E5" s="3" t="s">
        <v>3</v>
      </c>
      <c r="F5" s="3" t="s">
        <v>4</v>
      </c>
      <c r="G5" s="3" t="s">
        <v>5</v>
      </c>
    </row>
    <row r="6" spans="1:7" x14ac:dyDescent="0.25">
      <c r="A6" s="5" t="s">
        <v>227</v>
      </c>
      <c r="B6" s="5" t="s">
        <v>44</v>
      </c>
      <c r="C6" s="5" t="s">
        <v>6</v>
      </c>
      <c r="D6" s="29" t="s">
        <v>50</v>
      </c>
      <c r="E6" s="6"/>
      <c r="F6" s="7"/>
      <c r="G6" s="7"/>
    </row>
    <row r="7" spans="1:7" x14ac:dyDescent="0.25">
      <c r="A7" s="63" t="s">
        <v>152</v>
      </c>
      <c r="B7" s="63" t="s">
        <v>45</v>
      </c>
      <c r="C7" s="64" t="s">
        <v>46</v>
      </c>
      <c r="D7" s="65" t="s">
        <v>47</v>
      </c>
      <c r="E7" s="66">
        <v>10.78</v>
      </c>
      <c r="F7" s="75"/>
      <c r="G7" s="8">
        <f>ROUND(E7*F7,2)</f>
        <v>0</v>
      </c>
    </row>
    <row r="8" spans="1:7" x14ac:dyDescent="0.25">
      <c r="A8" s="63" t="s">
        <v>153</v>
      </c>
      <c r="B8" s="63" t="s">
        <v>45</v>
      </c>
      <c r="C8" s="64" t="s">
        <v>46</v>
      </c>
      <c r="D8" s="65" t="s">
        <v>48</v>
      </c>
      <c r="E8" s="66">
        <v>21.55</v>
      </c>
      <c r="F8" s="75"/>
      <c r="G8" s="8">
        <f>ROUND(E8*F8,2)</f>
        <v>0</v>
      </c>
    </row>
    <row r="9" spans="1:7" x14ac:dyDescent="0.25">
      <c r="A9" s="63" t="s">
        <v>154</v>
      </c>
      <c r="B9" s="63" t="s">
        <v>45</v>
      </c>
      <c r="C9" s="64" t="s">
        <v>46</v>
      </c>
      <c r="D9" s="65" t="s">
        <v>49</v>
      </c>
      <c r="E9" s="66">
        <v>21.55</v>
      </c>
      <c r="F9" s="75"/>
      <c r="G9" s="8">
        <f t="shared" ref="G9" si="0">ROUND(E9*F9,2)</f>
        <v>0</v>
      </c>
    </row>
    <row r="10" spans="1:7" x14ac:dyDescent="0.25">
      <c r="A10" s="67"/>
      <c r="B10" s="67"/>
      <c r="C10" s="67"/>
      <c r="D10" s="51" t="s">
        <v>34</v>
      </c>
      <c r="E10" s="52"/>
      <c r="F10" s="53"/>
      <c r="G10" s="30">
        <f>SUM(G7:G9)</f>
        <v>0</v>
      </c>
    </row>
    <row r="11" spans="1:7" x14ac:dyDescent="0.25">
      <c r="A11" s="5" t="s">
        <v>228</v>
      </c>
      <c r="B11" s="5" t="s">
        <v>44</v>
      </c>
      <c r="C11" s="5"/>
      <c r="D11" s="29" t="s">
        <v>51</v>
      </c>
      <c r="E11" s="6"/>
      <c r="F11" s="7"/>
      <c r="G11" s="7"/>
    </row>
    <row r="12" spans="1:7" x14ac:dyDescent="0.25">
      <c r="A12" s="63" t="s">
        <v>155</v>
      </c>
      <c r="B12" s="63" t="s">
        <v>45</v>
      </c>
      <c r="C12" s="64" t="s">
        <v>46</v>
      </c>
      <c r="D12" s="65" t="s">
        <v>52</v>
      </c>
      <c r="E12" s="66">
        <v>7.02</v>
      </c>
      <c r="F12" s="75"/>
      <c r="G12" s="8">
        <f>ROUND(E12*F12,2)</f>
        <v>0</v>
      </c>
    </row>
    <row r="13" spans="1:7" x14ac:dyDescent="0.25">
      <c r="A13" s="63" t="s">
        <v>156</v>
      </c>
      <c r="B13" s="63" t="s">
        <v>45</v>
      </c>
      <c r="C13" s="64" t="s">
        <v>53</v>
      </c>
      <c r="D13" s="65" t="s">
        <v>54</v>
      </c>
      <c r="E13" s="66">
        <v>4.2</v>
      </c>
      <c r="F13" s="75"/>
      <c r="G13" s="8">
        <f t="shared" ref="G13:G19" si="1">ROUND(E13*F13,2)</f>
        <v>0</v>
      </c>
    </row>
    <row r="14" spans="1:7" x14ac:dyDescent="0.25">
      <c r="A14" s="63" t="s">
        <v>157</v>
      </c>
      <c r="B14" s="63" t="s">
        <v>45</v>
      </c>
      <c r="C14" s="64" t="s">
        <v>46</v>
      </c>
      <c r="D14" s="65" t="s">
        <v>55</v>
      </c>
      <c r="E14" s="66">
        <v>14.72</v>
      </c>
      <c r="F14" s="75"/>
      <c r="G14" s="8">
        <f t="shared" si="1"/>
        <v>0</v>
      </c>
    </row>
    <row r="15" spans="1:7" x14ac:dyDescent="0.25">
      <c r="A15" s="63" t="s">
        <v>158</v>
      </c>
      <c r="B15" s="63" t="s">
        <v>45</v>
      </c>
      <c r="C15" s="64" t="s">
        <v>46</v>
      </c>
      <c r="D15" s="65" t="s">
        <v>56</v>
      </c>
      <c r="E15" s="66">
        <v>7.02</v>
      </c>
      <c r="F15" s="75"/>
      <c r="G15" s="8">
        <f t="shared" si="1"/>
        <v>0</v>
      </c>
    </row>
    <row r="16" spans="1:7" x14ac:dyDescent="0.25">
      <c r="A16" s="63" t="s">
        <v>159</v>
      </c>
      <c r="B16" s="63" t="s">
        <v>45</v>
      </c>
      <c r="C16" s="64" t="s">
        <v>46</v>
      </c>
      <c r="D16" s="65" t="s">
        <v>57</v>
      </c>
      <c r="E16" s="66">
        <v>21.55</v>
      </c>
      <c r="F16" s="75"/>
      <c r="G16" s="8">
        <f t="shared" si="1"/>
        <v>0</v>
      </c>
    </row>
    <row r="17" spans="1:7" x14ac:dyDescent="0.25">
      <c r="A17" s="63" t="s">
        <v>160</v>
      </c>
      <c r="B17" s="63" t="s">
        <v>45</v>
      </c>
      <c r="C17" s="64" t="s">
        <v>46</v>
      </c>
      <c r="D17" s="65" t="s">
        <v>58</v>
      </c>
      <c r="E17" s="66">
        <v>6.84</v>
      </c>
      <c r="F17" s="75"/>
      <c r="G17" s="8">
        <f t="shared" si="1"/>
        <v>0</v>
      </c>
    </row>
    <row r="18" spans="1:7" x14ac:dyDescent="0.25">
      <c r="A18" s="63" t="s">
        <v>161</v>
      </c>
      <c r="B18" s="63" t="s">
        <v>45</v>
      </c>
      <c r="C18" s="64" t="s">
        <v>46</v>
      </c>
      <c r="D18" s="65" t="s">
        <v>59</v>
      </c>
      <c r="E18" s="66">
        <v>21.55</v>
      </c>
      <c r="F18" s="75"/>
      <c r="G18" s="8">
        <f t="shared" si="1"/>
        <v>0</v>
      </c>
    </row>
    <row r="19" spans="1:7" x14ac:dyDescent="0.25">
      <c r="A19" s="63" t="s">
        <v>162</v>
      </c>
      <c r="B19" s="63" t="s">
        <v>45</v>
      </c>
      <c r="C19" s="64" t="s">
        <v>46</v>
      </c>
      <c r="D19" s="65" t="s">
        <v>60</v>
      </c>
      <c r="E19" s="66">
        <v>21.55</v>
      </c>
      <c r="F19" s="75"/>
      <c r="G19" s="8">
        <f t="shared" si="1"/>
        <v>0</v>
      </c>
    </row>
    <row r="20" spans="1:7" x14ac:dyDescent="0.25">
      <c r="A20" s="67"/>
      <c r="B20" s="67"/>
      <c r="C20" s="67"/>
      <c r="D20" s="51" t="s">
        <v>35</v>
      </c>
      <c r="E20" s="52"/>
      <c r="F20" s="53"/>
      <c r="G20" s="30">
        <f>SUM(G12:G19)</f>
        <v>0</v>
      </c>
    </row>
    <row r="21" spans="1:7" x14ac:dyDescent="0.25">
      <c r="A21" s="5" t="s">
        <v>230</v>
      </c>
      <c r="B21" s="5" t="s">
        <v>44</v>
      </c>
      <c r="C21" s="5"/>
      <c r="D21" s="58" t="s">
        <v>61</v>
      </c>
      <c r="E21" s="6"/>
      <c r="F21" s="7"/>
      <c r="G21" s="7"/>
    </row>
    <row r="22" spans="1:7" x14ac:dyDescent="0.25">
      <c r="A22" s="63" t="s">
        <v>230</v>
      </c>
      <c r="B22" s="63" t="s">
        <v>45</v>
      </c>
      <c r="C22" s="64" t="s">
        <v>46</v>
      </c>
      <c r="D22" s="65" t="s">
        <v>62</v>
      </c>
      <c r="E22" s="66">
        <v>5.89</v>
      </c>
      <c r="F22" s="75"/>
      <c r="G22" s="8">
        <f>ROUND(E22*F22,2)</f>
        <v>0</v>
      </c>
    </row>
    <row r="23" spans="1:7" x14ac:dyDescent="0.25">
      <c r="A23" s="63" t="s">
        <v>163</v>
      </c>
      <c r="B23" s="63" t="s">
        <v>45</v>
      </c>
      <c r="C23" s="64" t="s">
        <v>46</v>
      </c>
      <c r="D23" s="65" t="s">
        <v>63</v>
      </c>
      <c r="E23" s="66">
        <v>0.25</v>
      </c>
      <c r="F23" s="75"/>
      <c r="G23" s="8">
        <f t="shared" ref="G23:G28" si="2">ROUND(E23*F23,2)</f>
        <v>0</v>
      </c>
    </row>
    <row r="24" spans="1:7" x14ac:dyDescent="0.25">
      <c r="A24" s="63" t="s">
        <v>164</v>
      </c>
      <c r="B24" s="63" t="s">
        <v>45</v>
      </c>
      <c r="C24" s="64" t="s">
        <v>46</v>
      </c>
      <c r="D24" s="65" t="s">
        <v>64</v>
      </c>
      <c r="E24" s="66">
        <v>7.02</v>
      </c>
      <c r="F24" s="75"/>
      <c r="G24" s="8">
        <f t="shared" si="2"/>
        <v>0</v>
      </c>
    </row>
    <row r="25" spans="1:7" x14ac:dyDescent="0.25">
      <c r="A25" s="63" t="s">
        <v>165</v>
      </c>
      <c r="B25" s="63" t="s">
        <v>45</v>
      </c>
      <c r="C25" s="64" t="s">
        <v>65</v>
      </c>
      <c r="D25" s="65" t="s">
        <v>66</v>
      </c>
      <c r="E25" s="66">
        <v>1</v>
      </c>
      <c r="F25" s="75"/>
      <c r="G25" s="8">
        <f t="shared" si="2"/>
        <v>0</v>
      </c>
    </row>
    <row r="26" spans="1:7" x14ac:dyDescent="0.25">
      <c r="A26" s="63" t="s">
        <v>166</v>
      </c>
      <c r="B26" s="63" t="s">
        <v>45</v>
      </c>
      <c r="C26" s="64" t="s">
        <v>67</v>
      </c>
      <c r="D26" s="65" t="s">
        <v>68</v>
      </c>
      <c r="E26" s="66">
        <v>1</v>
      </c>
      <c r="F26" s="75"/>
      <c r="G26" s="8">
        <f t="shared" si="2"/>
        <v>0</v>
      </c>
    </row>
    <row r="27" spans="1:7" x14ac:dyDescent="0.25">
      <c r="A27" s="63" t="s">
        <v>167</v>
      </c>
      <c r="B27" s="63" t="s">
        <v>45</v>
      </c>
      <c r="C27" s="64" t="s">
        <v>65</v>
      </c>
      <c r="D27" s="65" t="s">
        <v>69</v>
      </c>
      <c r="E27" s="66">
        <v>1</v>
      </c>
      <c r="F27" s="75"/>
      <c r="G27" s="8">
        <f t="shared" si="2"/>
        <v>0</v>
      </c>
    </row>
    <row r="28" spans="1:7" x14ac:dyDescent="0.25">
      <c r="A28" s="63" t="s">
        <v>168</v>
      </c>
      <c r="B28" s="63" t="s">
        <v>45</v>
      </c>
      <c r="C28" s="64" t="s">
        <v>67</v>
      </c>
      <c r="D28" s="65" t="s">
        <v>70</v>
      </c>
      <c r="E28" s="66">
        <v>1</v>
      </c>
      <c r="F28" s="75"/>
      <c r="G28" s="8">
        <f t="shared" si="2"/>
        <v>0</v>
      </c>
    </row>
    <row r="29" spans="1:7" x14ac:dyDescent="0.25">
      <c r="A29" s="67"/>
      <c r="B29" s="67"/>
      <c r="C29" s="67"/>
      <c r="D29" s="51" t="s">
        <v>36</v>
      </c>
      <c r="E29" s="52"/>
      <c r="F29" s="53"/>
      <c r="G29" s="30">
        <f>SUM(G22:G28)</f>
        <v>0</v>
      </c>
    </row>
    <row r="30" spans="1:7" x14ac:dyDescent="0.25">
      <c r="A30" s="5" t="s">
        <v>229</v>
      </c>
      <c r="B30" s="5" t="s">
        <v>44</v>
      </c>
      <c r="C30" s="5"/>
      <c r="D30" s="58" t="s">
        <v>71</v>
      </c>
      <c r="E30" s="6"/>
      <c r="F30" s="7"/>
      <c r="G30" s="7"/>
    </row>
    <row r="31" spans="1:7" x14ac:dyDescent="0.25">
      <c r="A31" s="63" t="s">
        <v>169</v>
      </c>
      <c r="B31" s="63" t="s">
        <v>45</v>
      </c>
      <c r="C31" s="64" t="s">
        <v>65</v>
      </c>
      <c r="D31" s="65" t="s">
        <v>72</v>
      </c>
      <c r="E31" s="66">
        <v>1</v>
      </c>
      <c r="F31" s="75"/>
      <c r="G31" s="8">
        <f>ROUND(E31*F31,2)</f>
        <v>0</v>
      </c>
    </row>
    <row r="32" spans="1:7" x14ac:dyDescent="0.25">
      <c r="A32" s="63" t="s">
        <v>170</v>
      </c>
      <c r="B32" s="63" t="s">
        <v>45</v>
      </c>
      <c r="C32" s="64" t="s">
        <v>46</v>
      </c>
      <c r="D32" s="65" t="s">
        <v>73</v>
      </c>
      <c r="E32" s="66">
        <v>2.71</v>
      </c>
      <c r="F32" s="75"/>
      <c r="G32" s="8">
        <f t="shared" ref="G32:G35" si="3">ROUND(E32*F32,2)</f>
        <v>0</v>
      </c>
    </row>
    <row r="33" spans="1:7" x14ac:dyDescent="0.25">
      <c r="A33" s="63" t="s">
        <v>171</v>
      </c>
      <c r="B33" s="63" t="s">
        <v>45</v>
      </c>
      <c r="C33" s="64" t="s">
        <v>65</v>
      </c>
      <c r="D33" s="65" t="s">
        <v>74</v>
      </c>
      <c r="E33" s="66">
        <v>1</v>
      </c>
      <c r="F33" s="75"/>
      <c r="G33" s="8">
        <f t="shared" si="3"/>
        <v>0</v>
      </c>
    </row>
    <row r="34" spans="1:7" x14ac:dyDescent="0.25">
      <c r="A34" s="63" t="s">
        <v>172</v>
      </c>
      <c r="B34" s="63" t="s">
        <v>45</v>
      </c>
      <c r="C34" s="64" t="s">
        <v>65</v>
      </c>
      <c r="D34" s="65" t="s">
        <v>75</v>
      </c>
      <c r="E34" s="66">
        <v>4</v>
      </c>
      <c r="F34" s="75"/>
      <c r="G34" s="8">
        <f t="shared" si="3"/>
        <v>0</v>
      </c>
    </row>
    <row r="35" spans="1:7" x14ac:dyDescent="0.25">
      <c r="A35" s="63" t="s">
        <v>173</v>
      </c>
      <c r="B35" s="63" t="s">
        <v>45</v>
      </c>
      <c r="C35" s="64" t="s">
        <v>65</v>
      </c>
      <c r="D35" s="65" t="s">
        <v>76</v>
      </c>
      <c r="E35" s="66">
        <v>1</v>
      </c>
      <c r="F35" s="75"/>
      <c r="G35" s="8">
        <f t="shared" si="3"/>
        <v>0</v>
      </c>
    </row>
    <row r="36" spans="1:7" x14ac:dyDescent="0.25">
      <c r="A36" s="67"/>
      <c r="B36" s="67"/>
      <c r="C36" s="67"/>
      <c r="D36" s="51" t="s">
        <v>39</v>
      </c>
      <c r="E36" s="52"/>
      <c r="F36" s="53"/>
      <c r="G36" s="30">
        <f>SUM(G31:G35)</f>
        <v>0</v>
      </c>
    </row>
    <row r="37" spans="1:7" x14ac:dyDescent="0.25">
      <c r="A37" s="5" t="s">
        <v>231</v>
      </c>
      <c r="B37" s="5" t="s">
        <v>44</v>
      </c>
      <c r="C37" s="5"/>
      <c r="D37" s="58" t="s">
        <v>77</v>
      </c>
      <c r="E37" s="6"/>
      <c r="F37" s="7"/>
      <c r="G37" s="7"/>
    </row>
    <row r="38" spans="1:7" x14ac:dyDescent="0.25">
      <c r="A38" s="63" t="s">
        <v>174</v>
      </c>
      <c r="B38" s="63" t="s">
        <v>45</v>
      </c>
      <c r="C38" s="64" t="s">
        <v>53</v>
      </c>
      <c r="D38" s="65" t="s">
        <v>78</v>
      </c>
      <c r="E38" s="66">
        <v>1.8</v>
      </c>
      <c r="F38" s="75"/>
      <c r="G38" s="8">
        <f>ROUND(E38*F38,2)</f>
        <v>0</v>
      </c>
    </row>
    <row r="39" spans="1:7" x14ac:dyDescent="0.25">
      <c r="A39" s="63" t="s">
        <v>175</v>
      </c>
      <c r="B39" s="63" t="s">
        <v>45</v>
      </c>
      <c r="C39" s="64" t="s">
        <v>46</v>
      </c>
      <c r="D39" s="65" t="s">
        <v>79</v>
      </c>
      <c r="E39" s="66">
        <v>6.84</v>
      </c>
      <c r="F39" s="75"/>
      <c r="G39" s="8">
        <f t="shared" ref="G39:G42" si="4">ROUND(E39*F39,2)</f>
        <v>0</v>
      </c>
    </row>
    <row r="40" spans="1:7" x14ac:dyDescent="0.25">
      <c r="A40" s="63" t="s">
        <v>176</v>
      </c>
      <c r="B40" s="63" t="s">
        <v>45</v>
      </c>
      <c r="C40" s="64" t="s">
        <v>46</v>
      </c>
      <c r="D40" s="65" t="s">
        <v>80</v>
      </c>
      <c r="E40" s="66">
        <v>10.15</v>
      </c>
      <c r="F40" s="75"/>
      <c r="G40" s="8">
        <f t="shared" si="4"/>
        <v>0</v>
      </c>
    </row>
    <row r="41" spans="1:7" x14ac:dyDescent="0.25">
      <c r="A41" s="63" t="s">
        <v>177</v>
      </c>
      <c r="B41" s="63" t="s">
        <v>45</v>
      </c>
      <c r="C41" s="64" t="s">
        <v>46</v>
      </c>
      <c r="D41" s="65" t="s">
        <v>81</v>
      </c>
      <c r="E41" s="66">
        <v>11.25</v>
      </c>
      <c r="F41" s="75"/>
      <c r="G41" s="8">
        <f t="shared" si="4"/>
        <v>0</v>
      </c>
    </row>
    <row r="42" spans="1:7" x14ac:dyDescent="0.25">
      <c r="A42" s="63" t="s">
        <v>178</v>
      </c>
      <c r="B42" s="63" t="s">
        <v>45</v>
      </c>
      <c r="C42" s="64" t="s">
        <v>46</v>
      </c>
      <c r="D42" s="65" t="s">
        <v>82</v>
      </c>
      <c r="E42" s="66">
        <v>21.55</v>
      </c>
      <c r="F42" s="75"/>
      <c r="G42" s="8">
        <f t="shared" si="4"/>
        <v>0</v>
      </c>
    </row>
    <row r="43" spans="1:7" x14ac:dyDescent="0.25">
      <c r="A43" s="67"/>
      <c r="B43" s="67"/>
      <c r="C43" s="67"/>
      <c r="D43" s="51" t="s">
        <v>83</v>
      </c>
      <c r="E43" s="52"/>
      <c r="F43" s="53"/>
      <c r="G43" s="30">
        <f>SUM(G38:G42)</f>
        <v>0</v>
      </c>
    </row>
    <row r="44" spans="1:7" x14ac:dyDescent="0.25">
      <c r="A44" s="5" t="s">
        <v>232</v>
      </c>
      <c r="B44" s="5" t="s">
        <v>44</v>
      </c>
      <c r="C44" s="5"/>
      <c r="D44" s="58" t="s">
        <v>84</v>
      </c>
      <c r="E44" s="6"/>
      <c r="F44" s="7"/>
      <c r="G44" s="7"/>
    </row>
    <row r="45" spans="1:7" x14ac:dyDescent="0.25">
      <c r="A45" s="63" t="s">
        <v>179</v>
      </c>
      <c r="B45" s="63" t="s">
        <v>45</v>
      </c>
      <c r="C45" s="64" t="s">
        <v>46</v>
      </c>
      <c r="D45" s="65" t="s">
        <v>85</v>
      </c>
      <c r="E45" s="66">
        <v>4.68</v>
      </c>
      <c r="F45" s="75"/>
      <c r="G45" s="8">
        <f>ROUND(E45*F45,2)</f>
        <v>0</v>
      </c>
    </row>
    <row r="46" spans="1:7" x14ac:dyDescent="0.25">
      <c r="A46" s="63" t="s">
        <v>180</v>
      </c>
      <c r="B46" s="63" t="s">
        <v>45</v>
      </c>
      <c r="C46" s="64" t="s">
        <v>46</v>
      </c>
      <c r="D46" s="65" t="s">
        <v>86</v>
      </c>
      <c r="E46" s="66">
        <v>10.58</v>
      </c>
      <c r="F46" s="75"/>
      <c r="G46" s="8">
        <f>ROUND(E46*F46,2)</f>
        <v>0</v>
      </c>
    </row>
    <row r="47" spans="1:7" x14ac:dyDescent="0.25">
      <c r="A47" s="67"/>
      <c r="B47" s="67"/>
      <c r="C47" s="67"/>
      <c r="D47" s="51" t="s">
        <v>87</v>
      </c>
      <c r="E47" s="52"/>
      <c r="F47" s="53"/>
      <c r="G47" s="30">
        <f>SUM(G45:G46)</f>
        <v>0</v>
      </c>
    </row>
    <row r="48" spans="1:7" x14ac:dyDescent="0.25">
      <c r="A48" s="5" t="s">
        <v>233</v>
      </c>
      <c r="B48" s="5" t="s">
        <v>44</v>
      </c>
      <c r="C48" s="5"/>
      <c r="D48" s="58" t="s">
        <v>88</v>
      </c>
      <c r="E48" s="6"/>
      <c r="F48" s="7"/>
      <c r="G48" s="7"/>
    </row>
    <row r="49" spans="1:7" ht="22.5" x14ac:dyDescent="0.25">
      <c r="A49" s="63" t="s">
        <v>181</v>
      </c>
      <c r="B49" s="63" t="s">
        <v>45</v>
      </c>
      <c r="C49" s="64" t="s">
        <v>46</v>
      </c>
      <c r="D49" s="65" t="s">
        <v>89</v>
      </c>
      <c r="E49" s="66">
        <v>2.42</v>
      </c>
      <c r="F49" s="75"/>
      <c r="G49" s="8">
        <f>ROUND(E49*F49,2)</f>
        <v>0</v>
      </c>
    </row>
    <row r="50" spans="1:7" ht="17.25" customHeight="1" x14ac:dyDescent="0.25">
      <c r="A50" s="63" t="s">
        <v>182</v>
      </c>
      <c r="B50" s="63" t="s">
        <v>45</v>
      </c>
      <c r="C50" s="64" t="s">
        <v>46</v>
      </c>
      <c r="D50" s="65" t="s">
        <v>90</v>
      </c>
      <c r="E50" s="66">
        <v>5.48</v>
      </c>
      <c r="F50" s="75"/>
      <c r="G50" s="8">
        <f t="shared" ref="G50:G55" si="5">ROUND(E50*F50,2)</f>
        <v>0</v>
      </c>
    </row>
    <row r="51" spans="1:7" ht="17.25" customHeight="1" x14ac:dyDescent="0.25">
      <c r="A51" s="63" t="s">
        <v>183</v>
      </c>
      <c r="B51" s="63" t="s">
        <v>45</v>
      </c>
      <c r="C51" s="64" t="s">
        <v>46</v>
      </c>
      <c r="D51" s="65" t="s">
        <v>91</v>
      </c>
      <c r="E51" s="66">
        <v>5</v>
      </c>
      <c r="F51" s="75"/>
      <c r="G51" s="8">
        <f t="shared" si="5"/>
        <v>0</v>
      </c>
    </row>
    <row r="52" spans="1:7" ht="17.25" customHeight="1" x14ac:dyDescent="0.25">
      <c r="A52" s="63" t="s">
        <v>184</v>
      </c>
      <c r="B52" s="63" t="s">
        <v>45</v>
      </c>
      <c r="C52" s="64" t="s">
        <v>46</v>
      </c>
      <c r="D52" s="65" t="s">
        <v>92</v>
      </c>
      <c r="E52" s="66">
        <v>10.52</v>
      </c>
      <c r="F52" s="75"/>
      <c r="G52" s="8">
        <f t="shared" si="5"/>
        <v>0</v>
      </c>
    </row>
    <row r="53" spans="1:7" ht="17.25" customHeight="1" x14ac:dyDescent="0.25">
      <c r="A53" s="63" t="s">
        <v>185</v>
      </c>
      <c r="B53" s="63" t="s">
        <v>45</v>
      </c>
      <c r="C53" s="64" t="s">
        <v>53</v>
      </c>
      <c r="D53" s="65" t="s">
        <v>93</v>
      </c>
      <c r="E53" s="66">
        <v>1.8</v>
      </c>
      <c r="F53" s="75"/>
      <c r="G53" s="8">
        <f t="shared" si="5"/>
        <v>0</v>
      </c>
    </row>
    <row r="54" spans="1:7" ht="17.25" customHeight="1" x14ac:dyDescent="0.25">
      <c r="A54" s="63" t="s">
        <v>186</v>
      </c>
      <c r="B54" s="63" t="s">
        <v>45</v>
      </c>
      <c r="C54" s="64" t="s">
        <v>53</v>
      </c>
      <c r="D54" s="65" t="s">
        <v>94</v>
      </c>
      <c r="E54" s="66">
        <v>7.76</v>
      </c>
      <c r="F54" s="75"/>
      <c r="G54" s="8">
        <f t="shared" si="5"/>
        <v>0</v>
      </c>
    </row>
    <row r="55" spans="1:7" ht="17.25" customHeight="1" x14ac:dyDescent="0.25">
      <c r="A55" s="63" t="s">
        <v>187</v>
      </c>
      <c r="B55" s="63" t="s">
        <v>45</v>
      </c>
      <c r="C55" s="64" t="s">
        <v>65</v>
      </c>
      <c r="D55" s="65" t="s">
        <v>95</v>
      </c>
      <c r="E55" s="66">
        <v>13</v>
      </c>
      <c r="F55" s="75"/>
      <c r="G55" s="8">
        <f t="shared" si="5"/>
        <v>0</v>
      </c>
    </row>
    <row r="56" spans="1:7" ht="17.25" customHeight="1" x14ac:dyDescent="0.25">
      <c r="A56" s="67"/>
      <c r="B56" s="67"/>
      <c r="C56" s="67"/>
      <c r="D56" s="51" t="s">
        <v>96</v>
      </c>
      <c r="E56" s="52"/>
      <c r="F56" s="53"/>
      <c r="G56" s="30">
        <f>SUM(G49:G55)</f>
        <v>0</v>
      </c>
    </row>
    <row r="57" spans="1:7" ht="17.25" customHeight="1" x14ac:dyDescent="0.25">
      <c r="A57" s="5" t="s">
        <v>234</v>
      </c>
      <c r="B57" s="5" t="s">
        <v>44</v>
      </c>
      <c r="C57" s="5"/>
      <c r="D57" s="58" t="s">
        <v>97</v>
      </c>
      <c r="E57" s="6"/>
      <c r="F57" s="7"/>
      <c r="G57" s="7"/>
    </row>
    <row r="58" spans="1:7" ht="17.25" customHeight="1" x14ac:dyDescent="0.25">
      <c r="A58" s="63" t="s">
        <v>188</v>
      </c>
      <c r="B58" s="63" t="s">
        <v>45</v>
      </c>
      <c r="C58" s="64" t="s">
        <v>46</v>
      </c>
      <c r="D58" s="65" t="s">
        <v>98</v>
      </c>
      <c r="E58" s="66">
        <v>27.94</v>
      </c>
      <c r="F58" s="75"/>
      <c r="G58" s="8">
        <f>ROUND(E58*F58,2)</f>
        <v>0</v>
      </c>
    </row>
    <row r="59" spans="1:7" ht="17.25" customHeight="1" x14ac:dyDescent="0.25">
      <c r="A59" s="67"/>
      <c r="B59" s="67"/>
      <c r="C59" s="67"/>
      <c r="D59" s="51" t="s">
        <v>99</v>
      </c>
      <c r="E59" s="52"/>
      <c r="F59" s="53"/>
      <c r="G59" s="30">
        <f>G58</f>
        <v>0</v>
      </c>
    </row>
    <row r="60" spans="1:7" ht="17.25" customHeight="1" x14ac:dyDescent="0.25">
      <c r="A60" s="5" t="s">
        <v>235</v>
      </c>
      <c r="B60" s="5" t="s">
        <v>44</v>
      </c>
      <c r="C60" s="5"/>
      <c r="D60" s="58" t="s">
        <v>100</v>
      </c>
      <c r="E60" s="6"/>
      <c r="F60" s="7"/>
      <c r="G60" s="7"/>
    </row>
    <row r="61" spans="1:7" ht="17.25" customHeight="1" x14ac:dyDescent="0.25">
      <c r="A61" s="63" t="s">
        <v>189</v>
      </c>
      <c r="B61" s="63" t="s">
        <v>45</v>
      </c>
      <c r="C61" s="64" t="s">
        <v>65</v>
      </c>
      <c r="D61" s="65" t="s">
        <v>101</v>
      </c>
      <c r="E61" s="66">
        <v>1</v>
      </c>
      <c r="F61" s="75"/>
      <c r="G61" s="8">
        <f>ROUND(E61*F61,2)</f>
        <v>0</v>
      </c>
    </row>
    <row r="62" spans="1:7" ht="17.25" customHeight="1" x14ac:dyDescent="0.25">
      <c r="A62" s="63" t="s">
        <v>190</v>
      </c>
      <c r="B62" s="63" t="s">
        <v>45</v>
      </c>
      <c r="C62" s="64" t="s">
        <v>53</v>
      </c>
      <c r="D62" s="65" t="s">
        <v>102</v>
      </c>
      <c r="E62" s="66">
        <v>25</v>
      </c>
      <c r="F62" s="75"/>
      <c r="G62" s="8">
        <f t="shared" ref="G62:G78" si="6">ROUND(E62*F62,2)</f>
        <v>0</v>
      </c>
    </row>
    <row r="63" spans="1:7" ht="17.25" customHeight="1" x14ac:dyDescent="0.25">
      <c r="A63" s="63" t="s">
        <v>191</v>
      </c>
      <c r="B63" s="63" t="s">
        <v>45</v>
      </c>
      <c r="C63" s="64" t="s">
        <v>53</v>
      </c>
      <c r="D63" s="65" t="s">
        <v>103</v>
      </c>
      <c r="E63" s="66">
        <v>25</v>
      </c>
      <c r="F63" s="75"/>
      <c r="G63" s="8">
        <f t="shared" si="6"/>
        <v>0</v>
      </c>
    </row>
    <row r="64" spans="1:7" ht="17.25" customHeight="1" x14ac:dyDescent="0.25">
      <c r="A64" s="63" t="s">
        <v>192</v>
      </c>
      <c r="B64" s="63" t="s">
        <v>45</v>
      </c>
      <c r="C64" s="64" t="s">
        <v>53</v>
      </c>
      <c r="D64" s="65" t="s">
        <v>104</v>
      </c>
      <c r="E64" s="66">
        <v>50</v>
      </c>
      <c r="F64" s="75"/>
      <c r="G64" s="8">
        <f t="shared" si="6"/>
        <v>0</v>
      </c>
    </row>
    <row r="65" spans="1:7" ht="17.25" customHeight="1" x14ac:dyDescent="0.25">
      <c r="A65" s="63" t="s">
        <v>193</v>
      </c>
      <c r="B65" s="63" t="s">
        <v>45</v>
      </c>
      <c r="C65" s="64" t="s">
        <v>53</v>
      </c>
      <c r="D65" s="65" t="s">
        <v>105</v>
      </c>
      <c r="E65" s="66">
        <v>100</v>
      </c>
      <c r="F65" s="75"/>
      <c r="G65" s="8">
        <f t="shared" si="6"/>
        <v>0</v>
      </c>
    </row>
    <row r="66" spans="1:7" ht="17.25" customHeight="1" x14ac:dyDescent="0.25">
      <c r="A66" s="63" t="s">
        <v>194</v>
      </c>
      <c r="B66" s="63" t="s">
        <v>45</v>
      </c>
      <c r="C66" s="64" t="s">
        <v>67</v>
      </c>
      <c r="D66" s="65" t="s">
        <v>106</v>
      </c>
      <c r="E66" s="66">
        <v>5</v>
      </c>
      <c r="F66" s="75"/>
      <c r="G66" s="8">
        <f t="shared" si="6"/>
        <v>0</v>
      </c>
    </row>
    <row r="67" spans="1:7" x14ac:dyDescent="0.25">
      <c r="A67" s="63" t="s">
        <v>195</v>
      </c>
      <c r="B67" s="63" t="s">
        <v>45</v>
      </c>
      <c r="C67" s="64" t="s">
        <v>53</v>
      </c>
      <c r="D67" s="65" t="s">
        <v>107</v>
      </c>
      <c r="E67" s="66">
        <v>8.25</v>
      </c>
      <c r="F67" s="75"/>
      <c r="G67" s="8">
        <f t="shared" si="6"/>
        <v>0</v>
      </c>
    </row>
    <row r="68" spans="1:7" x14ac:dyDescent="0.25">
      <c r="A68" s="63" t="s">
        <v>196</v>
      </c>
      <c r="B68" s="63" t="s">
        <v>45</v>
      </c>
      <c r="C68" s="64" t="s">
        <v>108</v>
      </c>
      <c r="D68" s="65" t="s">
        <v>109</v>
      </c>
      <c r="E68" s="66">
        <v>8.25</v>
      </c>
      <c r="F68" s="75"/>
      <c r="G68" s="8">
        <f t="shared" si="6"/>
        <v>0</v>
      </c>
    </row>
    <row r="69" spans="1:7" x14ac:dyDescent="0.25">
      <c r="A69" s="63" t="s">
        <v>197</v>
      </c>
      <c r="B69" s="63" t="s">
        <v>45</v>
      </c>
      <c r="C69" s="64" t="s">
        <v>65</v>
      </c>
      <c r="D69" s="65" t="s">
        <v>110</v>
      </c>
      <c r="E69" s="66">
        <v>1</v>
      </c>
      <c r="F69" s="75"/>
      <c r="G69" s="8">
        <f t="shared" si="6"/>
        <v>0</v>
      </c>
    </row>
    <row r="70" spans="1:7" x14ac:dyDescent="0.25">
      <c r="A70" s="63" t="s">
        <v>198</v>
      </c>
      <c r="B70" s="63" t="s">
        <v>45</v>
      </c>
      <c r="C70" s="64" t="s">
        <v>65</v>
      </c>
      <c r="D70" s="65" t="s">
        <v>111</v>
      </c>
      <c r="E70" s="66">
        <v>1</v>
      </c>
      <c r="F70" s="75"/>
      <c r="G70" s="8">
        <f t="shared" si="6"/>
        <v>0</v>
      </c>
    </row>
    <row r="71" spans="1:7" x14ac:dyDescent="0.25">
      <c r="A71" s="63" t="s">
        <v>199</v>
      </c>
      <c r="B71" s="63" t="s">
        <v>45</v>
      </c>
      <c r="C71" s="64" t="s">
        <v>65</v>
      </c>
      <c r="D71" s="65" t="s">
        <v>112</v>
      </c>
      <c r="E71" s="66">
        <v>1</v>
      </c>
      <c r="F71" s="75"/>
      <c r="G71" s="8">
        <f t="shared" si="6"/>
        <v>0</v>
      </c>
    </row>
    <row r="72" spans="1:7" x14ac:dyDescent="0.25">
      <c r="A72" s="63" t="s">
        <v>200</v>
      </c>
      <c r="B72" s="63" t="s">
        <v>45</v>
      </c>
      <c r="C72" s="64" t="s">
        <v>67</v>
      </c>
      <c r="D72" s="65" t="s">
        <v>113</v>
      </c>
      <c r="E72" s="66">
        <v>1</v>
      </c>
      <c r="F72" s="75"/>
      <c r="G72" s="8">
        <f t="shared" si="6"/>
        <v>0</v>
      </c>
    </row>
    <row r="73" spans="1:7" x14ac:dyDescent="0.25">
      <c r="A73" s="63" t="s">
        <v>201</v>
      </c>
      <c r="B73" s="63" t="s">
        <v>45</v>
      </c>
      <c r="C73" s="64" t="s">
        <v>65</v>
      </c>
      <c r="D73" s="65" t="s">
        <v>114</v>
      </c>
      <c r="E73" s="66">
        <v>1</v>
      </c>
      <c r="F73" s="75"/>
      <c r="G73" s="8">
        <f t="shared" si="6"/>
        <v>0</v>
      </c>
    </row>
    <row r="74" spans="1:7" x14ac:dyDescent="0.25">
      <c r="A74" s="63" t="s">
        <v>202</v>
      </c>
      <c r="B74" s="63" t="s">
        <v>45</v>
      </c>
      <c r="C74" s="64" t="s">
        <v>65</v>
      </c>
      <c r="D74" s="65" t="s">
        <v>115</v>
      </c>
      <c r="E74" s="66">
        <v>1</v>
      </c>
      <c r="F74" s="75"/>
      <c r="G74" s="8">
        <f t="shared" si="6"/>
        <v>0</v>
      </c>
    </row>
    <row r="75" spans="1:7" ht="22.5" x14ac:dyDescent="0.25">
      <c r="A75" s="63" t="s">
        <v>203</v>
      </c>
      <c r="B75" s="63" t="s">
        <v>45</v>
      </c>
      <c r="C75" s="64" t="s">
        <v>65</v>
      </c>
      <c r="D75" s="65" t="s">
        <v>116</v>
      </c>
      <c r="E75" s="66">
        <v>24</v>
      </c>
      <c r="F75" s="75"/>
      <c r="G75" s="8">
        <f t="shared" si="6"/>
        <v>0</v>
      </c>
    </row>
    <row r="76" spans="1:7" x14ac:dyDescent="0.25">
      <c r="A76" s="63" t="s">
        <v>204</v>
      </c>
      <c r="B76" s="63" t="s">
        <v>45</v>
      </c>
      <c r="C76" s="64" t="s">
        <v>65</v>
      </c>
      <c r="D76" s="65" t="s">
        <v>117</v>
      </c>
      <c r="E76" s="66">
        <v>1</v>
      </c>
      <c r="F76" s="75"/>
      <c r="G76" s="8">
        <f t="shared" si="6"/>
        <v>0</v>
      </c>
    </row>
    <row r="77" spans="1:7" x14ac:dyDescent="0.25">
      <c r="A77" s="63" t="s">
        <v>205</v>
      </c>
      <c r="B77" s="63" t="s">
        <v>45</v>
      </c>
      <c r="C77" s="64" t="s">
        <v>65</v>
      </c>
      <c r="D77" s="65" t="s">
        <v>118</v>
      </c>
      <c r="E77" s="66">
        <v>6</v>
      </c>
      <c r="F77" s="75"/>
      <c r="G77" s="8">
        <f t="shared" si="6"/>
        <v>0</v>
      </c>
    </row>
    <row r="78" spans="1:7" x14ac:dyDescent="0.25">
      <c r="A78" s="63" t="s">
        <v>206</v>
      </c>
      <c r="B78" s="63" t="s">
        <v>45</v>
      </c>
      <c r="C78" s="64" t="s">
        <v>65</v>
      </c>
      <c r="D78" s="65" t="s">
        <v>119</v>
      </c>
      <c r="E78" s="66">
        <v>1</v>
      </c>
      <c r="F78" s="75"/>
      <c r="G78" s="8">
        <f t="shared" si="6"/>
        <v>0</v>
      </c>
    </row>
    <row r="79" spans="1:7" x14ac:dyDescent="0.25">
      <c r="A79" s="67"/>
      <c r="B79" s="67"/>
      <c r="C79" s="67"/>
      <c r="D79" s="51" t="s">
        <v>120</v>
      </c>
      <c r="E79" s="52"/>
      <c r="F79" s="53"/>
      <c r="G79" s="30">
        <f>SUM(G61:G78)</f>
        <v>0</v>
      </c>
    </row>
    <row r="80" spans="1:7" x14ac:dyDescent="0.25">
      <c r="A80" s="5" t="s">
        <v>236</v>
      </c>
      <c r="B80" s="5" t="s">
        <v>44</v>
      </c>
      <c r="C80" s="5"/>
      <c r="D80" s="58" t="s">
        <v>121</v>
      </c>
      <c r="E80" s="6"/>
      <c r="F80" s="7"/>
      <c r="G80" s="7"/>
    </row>
    <row r="81" spans="1:7" x14ac:dyDescent="0.25">
      <c r="A81" s="63" t="s">
        <v>207</v>
      </c>
      <c r="B81" s="63" t="s">
        <v>45</v>
      </c>
      <c r="C81" s="64" t="s">
        <v>65</v>
      </c>
      <c r="D81" s="65" t="s">
        <v>122</v>
      </c>
      <c r="E81" s="66">
        <v>1</v>
      </c>
      <c r="F81" s="75"/>
      <c r="G81" s="8">
        <f>ROUND(E81*F81,2)</f>
        <v>0</v>
      </c>
    </row>
    <row r="82" spans="1:7" x14ac:dyDescent="0.25">
      <c r="A82" s="63" t="s">
        <v>208</v>
      </c>
      <c r="B82" s="63" t="s">
        <v>45</v>
      </c>
      <c r="C82" s="64" t="s">
        <v>46</v>
      </c>
      <c r="D82" s="65" t="s">
        <v>123</v>
      </c>
      <c r="E82" s="66">
        <v>1</v>
      </c>
      <c r="F82" s="75"/>
      <c r="G82" s="8">
        <f>ROUND(E82*F82,2)</f>
        <v>0</v>
      </c>
    </row>
    <row r="83" spans="1:7" x14ac:dyDescent="0.25">
      <c r="A83" s="67"/>
      <c r="B83" s="67"/>
      <c r="C83" s="67"/>
      <c r="D83" s="51" t="s">
        <v>124</v>
      </c>
      <c r="E83" s="52"/>
      <c r="F83" s="53"/>
      <c r="G83" s="30">
        <f>SUM(G81:G82)</f>
        <v>0</v>
      </c>
    </row>
    <row r="84" spans="1:7" x14ac:dyDescent="0.25">
      <c r="A84" s="5" t="s">
        <v>237</v>
      </c>
      <c r="B84" s="5" t="s">
        <v>44</v>
      </c>
      <c r="C84" s="5"/>
      <c r="D84" s="58" t="s">
        <v>125</v>
      </c>
      <c r="E84" s="6"/>
      <c r="F84" s="7"/>
      <c r="G84" s="7"/>
    </row>
    <row r="85" spans="1:7" x14ac:dyDescent="0.25">
      <c r="A85" s="63" t="s">
        <v>209</v>
      </c>
      <c r="B85" s="63" t="s">
        <v>45</v>
      </c>
      <c r="C85" s="64" t="s">
        <v>65</v>
      </c>
      <c r="D85" s="65" t="s">
        <v>126</v>
      </c>
      <c r="E85" s="66">
        <v>1</v>
      </c>
      <c r="F85" s="75"/>
      <c r="G85" s="8">
        <f>ROUND(E85*F85,2)</f>
        <v>0</v>
      </c>
    </row>
    <row r="86" spans="1:7" x14ac:dyDescent="0.25">
      <c r="A86" s="63" t="s">
        <v>210</v>
      </c>
      <c r="B86" s="63" t="s">
        <v>45</v>
      </c>
      <c r="C86" s="64" t="s">
        <v>65</v>
      </c>
      <c r="D86" s="65" t="s">
        <v>127</v>
      </c>
      <c r="E86" s="66">
        <v>1</v>
      </c>
      <c r="F86" s="75"/>
      <c r="G86" s="8">
        <f t="shared" ref="G86:G90" si="7">ROUND(E86*F86,2)</f>
        <v>0</v>
      </c>
    </row>
    <row r="87" spans="1:7" x14ac:dyDescent="0.25">
      <c r="A87" s="63" t="s">
        <v>211</v>
      </c>
      <c r="B87" s="63" t="s">
        <v>45</v>
      </c>
      <c r="C87" s="64" t="s">
        <v>65</v>
      </c>
      <c r="D87" s="65" t="s">
        <v>128</v>
      </c>
      <c r="E87" s="66">
        <v>10</v>
      </c>
      <c r="F87" s="75"/>
      <c r="G87" s="8">
        <f t="shared" si="7"/>
        <v>0</v>
      </c>
    </row>
    <row r="88" spans="1:7" x14ac:dyDescent="0.25">
      <c r="A88" s="63" t="s">
        <v>212</v>
      </c>
      <c r="B88" s="63" t="s">
        <v>45</v>
      </c>
      <c r="C88" s="64" t="s">
        <v>65</v>
      </c>
      <c r="D88" s="65" t="s">
        <v>129</v>
      </c>
      <c r="E88" s="66">
        <v>1</v>
      </c>
      <c r="F88" s="75"/>
      <c r="G88" s="8">
        <f t="shared" si="7"/>
        <v>0</v>
      </c>
    </row>
    <row r="89" spans="1:7" x14ac:dyDescent="0.25">
      <c r="A89" s="63" t="s">
        <v>213</v>
      </c>
      <c r="B89" s="63" t="s">
        <v>45</v>
      </c>
      <c r="C89" s="64" t="s">
        <v>65</v>
      </c>
      <c r="D89" s="65" t="s">
        <v>130</v>
      </c>
      <c r="E89" s="66">
        <v>1</v>
      </c>
      <c r="F89" s="75"/>
      <c r="G89" s="8">
        <f t="shared" si="7"/>
        <v>0</v>
      </c>
    </row>
    <row r="90" spans="1:7" x14ac:dyDescent="0.25">
      <c r="A90" s="63" t="s">
        <v>214</v>
      </c>
      <c r="B90" s="63" t="s">
        <v>45</v>
      </c>
      <c r="C90" s="64" t="s">
        <v>65</v>
      </c>
      <c r="D90" s="65" t="s">
        <v>131</v>
      </c>
      <c r="E90" s="66">
        <v>1</v>
      </c>
      <c r="F90" s="75"/>
      <c r="G90" s="8">
        <f t="shared" si="7"/>
        <v>0</v>
      </c>
    </row>
    <row r="91" spans="1:7" x14ac:dyDescent="0.25">
      <c r="A91" s="67"/>
      <c r="B91" s="67"/>
      <c r="C91" s="67"/>
      <c r="D91" s="51"/>
      <c r="E91" s="52"/>
      <c r="F91" s="53"/>
      <c r="G91" s="30">
        <f>SUM(G85:G90)</f>
        <v>0</v>
      </c>
    </row>
    <row r="92" spans="1:7" x14ac:dyDescent="0.25">
      <c r="A92" s="5" t="s">
        <v>238</v>
      </c>
      <c r="B92" s="5" t="s">
        <v>44</v>
      </c>
      <c r="C92" s="5"/>
      <c r="D92" s="58" t="s">
        <v>132</v>
      </c>
      <c r="E92" s="6"/>
      <c r="F92" s="7"/>
      <c r="G92" s="7"/>
    </row>
    <row r="93" spans="1:7" x14ac:dyDescent="0.25">
      <c r="A93" s="63" t="s">
        <v>215</v>
      </c>
      <c r="B93" s="63" t="s">
        <v>45</v>
      </c>
      <c r="C93" s="64" t="s">
        <v>53</v>
      </c>
      <c r="D93" s="65" t="s">
        <v>133</v>
      </c>
      <c r="E93" s="68">
        <v>280</v>
      </c>
      <c r="F93" s="75"/>
      <c r="G93" s="8">
        <f>ROUND(E93*F93,2)</f>
        <v>0</v>
      </c>
    </row>
    <row r="94" spans="1:7" x14ac:dyDescent="0.25">
      <c r="A94" s="63" t="s">
        <v>216</v>
      </c>
      <c r="B94" s="63" t="s">
        <v>45</v>
      </c>
      <c r="C94" s="64" t="s">
        <v>65</v>
      </c>
      <c r="D94" s="65" t="s">
        <v>134</v>
      </c>
      <c r="E94" s="68">
        <v>4</v>
      </c>
      <c r="F94" s="75"/>
      <c r="G94" s="8">
        <f t="shared" ref="G94:G98" si="8">ROUND(E94*F94,2)</f>
        <v>0</v>
      </c>
    </row>
    <row r="95" spans="1:7" x14ac:dyDescent="0.25">
      <c r="A95" s="63" t="s">
        <v>217</v>
      </c>
      <c r="B95" s="63" t="s">
        <v>45</v>
      </c>
      <c r="C95" s="64" t="s">
        <v>53</v>
      </c>
      <c r="D95" s="65" t="s">
        <v>135</v>
      </c>
      <c r="E95" s="68">
        <v>15</v>
      </c>
      <c r="F95" s="75"/>
      <c r="G95" s="8">
        <f t="shared" si="8"/>
        <v>0</v>
      </c>
    </row>
    <row r="96" spans="1:7" x14ac:dyDescent="0.25">
      <c r="A96" s="63" t="s">
        <v>218</v>
      </c>
      <c r="B96" s="63" t="s">
        <v>45</v>
      </c>
      <c r="C96" s="64" t="s">
        <v>67</v>
      </c>
      <c r="D96" s="65" t="s">
        <v>136</v>
      </c>
      <c r="E96" s="68">
        <v>1</v>
      </c>
      <c r="F96" s="75"/>
      <c r="G96" s="8">
        <f t="shared" si="8"/>
        <v>0</v>
      </c>
    </row>
    <row r="97" spans="1:7" ht="22.5" x14ac:dyDescent="0.25">
      <c r="A97" s="63" t="s">
        <v>219</v>
      </c>
      <c r="B97" s="63" t="s">
        <v>45</v>
      </c>
      <c r="C97" s="64" t="s">
        <v>65</v>
      </c>
      <c r="D97" s="65" t="s">
        <v>137</v>
      </c>
      <c r="E97" s="68">
        <v>18</v>
      </c>
      <c r="F97" s="75"/>
      <c r="G97" s="8">
        <f t="shared" si="8"/>
        <v>0</v>
      </c>
    </row>
    <row r="98" spans="1:7" x14ac:dyDescent="0.25">
      <c r="A98" s="63" t="s">
        <v>220</v>
      </c>
      <c r="B98" s="63" t="s">
        <v>45</v>
      </c>
      <c r="C98" s="64" t="s">
        <v>53</v>
      </c>
      <c r="D98" s="65" t="s">
        <v>138</v>
      </c>
      <c r="E98" s="68">
        <v>10</v>
      </c>
      <c r="F98" s="75"/>
      <c r="G98" s="8">
        <f t="shared" si="8"/>
        <v>0</v>
      </c>
    </row>
    <row r="99" spans="1:7" x14ac:dyDescent="0.25">
      <c r="A99" s="67"/>
      <c r="B99" s="67"/>
      <c r="C99" s="67"/>
      <c r="D99" s="51" t="s">
        <v>139</v>
      </c>
      <c r="E99" s="52"/>
      <c r="F99" s="53"/>
      <c r="G99" s="30">
        <f>SUM(G93:G98)</f>
        <v>0</v>
      </c>
    </row>
    <row r="100" spans="1:7" x14ac:dyDescent="0.25">
      <c r="A100" s="5" t="s">
        <v>239</v>
      </c>
      <c r="B100" s="5" t="s">
        <v>44</v>
      </c>
      <c r="C100" s="5"/>
      <c r="D100" s="58" t="s">
        <v>140</v>
      </c>
      <c r="E100" s="6"/>
      <c r="F100" s="7"/>
      <c r="G100" s="7"/>
    </row>
    <row r="101" spans="1:7" x14ac:dyDescent="0.25">
      <c r="A101" s="63" t="s">
        <v>221</v>
      </c>
      <c r="B101" s="63" t="s">
        <v>45</v>
      </c>
      <c r="C101" s="64" t="s">
        <v>65</v>
      </c>
      <c r="D101" s="65" t="s">
        <v>140</v>
      </c>
      <c r="E101" s="69">
        <v>1</v>
      </c>
      <c r="F101" s="75"/>
      <c r="G101" s="8">
        <f>ROUND(E101*F101,2)</f>
        <v>0</v>
      </c>
    </row>
    <row r="102" spans="1:7" x14ac:dyDescent="0.25">
      <c r="A102" s="67"/>
      <c r="B102" s="67"/>
      <c r="C102" s="67"/>
      <c r="D102" s="51" t="s">
        <v>141</v>
      </c>
      <c r="E102" s="52"/>
      <c r="F102" s="53"/>
      <c r="G102" s="30">
        <f>G101</f>
        <v>0</v>
      </c>
    </row>
    <row r="103" spans="1:7" x14ac:dyDescent="0.25">
      <c r="A103" s="5" t="s">
        <v>240</v>
      </c>
      <c r="B103" s="5" t="s">
        <v>44</v>
      </c>
      <c r="C103" s="5"/>
      <c r="D103" s="58" t="s">
        <v>7</v>
      </c>
      <c r="E103" s="6"/>
      <c r="F103" s="7"/>
      <c r="G103" s="7"/>
    </row>
    <row r="104" spans="1:7" x14ac:dyDescent="0.25">
      <c r="A104" s="63" t="s">
        <v>222</v>
      </c>
      <c r="B104" s="63" t="s">
        <v>45</v>
      </c>
      <c r="C104" s="64" t="s">
        <v>65</v>
      </c>
      <c r="D104" s="65" t="s">
        <v>7</v>
      </c>
      <c r="E104" s="69">
        <v>1</v>
      </c>
      <c r="F104" s="75"/>
      <c r="G104" s="8">
        <f>ROUND(E104*F104,2)</f>
        <v>0</v>
      </c>
    </row>
    <row r="105" spans="1:7" x14ac:dyDescent="0.25">
      <c r="A105" s="67"/>
      <c r="B105" s="67"/>
      <c r="C105" s="67"/>
      <c r="D105" s="36"/>
      <c r="E105" s="37"/>
      <c r="F105" s="38" t="s">
        <v>142</v>
      </c>
      <c r="G105" s="30">
        <f>G104</f>
        <v>0</v>
      </c>
    </row>
    <row r="106" spans="1:7" x14ac:dyDescent="0.25">
      <c r="A106" s="5" t="s">
        <v>241</v>
      </c>
      <c r="B106" s="5" t="s">
        <v>44</v>
      </c>
      <c r="C106" s="5"/>
      <c r="D106" s="58" t="s">
        <v>7</v>
      </c>
      <c r="E106" s="6"/>
      <c r="F106" s="7"/>
      <c r="G106" s="7"/>
    </row>
    <row r="107" spans="1:7" x14ac:dyDescent="0.25">
      <c r="A107" s="63" t="s">
        <v>223</v>
      </c>
      <c r="B107" s="63" t="s">
        <v>45</v>
      </c>
      <c r="C107" s="64" t="s">
        <v>65</v>
      </c>
      <c r="D107" s="65" t="s">
        <v>8</v>
      </c>
      <c r="E107" s="66">
        <v>1</v>
      </c>
      <c r="F107" s="75"/>
      <c r="G107" s="8">
        <f>ROUND(E107*F107,2)</f>
        <v>0</v>
      </c>
    </row>
    <row r="108" spans="1:7" x14ac:dyDescent="0.25">
      <c r="A108" s="63" t="s">
        <v>224</v>
      </c>
      <c r="B108" s="63" t="s">
        <v>45</v>
      </c>
      <c r="C108" s="64" t="s">
        <v>143</v>
      </c>
      <c r="D108" s="65" t="s">
        <v>144</v>
      </c>
      <c r="E108" s="66">
        <v>6</v>
      </c>
      <c r="F108" s="75"/>
      <c r="G108" s="8">
        <f t="shared" ref="G108:G109" si="9">ROUND(E108*F108,2)</f>
        <v>0</v>
      </c>
    </row>
    <row r="109" spans="1:7" x14ac:dyDescent="0.25">
      <c r="A109" s="63" t="s">
        <v>225</v>
      </c>
      <c r="B109" s="63" t="s">
        <v>45</v>
      </c>
      <c r="C109" s="64" t="s">
        <v>143</v>
      </c>
      <c r="D109" s="65" t="s">
        <v>145</v>
      </c>
      <c r="E109" s="66">
        <v>12</v>
      </c>
      <c r="F109" s="75"/>
      <c r="G109" s="8">
        <f t="shared" si="9"/>
        <v>0</v>
      </c>
    </row>
    <row r="110" spans="1:7" x14ac:dyDescent="0.25">
      <c r="A110" s="67"/>
      <c r="B110" s="67"/>
      <c r="C110" s="67"/>
      <c r="D110" s="36"/>
      <c r="E110" s="37"/>
      <c r="F110" s="38" t="s">
        <v>146</v>
      </c>
      <c r="G110" s="30">
        <f>SUM(G107:G109)</f>
        <v>0</v>
      </c>
    </row>
    <row r="111" spans="1:7" x14ac:dyDescent="0.25">
      <c r="A111" s="54" t="s">
        <v>37</v>
      </c>
      <c r="B111" s="55"/>
      <c r="C111" s="55"/>
      <c r="D111" s="55"/>
      <c r="E111" s="31"/>
      <c r="F111" s="70"/>
      <c r="G111" s="8">
        <f>SUM(G10+G20+G29+G36+G43+G47+G56+G59+G79+G83+G91+G99+G102+G105+G110)</f>
        <v>0</v>
      </c>
    </row>
    <row r="112" spans="1:7" x14ac:dyDescent="0.25">
      <c r="A112" s="71"/>
      <c r="B112" s="71"/>
      <c r="C112" s="71"/>
      <c r="D112" s="36" t="s">
        <v>149</v>
      </c>
      <c r="E112" s="76" t="s">
        <v>9</v>
      </c>
      <c r="F112" s="72"/>
      <c r="G112" s="75"/>
    </row>
    <row r="113" spans="1:7" x14ac:dyDescent="0.25">
      <c r="A113" s="71"/>
      <c r="B113" s="71"/>
      <c r="C113" s="71"/>
      <c r="D113" s="32" t="s">
        <v>150</v>
      </c>
      <c r="E113" s="76" t="s">
        <v>9</v>
      </c>
      <c r="F113" s="72"/>
      <c r="G113" s="75"/>
    </row>
    <row r="114" spans="1:7" ht="15" customHeight="1" x14ac:dyDescent="0.25">
      <c r="A114" s="71"/>
      <c r="B114" s="71"/>
      <c r="C114" s="71"/>
      <c r="D114" s="32" t="s">
        <v>38</v>
      </c>
      <c r="E114" s="73"/>
      <c r="F114" s="9"/>
      <c r="G114" s="8">
        <f>SUM(G111:G113)</f>
        <v>0</v>
      </c>
    </row>
    <row r="116" spans="1:7" ht="30" customHeight="1" x14ac:dyDescent="0.25">
      <c r="A116" s="74" t="s">
        <v>10</v>
      </c>
      <c r="B116" s="74"/>
      <c r="C116" s="74"/>
      <c r="D116" s="74"/>
      <c r="E116" s="74"/>
      <c r="F116" s="74"/>
      <c r="G116" s="74"/>
    </row>
    <row r="119" spans="1:7" x14ac:dyDescent="0.25">
      <c r="B119" s="62" t="s">
        <v>148</v>
      </c>
      <c r="C119" s="24"/>
      <c r="D119" s="77"/>
    </row>
    <row r="122" spans="1:7" ht="45" customHeight="1" x14ac:dyDescent="0.25">
      <c r="A122" s="56" t="s">
        <v>226</v>
      </c>
      <c r="B122" s="56"/>
      <c r="C122" s="56"/>
      <c r="D122" s="56"/>
      <c r="E122" s="56"/>
      <c r="F122" s="56"/>
      <c r="G122" s="56"/>
    </row>
  </sheetData>
  <sheetProtection algorithmName="SHA-512" hashValue="nWv3HvcW2ce6+J0bXsAfdvPUghALvDqVrHD+OFsqqPuHnsGpn+IktfzuQhVLDs46LL8iR6cR5n+CfAir2oLivw==" saltValue="QGT2A+DcO3yexKTtXRicJw==" spinCount="100000" sheet="1" objects="1" scenarios="1" selectLockedCells="1"/>
  <autoFilter ref="A5:G114" xr:uid="{8C700576-5868-4781-9D21-B65413E4832C}"/>
  <mergeCells count="18">
    <mergeCell ref="A122:G122"/>
    <mergeCell ref="A1:G1"/>
    <mergeCell ref="D10:F10"/>
    <mergeCell ref="A3:G3"/>
    <mergeCell ref="D20:F20"/>
    <mergeCell ref="D29:F29"/>
    <mergeCell ref="D36:F36"/>
    <mergeCell ref="D43:F43"/>
    <mergeCell ref="D47:F47"/>
    <mergeCell ref="D56:F56"/>
    <mergeCell ref="D59:F59"/>
    <mergeCell ref="D79:F79"/>
    <mergeCell ref="D83:F83"/>
    <mergeCell ref="D91:F91"/>
    <mergeCell ref="D99:F99"/>
    <mergeCell ref="D102:F102"/>
    <mergeCell ref="A111:D111"/>
    <mergeCell ref="A116:G116"/>
  </mergeCells>
  <printOptions horizontalCentered="1"/>
  <pageMargins left="0.70866141732283472" right="0.70866141732283472" top="0.35433070866141736" bottom="0.55118110236220474" header="0.31496062992125984" footer="0.31496062992125984"/>
  <pageSetup paperSize="9" scale="99" fitToHeight="30" orientation="portrait" r:id="rId1"/>
  <headerFooter>
    <oddFooter>&amp;R&amp;P / &amp;N</oddFooter>
  </headerFooter>
  <ignoredErrors>
    <ignoredError sqref="A113 A11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I06106</cp:lastModifiedBy>
  <cp:lastPrinted>2023-07-21T11:40:25Z</cp:lastPrinted>
  <dcterms:created xsi:type="dcterms:W3CDTF">2023-05-29T06:28:02Z</dcterms:created>
  <dcterms:modified xsi:type="dcterms:W3CDTF">2023-07-21T11:41:01Z</dcterms:modified>
</cp:coreProperties>
</file>