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675-2023 - Medidas correct mejora retornos climatiz Control Central TORRESPAÑA Edif.A\DOCU\"/>
    </mc:Choice>
  </mc:AlternateContent>
  <xr:revisionPtr revIDLastSave="0" documentId="13_ncr:1_{15FD93E8-B85C-4EEA-8183-4A8FA9F19401}"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Precio'!$A$5:$F$36</definedName>
    <definedName name="_xlnm.Print_Area" localSheetId="0">'A.Anexo I pag 1 oferta'!$A$3:$I$50</definedName>
    <definedName name="_xlnm.Print_Area" localSheetId="1">'B.Anexo I Tabla Desglose Precio'!$A$3:$F$41</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F31" i="7" l="1"/>
  <c r="F32" i="7" s="1"/>
  <c r="F28" i="7"/>
  <c r="F29" i="7" s="1"/>
  <c r="F22" i="7"/>
  <c r="F23" i="7"/>
  <c r="F24" i="7"/>
  <c r="F25" i="7"/>
  <c r="F21" i="7"/>
  <c r="F26" i="7" l="1"/>
  <c r="F8" i="7"/>
  <c r="F9" i="7"/>
  <c r="F10" i="7"/>
  <c r="F11" i="7"/>
  <c r="F12" i="7"/>
  <c r="F13" i="7"/>
  <c r="F14" i="7"/>
  <c r="F15" i="7"/>
  <c r="F16" i="7"/>
  <c r="F17" i="7"/>
  <c r="F18" i="7"/>
  <c r="F7" i="7"/>
  <c r="F19" i="7" l="1"/>
  <c r="F33" i="7" s="1"/>
  <c r="F36" i="7" s="1"/>
</calcChain>
</file>

<file path=xl/sharedStrings.xml><?xml version="1.0" encoding="utf-8"?>
<sst xmlns="http://schemas.openxmlformats.org/spreadsheetml/2006/main" count="112" uniqueCount="96">
  <si>
    <t>Código</t>
  </si>
  <si>
    <t>Ud</t>
  </si>
  <si>
    <t>Resumen</t>
  </si>
  <si>
    <t>CanPres</t>
  </si>
  <si>
    <t>Pres</t>
  </si>
  <si>
    <t>ImpPres</t>
  </si>
  <si>
    <t>01</t>
  </si>
  <si>
    <t/>
  </si>
  <si>
    <t>SEGURIDAD Y SALUD</t>
  </si>
  <si>
    <t>GESTIÓN DE RESIDUOS</t>
  </si>
  <si>
    <t>XX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</si>
  <si>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</si>
  <si>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</si>
  <si>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</si>
  <si>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</si>
  <si>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</si>
  <si>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</si>
  <si>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</si>
  <si>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</si>
  <si>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</si>
  <si>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</si>
  <si>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</si>
  <si>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</si>
  <si>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</si>
  <si>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</si>
  <si>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</si>
  <si>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</si>
  <si>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</si>
  <si>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</si>
  <si>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</si>
  <si>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</si>
  <si>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</si>
  <si>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</si>
  <si>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</si>
  <si>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</si>
  <si>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</si>
  <si>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</si>
  <si>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Expediente n.º S/03675/2023</t>
  </si>
  <si>
    <t xml:space="preserve">“Medidas correctoras mejora retornos climatización </t>
  </si>
  <si>
    <t>sala aparatos Control Central TORRESPAÑA Edif.A”</t>
  </si>
  <si>
    <t>S-03675-2023 - Medidas correctoras mejora retornos climatización sala aparatos Control Central TORRESPAÑA Edif.A</t>
  </si>
  <si>
    <t>DIVISIONES</t>
  </si>
  <si>
    <t>m</t>
  </si>
  <si>
    <t>ESTRUCTURA SOPORTACION CORTINAS CORREDERAS</t>
  </si>
  <si>
    <t>ESTRUCTURA SOPORTACION CORTINAS FIJAS</t>
  </si>
  <si>
    <t>m²</t>
  </si>
  <si>
    <t>CORTINAS LAMAS TRANSPARENTES PVC</t>
  </si>
  <si>
    <t>u</t>
  </si>
  <si>
    <t>DESMONTAJE Y RETIRADA DE RACK</t>
  </si>
  <si>
    <t>RETIRADA DE CONDUCTOS DE CLIMATIZACIÓN</t>
  </si>
  <si>
    <t>DESMONTAJE DE FALSO TECHO REGISTRABLE CON O SIN RECUPERACION</t>
  </si>
  <si>
    <t>FIJACIÓN Y CIERRE DE CONDUCTO DE CLIMA EXISTENTE</t>
  </si>
  <si>
    <t>DESMONTAJE DE SUELO TÉCNICO</t>
  </si>
  <si>
    <t>DESMONTAJE Y RETIRADA DE BANCADA</t>
  </si>
  <si>
    <t>SUMINISTRO Y MONTAJE DE SUELO TÉCNICO</t>
  </si>
  <si>
    <t>m2</t>
  </si>
  <si>
    <t>SUMINISTRO Y MONTAJE DE FALSO TECHO FIBRA MINERAL</t>
  </si>
  <si>
    <t>MONTAJE DE FALSO TECHO  PLACAS RECUPERADAS CUALQUIER MATERIAL</t>
  </si>
  <si>
    <t>TOTAL 01</t>
  </si>
  <si>
    <t>02</t>
  </si>
  <si>
    <t>CONDUCTOS CLIMATIZACIÓN</t>
  </si>
  <si>
    <t>TAPADO HUECOS CON PLANCHA DE 3 CM ESPESOR</t>
  </si>
  <si>
    <t>ud</t>
  </si>
  <si>
    <t xml:space="preserve"> REJILLAS IMPULSION SUELO TECNICO 565x265 AFP-AG</t>
  </si>
  <si>
    <t>DESMONTAJE DE CONDUCTO Y TAPADO DE AGUJERO</t>
  </si>
  <si>
    <t>DESMONTAJE Y TRASLADO CHIMENEA</t>
  </si>
  <si>
    <t>CIERRE DE HUECOS EN CONDUCTOS DE FIBRA MENORES DE 0,5 (m2)</t>
  </si>
  <si>
    <t>TOTAL 02</t>
  </si>
  <si>
    <t>03</t>
  </si>
  <si>
    <t xml:space="preserve">GESTION DE RESIDUOS </t>
  </si>
  <si>
    <t>TOTAL 03</t>
  </si>
  <si>
    <t>04</t>
  </si>
  <si>
    <t>04_01</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</si>
  <si>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</si>
  <si>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</si>
  <si>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</si>
  <si>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</si>
  <si>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TOTAL 04</t>
  </si>
  <si>
    <t>01_01</t>
  </si>
  <si>
    <t>01_02</t>
  </si>
  <si>
    <t>01_03</t>
  </si>
  <si>
    <t>01_04</t>
  </si>
  <si>
    <t>01_05</t>
  </si>
  <si>
    <t>01_06</t>
  </si>
  <si>
    <t>01_07</t>
  </si>
  <si>
    <t>01_08</t>
  </si>
  <si>
    <t>01_09</t>
  </si>
  <si>
    <t>01_10</t>
  </si>
  <si>
    <t>01_11</t>
  </si>
  <si>
    <t>01_12</t>
  </si>
  <si>
    <t>02_01</t>
  </si>
  <si>
    <t>02_02</t>
  </si>
  <si>
    <t>02_03</t>
  </si>
  <si>
    <t>02_04</t>
  </si>
  <si>
    <t>02_05</t>
  </si>
  <si>
    <t>03_01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</si>
</sst>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scheme val="minor"/>
    </font>
    <font>
      <sz val="8"/>
      <color rgb="FF000000"/>
      <name val="Calibri"/>
      <family val="2"/>
    </font>
    <font>
      <sz val="8"/>
      <color rgb="FFFF0000"/>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9">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5"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49" fontId="3" fillId="2" borderId="2" xfId="0" applyNumberFormat="1" applyFont="1" applyFill="1" applyBorder="1" applyAlignment="1" applyProtection="1">
      <alignment horizontal="left" vertical="top" wrapText="1"/>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2" fillId="0" borderId="1" xfId="0" applyFont="1" applyFill="1" applyBorder="1" applyAlignment="1" applyProtection="1">
      <alignment vertical="top"/>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0" fontId="20" fillId="0" borderId="1" xfId="0" applyFont="1" applyBorder="1" applyAlignment="1" applyProtection="1">
      <alignment horizontal="left" vertical="center"/>
    </xf>
    <xf numFmtId="0" fontId="20" fillId="0" borderId="1" xfId="0" applyFont="1" applyBorder="1" applyAlignment="1" applyProtection="1">
      <alignment horizontal="left" vertical="center" wrapText="1"/>
    </xf>
    <xf numFmtId="0" fontId="20" fillId="0" borderId="1" xfId="0" applyFont="1" applyBorder="1" applyAlignment="1" applyProtection="1">
      <alignment horizontal="left" vertical="top" wrapText="1"/>
    </xf>
    <xf numFmtId="0" fontId="20" fillId="0" borderId="1" xfId="0" applyFont="1" applyBorder="1" applyAlignment="1" applyProtection="1">
      <alignment horizontal="center" vertical="center"/>
    </xf>
    <xf numFmtId="0" fontId="21" fillId="0" borderId="1" xfId="0" applyFont="1" applyFill="1" applyBorder="1" applyAlignment="1" applyProtection="1">
      <alignment horizontal="left" vertical="center"/>
    </xf>
    <xf numFmtId="0" fontId="21"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top" wrapText="1"/>
    </xf>
    <xf numFmtId="0" fontId="21" fillId="0" borderId="1" xfId="0" applyFont="1" applyFill="1" applyBorder="1" applyAlignment="1" applyProtection="1">
      <alignment horizontal="center" vertical="center"/>
    </xf>
    <xf numFmtId="0" fontId="4" fillId="3" borderId="1" xfId="0" applyFont="1" applyFill="1" applyBorder="1" applyAlignment="1" applyProtection="1">
      <alignment vertical="top"/>
      <protection locked="0"/>
    </xf>
    <xf numFmtId="0" fontId="22"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7"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0" fontId="9" fillId="0" borderId="0" xfId="0" applyFont="1" applyAlignment="1" applyProtection="1">
      <alignment horizontal="center"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C21" sqref="C21:G21"/>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56" t="s">
        <v>35</v>
      </c>
      <c r="B2" s="56"/>
      <c r="C2" s="56"/>
      <c r="D2" s="56"/>
      <c r="E2" s="56"/>
      <c r="F2" s="56"/>
      <c r="G2" s="56"/>
      <c r="H2" s="56"/>
      <c r="I2" s="56"/>
    </row>
    <row r="5" spans="1:9" x14ac:dyDescent="0.25">
      <c r="D5" s="12"/>
      <c r="E5" s="12"/>
      <c r="F5" s="13"/>
      <c r="G5" s="13"/>
      <c r="H5" s="13"/>
      <c r="I5" s="14" t="s">
        <v>38</v>
      </c>
    </row>
    <row r="6" spans="1:9" x14ac:dyDescent="0.25">
      <c r="D6" s="12"/>
      <c r="E6" s="12"/>
      <c r="F6" s="13"/>
      <c r="G6" s="13"/>
      <c r="H6" s="13"/>
      <c r="I6" s="14" t="s">
        <v>39</v>
      </c>
    </row>
    <row r="7" spans="1:9" x14ac:dyDescent="0.25">
      <c r="D7" s="12"/>
      <c r="E7" s="12"/>
      <c r="F7" s="13"/>
      <c r="G7" s="13"/>
      <c r="H7" s="13"/>
      <c r="I7" s="15" t="s">
        <v>37</v>
      </c>
    </row>
    <row r="8" spans="1:9" ht="24.95" customHeight="1" x14ac:dyDescent="0.25"/>
    <row r="9" spans="1:9" ht="18.75" x14ac:dyDescent="0.3">
      <c r="A9" s="57" t="s">
        <v>14</v>
      </c>
      <c r="B9" s="57"/>
      <c r="C9" s="57"/>
      <c r="D9" s="57"/>
      <c r="E9" s="57"/>
      <c r="F9" s="57"/>
      <c r="G9" s="57"/>
      <c r="H9" s="57"/>
      <c r="I9" s="57"/>
    </row>
    <row r="10" spans="1:9" ht="15" customHeight="1" x14ac:dyDescent="0.25"/>
    <row r="11" spans="1:9" ht="15" customHeight="1" x14ac:dyDescent="0.25"/>
    <row r="12" spans="1:9" x14ac:dyDescent="0.25">
      <c r="A12" s="1" t="s">
        <v>15</v>
      </c>
      <c r="B12" s="58"/>
      <c r="C12" s="58"/>
      <c r="D12" s="58"/>
      <c r="E12" s="58"/>
      <c r="F12" s="1" t="s">
        <v>16</v>
      </c>
      <c r="G12" s="1"/>
      <c r="I12" s="42"/>
    </row>
    <row r="13" spans="1:9" x14ac:dyDescent="0.25">
      <c r="A13" s="59" t="s">
        <v>17</v>
      </c>
      <c r="B13" s="59"/>
      <c r="C13" s="59"/>
      <c r="D13" s="59"/>
      <c r="E13" s="59"/>
      <c r="F13" s="59"/>
      <c r="G13" s="59"/>
      <c r="H13" s="59"/>
      <c r="I13" s="16"/>
    </row>
    <row r="14" spans="1:9" x14ac:dyDescent="0.25">
      <c r="A14" s="43"/>
      <c r="B14" s="43"/>
      <c r="C14" s="43"/>
      <c r="D14" s="43"/>
      <c r="E14" s="43"/>
      <c r="F14" s="43"/>
      <c r="G14" s="43"/>
      <c r="H14" s="43"/>
      <c r="I14" s="16"/>
    </row>
    <row r="15" spans="1:9" x14ac:dyDescent="0.25">
      <c r="A15" s="1" t="s">
        <v>18</v>
      </c>
      <c r="B15" s="1"/>
      <c r="C15" s="17"/>
      <c r="D15" s="60" t="s">
        <v>19</v>
      </c>
      <c r="E15" s="60"/>
      <c r="F15" s="61"/>
      <c r="G15" s="61"/>
      <c r="H15" s="61"/>
      <c r="I15" s="61"/>
    </row>
    <row r="16" spans="1:9" x14ac:dyDescent="0.25">
      <c r="B16" s="18"/>
      <c r="C16" s="18" t="s">
        <v>20</v>
      </c>
      <c r="D16" s="18"/>
      <c r="E16" s="18"/>
      <c r="F16" s="18" t="s">
        <v>21</v>
      </c>
      <c r="G16" s="18"/>
      <c r="H16" s="18"/>
      <c r="I16" s="1"/>
    </row>
    <row r="17" spans="1:9" x14ac:dyDescent="0.25">
      <c r="B17" s="18"/>
      <c r="C17" s="18"/>
      <c r="D17" s="18"/>
      <c r="E17" s="18"/>
      <c r="F17" s="18"/>
      <c r="G17" s="18"/>
      <c r="H17" s="18"/>
      <c r="I17" s="1"/>
    </row>
    <row r="18" spans="1:9" x14ac:dyDescent="0.25">
      <c r="A18" s="1" t="s">
        <v>22</v>
      </c>
      <c r="B18" s="42"/>
      <c r="C18" s="60" t="s">
        <v>23</v>
      </c>
      <c r="D18" s="60"/>
      <c r="E18" s="64"/>
      <c r="F18" s="64"/>
      <c r="G18" s="65" t="s">
        <v>24</v>
      </c>
      <c r="H18" s="65"/>
      <c r="I18" s="19"/>
    </row>
    <row r="19" spans="1:9" s="20" customFormat="1" x14ac:dyDescent="0.25">
      <c r="B19" s="21"/>
      <c r="C19" s="22"/>
      <c r="D19" s="22"/>
      <c r="E19" s="44"/>
      <c r="F19" s="44"/>
      <c r="G19" s="44"/>
      <c r="H19" s="44"/>
      <c r="I19" s="44"/>
    </row>
    <row r="20" spans="1:9" s="20" customFormat="1" x14ac:dyDescent="0.25">
      <c r="B20" s="21"/>
      <c r="C20" s="22"/>
      <c r="D20" s="22"/>
      <c r="E20" s="44"/>
      <c r="F20" s="44"/>
      <c r="G20" s="44"/>
      <c r="H20" s="44"/>
      <c r="I20" s="44"/>
    </row>
    <row r="21" spans="1:9" s="20" customFormat="1" x14ac:dyDescent="0.25">
      <c r="A21" s="23" t="s">
        <v>25</v>
      </c>
      <c r="B21" s="21"/>
      <c r="C21" s="61"/>
      <c r="D21" s="61"/>
      <c r="E21" s="61"/>
      <c r="F21" s="61"/>
      <c r="G21" s="61"/>
      <c r="H21" s="44" t="s">
        <v>26</v>
      </c>
      <c r="I21" s="19"/>
    </row>
    <row r="22" spans="1:9" s="20" customFormat="1" x14ac:dyDescent="0.25">
      <c r="A22" s="23"/>
      <c r="B22" s="21"/>
      <c r="C22" s="22"/>
      <c r="D22" s="22"/>
      <c r="E22" s="22"/>
      <c r="F22" s="22"/>
      <c r="G22" s="22"/>
      <c r="H22" s="44"/>
      <c r="I22" s="24"/>
    </row>
    <row r="23" spans="1:9" x14ac:dyDescent="0.25">
      <c r="A23" s="1" t="s">
        <v>27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2" t="s">
        <v>28</v>
      </c>
      <c r="B25" s="62"/>
      <c r="C25" s="62"/>
      <c r="D25" s="62"/>
      <c r="E25" s="62"/>
      <c r="F25" s="62"/>
      <c r="G25" s="62"/>
      <c r="H25" s="62"/>
      <c r="I25" s="1"/>
    </row>
    <row r="26" spans="1:9" ht="15" customHeight="1" x14ac:dyDescent="0.25">
      <c r="A26" s="1"/>
      <c r="B26" s="1"/>
      <c r="C26" s="1"/>
      <c r="D26" s="1"/>
      <c r="E26" s="1"/>
      <c r="F26" s="1"/>
      <c r="G26" s="1"/>
      <c r="H26" s="1"/>
      <c r="I26" s="1"/>
    </row>
    <row r="27" spans="1:9" ht="15" customHeight="1" x14ac:dyDescent="0.25">
      <c r="A27" s="1" t="s">
        <v>29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30</v>
      </c>
      <c r="B29" s="66" t="str">
        <f>IF('B.Anexo I Tabla Desglose Precio'!F36&lt;=0,"Completar Tabla Desglose", IF('B.Anexo I Tabla Desglose Precio'!F36&lt;=13876,'B.Anexo I Tabla Desglose Precio'!F36,"Desglose supera VALOR ESTIMADO"))</f>
        <v>Completar Tabla Desglose</v>
      </c>
      <c r="C29" s="67"/>
      <c r="D29" s="1" t="s">
        <v>31</v>
      </c>
      <c r="E29" s="1"/>
      <c r="F29" s="1"/>
      <c r="G29" s="1"/>
      <c r="H29" s="1"/>
    </row>
    <row r="30" spans="1:9" ht="15" customHeight="1" x14ac:dyDescent="0.25">
      <c r="A30" s="1"/>
      <c r="B30" s="1"/>
      <c r="C30" s="1"/>
      <c r="D30" s="1"/>
      <c r="E30" s="1"/>
      <c r="F30" s="1"/>
      <c r="G30" s="1"/>
      <c r="H30" s="1"/>
    </row>
    <row r="31" spans="1:9" ht="15" customHeight="1" x14ac:dyDescent="0.25">
      <c r="A31" s="2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2" t="s">
        <v>36</v>
      </c>
      <c r="B33" s="62"/>
      <c r="C33" s="62"/>
      <c r="D33" s="62"/>
      <c r="E33" s="62"/>
      <c r="F33" s="62"/>
      <c r="G33" s="62"/>
      <c r="H33" s="62"/>
      <c r="I33" s="1"/>
    </row>
    <row r="34" spans="1:9" ht="27" customHeight="1" x14ac:dyDescent="0.25">
      <c r="A34" s="1"/>
      <c r="B34" s="1"/>
      <c r="C34" s="1"/>
      <c r="D34" s="1"/>
      <c r="E34" s="1"/>
      <c r="F34" s="1"/>
      <c r="G34" s="1"/>
      <c r="H34" s="1"/>
      <c r="I34" s="1"/>
    </row>
    <row r="35" spans="1:9" x14ac:dyDescent="0.25">
      <c r="A35" s="26" t="s">
        <v>32</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33</v>
      </c>
    </row>
    <row r="45" spans="1:9" x14ac:dyDescent="0.25">
      <c r="E45" s="28"/>
    </row>
    <row r="47" spans="1:9" x14ac:dyDescent="0.25">
      <c r="E47" s="29"/>
    </row>
    <row r="48" spans="1:9" x14ac:dyDescent="0.25">
      <c r="B48" s="30" t="s">
        <v>34</v>
      </c>
      <c r="C48" s="63"/>
      <c r="D48" s="63"/>
      <c r="E48" s="63"/>
      <c r="F48" s="63"/>
    </row>
  </sheetData>
  <sheetProtection algorithmName="SHA-512" hashValue="pwiDXmkM0mBo6FhlY/mATTxFprycbgqYJL1StZ2kVNi4eaMa4iyqNXjSqDooi5UW8AeHoE00OrqBLGUatVEIyA==" saltValue="j4F2ChUtYQercM+wziBu0A=="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F44"/>
  <sheetViews>
    <sheetView workbookViewId="0">
      <pane xSplit="2" ySplit="5" topLeftCell="C6" activePane="bottomRight" state="frozen"/>
      <selection pane="topRight" activeCell="D1" sqref="D1"/>
      <selection pane="bottomLeft" activeCell="A6" sqref="A6"/>
      <selection pane="bottomRight" activeCell="C41" activeCellId="6" sqref="E7:E18 E21:E25 E28 E31 D34:D35 F34:F35 C41"/>
    </sheetView>
  </sheetViews>
  <sheetFormatPr baseColWidth="10" defaultRowHeight="15" x14ac:dyDescent="0.25"/>
  <cols>
    <col min="1" max="1" width="10.7109375" style="2" customWidth="1"/>
    <col min="2" max="2" width="4.7109375" style="2" customWidth="1"/>
    <col min="3" max="3" width="35.7109375" style="2" customWidth="1"/>
    <col min="4" max="4" width="7.85546875" style="2" customWidth="1"/>
    <col min="5" max="5" width="9" style="2" customWidth="1"/>
    <col min="6" max="6" width="9.28515625" style="2" customWidth="1"/>
    <col min="7" max="16384" width="11.42578125" style="2"/>
  </cols>
  <sheetData>
    <row r="1" spans="1:6" ht="90" customHeight="1" x14ac:dyDescent="0.25">
      <c r="A1" s="75" t="s">
        <v>13</v>
      </c>
      <c r="B1" s="76"/>
      <c r="C1" s="76"/>
      <c r="D1" s="76"/>
      <c r="E1" s="76"/>
      <c r="F1" s="77"/>
    </row>
    <row r="3" spans="1:6" ht="35.25" customHeight="1" x14ac:dyDescent="0.25">
      <c r="A3" s="78" t="s">
        <v>40</v>
      </c>
      <c r="B3" s="78"/>
      <c r="C3" s="78"/>
      <c r="D3" s="78"/>
      <c r="E3" s="78"/>
      <c r="F3" s="78"/>
    </row>
    <row r="4" spans="1:6" ht="8.1" customHeight="1" x14ac:dyDescent="0.25"/>
    <row r="5" spans="1:6" x14ac:dyDescent="0.25">
      <c r="A5" s="3" t="s">
        <v>0</v>
      </c>
      <c r="B5" s="3" t="s">
        <v>1</v>
      </c>
      <c r="C5" s="4" t="s">
        <v>2</v>
      </c>
      <c r="D5" s="3" t="s">
        <v>3</v>
      </c>
      <c r="E5" s="3" t="s">
        <v>4</v>
      </c>
      <c r="F5" s="3" t="s">
        <v>5</v>
      </c>
    </row>
    <row r="6" spans="1:6" x14ac:dyDescent="0.25">
      <c r="A6" s="5" t="s">
        <v>6</v>
      </c>
      <c r="B6" s="5" t="s">
        <v>7</v>
      </c>
      <c r="C6" s="32" t="s">
        <v>41</v>
      </c>
      <c r="D6" s="6"/>
      <c r="E6" s="7"/>
      <c r="F6" s="7"/>
    </row>
    <row r="7" spans="1:6" x14ac:dyDescent="0.25">
      <c r="A7" s="45" t="s">
        <v>78</v>
      </c>
      <c r="B7" s="46" t="s">
        <v>42</v>
      </c>
      <c r="C7" s="47" t="s">
        <v>43</v>
      </c>
      <c r="D7" s="48">
        <v>10.8</v>
      </c>
      <c r="E7" s="53"/>
      <c r="F7" s="9">
        <f>ROUND(D7*E7,2)</f>
        <v>0</v>
      </c>
    </row>
    <row r="8" spans="1:6" x14ac:dyDescent="0.25">
      <c r="A8" s="49" t="s">
        <v>79</v>
      </c>
      <c r="B8" s="50" t="s">
        <v>42</v>
      </c>
      <c r="C8" s="51" t="s">
        <v>44</v>
      </c>
      <c r="D8" s="52">
        <v>1</v>
      </c>
      <c r="E8" s="53"/>
      <c r="F8" s="9">
        <f t="shared" ref="F8:F18" si="0">ROUND(D8*E8,2)</f>
        <v>0</v>
      </c>
    </row>
    <row r="9" spans="1:6" x14ac:dyDescent="0.25">
      <c r="A9" s="49" t="s">
        <v>80</v>
      </c>
      <c r="B9" s="50" t="s">
        <v>45</v>
      </c>
      <c r="C9" s="51" t="s">
        <v>46</v>
      </c>
      <c r="D9" s="52">
        <v>22.14</v>
      </c>
      <c r="E9" s="53"/>
      <c r="F9" s="9">
        <f t="shared" si="0"/>
        <v>0</v>
      </c>
    </row>
    <row r="10" spans="1:6" x14ac:dyDescent="0.25">
      <c r="A10" s="49" t="s">
        <v>81</v>
      </c>
      <c r="B10" s="50" t="s">
        <v>47</v>
      </c>
      <c r="C10" s="51" t="s">
        <v>48</v>
      </c>
      <c r="D10" s="52">
        <v>4</v>
      </c>
      <c r="E10" s="53"/>
      <c r="F10" s="9">
        <f t="shared" si="0"/>
        <v>0</v>
      </c>
    </row>
    <row r="11" spans="1:6" x14ac:dyDescent="0.25">
      <c r="A11" s="49" t="s">
        <v>82</v>
      </c>
      <c r="B11" s="50" t="s">
        <v>42</v>
      </c>
      <c r="C11" s="51" t="s">
        <v>49</v>
      </c>
      <c r="D11" s="52">
        <v>4.78</v>
      </c>
      <c r="E11" s="53"/>
      <c r="F11" s="9">
        <f t="shared" si="0"/>
        <v>0</v>
      </c>
    </row>
    <row r="12" spans="1:6" ht="22.5" x14ac:dyDescent="0.25">
      <c r="A12" s="49" t="s">
        <v>83</v>
      </c>
      <c r="B12" s="50" t="s">
        <v>45</v>
      </c>
      <c r="C12" s="51" t="s">
        <v>50</v>
      </c>
      <c r="D12" s="52">
        <v>2.8</v>
      </c>
      <c r="E12" s="53"/>
      <c r="F12" s="9">
        <f t="shared" si="0"/>
        <v>0</v>
      </c>
    </row>
    <row r="13" spans="1:6" ht="22.5" x14ac:dyDescent="0.25">
      <c r="A13" s="49" t="s">
        <v>84</v>
      </c>
      <c r="B13" s="50" t="s">
        <v>47</v>
      </c>
      <c r="C13" s="51" t="s">
        <v>51</v>
      </c>
      <c r="D13" s="52">
        <v>1</v>
      </c>
      <c r="E13" s="53"/>
      <c r="F13" s="9">
        <f t="shared" si="0"/>
        <v>0</v>
      </c>
    </row>
    <row r="14" spans="1:6" x14ac:dyDescent="0.25">
      <c r="A14" s="49" t="s">
        <v>85</v>
      </c>
      <c r="B14" s="50" t="s">
        <v>45</v>
      </c>
      <c r="C14" s="51" t="s">
        <v>52</v>
      </c>
      <c r="D14" s="52">
        <v>6.48</v>
      </c>
      <c r="E14" s="53"/>
      <c r="F14" s="9">
        <f t="shared" si="0"/>
        <v>0</v>
      </c>
    </row>
    <row r="15" spans="1:6" x14ac:dyDescent="0.25">
      <c r="A15" s="49" t="s">
        <v>86</v>
      </c>
      <c r="B15" s="50" t="s">
        <v>47</v>
      </c>
      <c r="C15" s="51" t="s">
        <v>53</v>
      </c>
      <c r="D15" s="52">
        <v>5</v>
      </c>
      <c r="E15" s="53"/>
      <c r="F15" s="9">
        <f t="shared" si="0"/>
        <v>0</v>
      </c>
    </row>
    <row r="16" spans="1:6" x14ac:dyDescent="0.25">
      <c r="A16" s="49" t="s">
        <v>87</v>
      </c>
      <c r="B16" s="50" t="s">
        <v>45</v>
      </c>
      <c r="C16" s="51" t="s">
        <v>54</v>
      </c>
      <c r="D16" s="52">
        <v>6.48</v>
      </c>
      <c r="E16" s="53"/>
      <c r="F16" s="9">
        <f t="shared" si="0"/>
        <v>0</v>
      </c>
    </row>
    <row r="17" spans="1:6" ht="22.5" x14ac:dyDescent="0.25">
      <c r="A17" s="49" t="s">
        <v>88</v>
      </c>
      <c r="B17" s="50" t="s">
        <v>55</v>
      </c>
      <c r="C17" s="51" t="s">
        <v>56</v>
      </c>
      <c r="D17" s="52">
        <v>1</v>
      </c>
      <c r="E17" s="53"/>
      <c r="F17" s="9">
        <f t="shared" si="0"/>
        <v>0</v>
      </c>
    </row>
    <row r="18" spans="1:6" ht="22.5" x14ac:dyDescent="0.25">
      <c r="A18" s="49" t="s">
        <v>89</v>
      </c>
      <c r="B18" s="50" t="s">
        <v>55</v>
      </c>
      <c r="C18" s="51" t="s">
        <v>57</v>
      </c>
      <c r="D18" s="52">
        <v>1.8</v>
      </c>
      <c r="E18" s="53"/>
      <c r="F18" s="9">
        <f t="shared" si="0"/>
        <v>0</v>
      </c>
    </row>
    <row r="19" spans="1:6" x14ac:dyDescent="0.25">
      <c r="A19" s="33"/>
      <c r="B19" s="33"/>
      <c r="C19" s="68" t="s">
        <v>58</v>
      </c>
      <c r="D19" s="69"/>
      <c r="E19" s="70"/>
      <c r="F19" s="34">
        <f>SUM(F7:F18)</f>
        <v>0</v>
      </c>
    </row>
    <row r="20" spans="1:6" x14ac:dyDescent="0.25">
      <c r="A20" s="5" t="s">
        <v>59</v>
      </c>
      <c r="B20" s="5"/>
      <c r="C20" s="32" t="s">
        <v>60</v>
      </c>
      <c r="D20" s="6"/>
      <c r="E20" s="7"/>
      <c r="F20" s="7"/>
    </row>
    <row r="21" spans="1:6" x14ac:dyDescent="0.25">
      <c r="A21" s="49" t="s">
        <v>90</v>
      </c>
      <c r="B21" s="50" t="s">
        <v>55</v>
      </c>
      <c r="C21" s="51" t="s">
        <v>61</v>
      </c>
      <c r="D21" s="52">
        <v>37.200000000000003</v>
      </c>
      <c r="E21" s="53"/>
      <c r="F21" s="9">
        <f>ROUND(D21*E21,2)</f>
        <v>0</v>
      </c>
    </row>
    <row r="22" spans="1:6" ht="22.5" x14ac:dyDescent="0.25">
      <c r="A22" s="49" t="s">
        <v>91</v>
      </c>
      <c r="B22" s="50" t="s">
        <v>62</v>
      </c>
      <c r="C22" s="51" t="s">
        <v>63</v>
      </c>
      <c r="D22" s="52">
        <v>4</v>
      </c>
      <c r="E22" s="53"/>
      <c r="F22" s="9">
        <f t="shared" ref="F22:F25" si="1">ROUND(D22*E22,2)</f>
        <v>0</v>
      </c>
    </row>
    <row r="23" spans="1:6" x14ac:dyDescent="0.25">
      <c r="A23" s="49" t="s">
        <v>92</v>
      </c>
      <c r="B23" s="50" t="s">
        <v>62</v>
      </c>
      <c r="C23" s="51" t="s">
        <v>64</v>
      </c>
      <c r="D23" s="52">
        <v>1</v>
      </c>
      <c r="E23" s="53"/>
      <c r="F23" s="9">
        <f t="shared" si="1"/>
        <v>0</v>
      </c>
    </row>
    <row r="24" spans="1:6" x14ac:dyDescent="0.25">
      <c r="A24" s="49" t="s">
        <v>93</v>
      </c>
      <c r="B24" s="50" t="s">
        <v>62</v>
      </c>
      <c r="C24" s="51" t="s">
        <v>65</v>
      </c>
      <c r="D24" s="52">
        <v>1</v>
      </c>
      <c r="E24" s="53"/>
      <c r="F24" s="9">
        <f t="shared" si="1"/>
        <v>0</v>
      </c>
    </row>
    <row r="25" spans="1:6" ht="22.5" x14ac:dyDescent="0.25">
      <c r="A25" s="49" t="s">
        <v>94</v>
      </c>
      <c r="B25" s="50" t="s">
        <v>62</v>
      </c>
      <c r="C25" s="51" t="s">
        <v>66</v>
      </c>
      <c r="D25" s="52">
        <v>3</v>
      </c>
      <c r="E25" s="53"/>
      <c r="F25" s="9">
        <f t="shared" si="1"/>
        <v>0</v>
      </c>
    </row>
    <row r="26" spans="1:6" x14ac:dyDescent="0.25">
      <c r="A26" s="33"/>
      <c r="B26" s="33"/>
      <c r="C26" s="68" t="s">
        <v>67</v>
      </c>
      <c r="D26" s="69"/>
      <c r="E26" s="70"/>
      <c r="F26" s="34">
        <f>SUM(F21:F25)</f>
        <v>0</v>
      </c>
    </row>
    <row r="27" spans="1:6" x14ac:dyDescent="0.25">
      <c r="A27" s="5" t="s">
        <v>68</v>
      </c>
      <c r="B27" s="5"/>
      <c r="C27" s="32" t="s">
        <v>9</v>
      </c>
      <c r="D27" s="6"/>
      <c r="E27" s="7"/>
      <c r="F27" s="7"/>
    </row>
    <row r="28" spans="1:6" x14ac:dyDescent="0.25">
      <c r="A28" s="49" t="s">
        <v>95</v>
      </c>
      <c r="B28" s="50" t="s">
        <v>47</v>
      </c>
      <c r="C28" s="51" t="s">
        <v>69</v>
      </c>
      <c r="D28" s="52">
        <v>1</v>
      </c>
      <c r="E28" s="53"/>
      <c r="F28" s="9">
        <f>ROUND(D28*E28,2)</f>
        <v>0</v>
      </c>
    </row>
    <row r="29" spans="1:6" x14ac:dyDescent="0.25">
      <c r="A29" s="33"/>
      <c r="B29" s="33"/>
      <c r="C29" s="68" t="s">
        <v>70</v>
      </c>
      <c r="D29" s="69"/>
      <c r="E29" s="70"/>
      <c r="F29" s="34">
        <f>F28</f>
        <v>0</v>
      </c>
    </row>
    <row r="30" spans="1:6" x14ac:dyDescent="0.25">
      <c r="A30" s="5" t="s">
        <v>71</v>
      </c>
      <c r="B30" s="5"/>
      <c r="C30" s="32" t="s">
        <v>8</v>
      </c>
      <c r="D30" s="6"/>
      <c r="E30" s="7"/>
      <c r="F30" s="7"/>
    </row>
    <row r="31" spans="1:6" x14ac:dyDescent="0.25">
      <c r="A31" s="49" t="s">
        <v>72</v>
      </c>
      <c r="B31" s="50" t="s">
        <v>47</v>
      </c>
      <c r="C31" s="51" t="s">
        <v>8</v>
      </c>
      <c r="D31" s="52">
        <v>1</v>
      </c>
      <c r="E31" s="53"/>
      <c r="F31" s="9">
        <f>ROUND(D31*E31,2)</f>
        <v>0</v>
      </c>
    </row>
    <row r="32" spans="1:6" x14ac:dyDescent="0.25">
      <c r="A32" s="33"/>
      <c r="B32" s="33"/>
      <c r="C32" s="68" t="s">
        <v>77</v>
      </c>
      <c r="D32" s="69"/>
      <c r="E32" s="70"/>
      <c r="F32" s="34">
        <f>F31</f>
        <v>0</v>
      </c>
    </row>
    <row r="33" spans="1:6" x14ac:dyDescent="0.25">
      <c r="A33" s="71" t="s">
        <v>73</v>
      </c>
      <c r="B33" s="72"/>
      <c r="C33" s="72"/>
      <c r="D33" s="37"/>
      <c r="E33" s="35"/>
      <c r="F33" s="10">
        <f>SUM(F19+F26+F29+F32)</f>
        <v>0</v>
      </c>
    </row>
    <row r="34" spans="1:6" x14ac:dyDescent="0.25">
      <c r="A34" s="8"/>
      <c r="B34" s="8"/>
      <c r="C34" s="36" t="s">
        <v>74</v>
      </c>
      <c r="D34" s="54" t="s">
        <v>10</v>
      </c>
      <c r="E34" s="41"/>
      <c r="F34" s="55"/>
    </row>
    <row r="35" spans="1:6" x14ac:dyDescent="0.25">
      <c r="A35" s="8"/>
      <c r="B35" s="8"/>
      <c r="C35" s="38" t="s">
        <v>75</v>
      </c>
      <c r="D35" s="54" t="s">
        <v>10</v>
      </c>
      <c r="E35" s="41"/>
      <c r="F35" s="55"/>
    </row>
    <row r="36" spans="1:6" ht="15" customHeight="1" x14ac:dyDescent="0.25">
      <c r="A36" s="8"/>
      <c r="B36" s="8"/>
      <c r="C36" s="40" t="s">
        <v>76</v>
      </c>
      <c r="D36" s="39"/>
      <c r="E36" s="11"/>
      <c r="F36" s="10">
        <f>F33+F34+F35</f>
        <v>0</v>
      </c>
    </row>
    <row r="38" spans="1:6" ht="30" customHeight="1" x14ac:dyDescent="0.25">
      <c r="A38" s="73" t="s">
        <v>11</v>
      </c>
      <c r="B38" s="73"/>
      <c r="C38" s="73"/>
      <c r="D38" s="73"/>
      <c r="E38" s="73"/>
      <c r="F38" s="73"/>
    </row>
    <row r="41" spans="1:6" x14ac:dyDescent="0.25">
      <c r="B41" s="1"/>
      <c r="C41" s="31"/>
    </row>
    <row r="44" spans="1:6" ht="45" customHeight="1" x14ac:dyDescent="0.25">
      <c r="A44" s="74" t="s">
        <v>12</v>
      </c>
      <c r="B44" s="74"/>
      <c r="C44" s="74"/>
      <c r="D44" s="74"/>
      <c r="E44" s="74"/>
      <c r="F44" s="74"/>
    </row>
  </sheetData>
  <sheetProtection algorithmName="SHA-512" hashValue="Yn7dcgzfxksY9iLsw4hhWVCC7TgOzjlNjdImPLAxDwENkWKUBv1RL6NRBvUQpa5h0ZY7ezp+xrx4g5LppCCDCQ==" saltValue="v05jTP+g17oSjWtPtE/EdQ==" spinCount="100000" sheet="1" objects="1" scenarios="1" selectLockedCells="1"/>
  <autoFilter ref="A5:F36" xr:uid="{8C700576-5868-4781-9D21-B65413E4832C}"/>
  <mergeCells count="9">
    <mergeCell ref="C32:E32"/>
    <mergeCell ref="A33:C33"/>
    <mergeCell ref="A38:F38"/>
    <mergeCell ref="A44:F44"/>
    <mergeCell ref="A1:F1"/>
    <mergeCell ref="C19:E19"/>
    <mergeCell ref="A3:F3"/>
    <mergeCell ref="C26:E26"/>
    <mergeCell ref="C29:E29"/>
  </mergeCells>
  <printOptions horizontalCentered="1"/>
  <pageMargins left="0.70866141732283472" right="0.70866141732283472" top="0.35433070866141736" bottom="0.55118110236220474" header="0.31496062992125984" footer="0.31496062992125984"/>
  <pageSetup paperSize="9" fitToHeight="30" orientation="portrait" r:id="rId1"/>
  <headerFooter>
    <oddFooter>&amp;R&amp;P / &amp;N</oddFooter>
  </headerFooter>
  <ignoredErrors>
    <ignoredError sqref="A6 A35 A36 A20 A27 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2023-07-21T09:29:37Z</cp:lastPrinted>
  <dcterms:created xsi:type="dcterms:W3CDTF">2023-05-29T06:28:02Z</dcterms:created>
  <dcterms:modified xsi:type="dcterms:W3CDTF">2023-07-21T10:26:44Z</dcterms:modified>
</cp:coreProperties>
</file>