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66925"/>
  <mc:AlternateContent xmlns:mc="http://schemas.openxmlformats.org/markup-compatibility/2006">
    <mc:Choice Requires="x15">
      <x15ac:absPath xmlns:x15ac="http://schemas.microsoft.com/office/spreadsheetml/2010/11/ac" url="D:\COMPRAS\GECO\___23exp\4879_CEmonjuich_NOE_RRJ\"/>
    </mc:Choice>
  </mc:AlternateContent>
  <xr:revisionPtr revIDLastSave="0" documentId="8_{B9FC6646-3561-4BF2-B2BC-2E43049803C9}" xr6:coauthVersionLast="36" xr6:coauthVersionMax="36" xr10:uidLastSave="{00000000-0000-0000-0000-000000000000}"/>
  <bookViews>
    <workbookView xWindow="0" yWindow="0" windowWidth="27840" windowHeight="9795" xr2:uid="{31E912ED-E42C-4C2B-ABDA-27AD2853A373}"/>
  </bookViews>
  <sheets>
    <sheet name="A.Anexo I pag 1 oferta" sheetId="9" r:id="rId1"/>
    <sheet name="B.Anexo I Tabla Desglose Precio" sheetId="7" r:id="rId2"/>
  </sheets>
  <definedNames>
    <definedName name="_xlnm._FilterDatabase" localSheetId="1" hidden="1">'B.Anexo I Tabla Desglose Precio'!$A$5:$G$161</definedName>
    <definedName name="_xlnm.Print_Area" localSheetId="0">'A.Anexo I pag 1 oferta'!$A$3:$J$49</definedName>
    <definedName name="_xlnm.Print_Area" localSheetId="1">'B.Anexo I Tabla Desglose Precio'!$A$6:$G$168</definedName>
    <definedName name="_xlnm.Print_Titles" localSheetId="1">'B.Anexo I Tabla Desglose Precio'!$3:$6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6" i="7" l="1"/>
  <c r="G153" i="7"/>
  <c r="G152" i="7"/>
  <c r="G149" i="7"/>
  <c r="G148" i="7"/>
  <c r="G147" i="7"/>
  <c r="G146" i="7"/>
  <c r="G143" i="7"/>
  <c r="G144" i="7" s="1"/>
  <c r="G140" i="7"/>
  <c r="G139" i="7"/>
  <c r="G137" i="7"/>
  <c r="G136" i="7"/>
  <c r="G135" i="7"/>
  <c r="G134" i="7"/>
  <c r="G130" i="7"/>
  <c r="G128" i="7"/>
  <c r="G127" i="7"/>
  <c r="G125" i="7"/>
  <c r="G123" i="7"/>
  <c r="G122" i="7"/>
  <c r="G121" i="7"/>
  <c r="G119" i="7"/>
  <c r="G118" i="7"/>
  <c r="G115" i="7"/>
  <c r="G114" i="7"/>
  <c r="G113" i="7"/>
  <c r="G112" i="7"/>
  <c r="G111" i="7"/>
  <c r="G109" i="7"/>
  <c r="G108" i="7"/>
  <c r="G107" i="7"/>
  <c r="G106" i="7"/>
  <c r="G104" i="7"/>
  <c r="G102" i="7"/>
  <c r="G101" i="7"/>
  <c r="G99" i="7"/>
  <c r="G94" i="7"/>
  <c r="G93" i="7"/>
  <c r="G92" i="7"/>
  <c r="G91" i="7"/>
  <c r="G90" i="7"/>
  <c r="G89" i="7"/>
  <c r="G86" i="7"/>
  <c r="G85" i="7"/>
  <c r="G84" i="7"/>
  <c r="G83" i="7"/>
  <c r="G80" i="7"/>
  <c r="G79" i="7"/>
  <c r="G78" i="7"/>
  <c r="G77" i="7"/>
  <c r="G76" i="7"/>
  <c r="G75" i="7"/>
  <c r="G72" i="7"/>
  <c r="G71" i="7"/>
  <c r="G68" i="7"/>
  <c r="G67" i="7"/>
  <c r="G66" i="7"/>
  <c r="G63" i="7"/>
  <c r="G62" i="7"/>
  <c r="G61" i="7"/>
  <c r="G60" i="7"/>
  <c r="G59" i="7"/>
  <c r="G56" i="7"/>
  <c r="G57" i="7" s="1"/>
  <c r="G53" i="7"/>
  <c r="G52" i="7"/>
  <c r="G51" i="7"/>
  <c r="G50" i="7"/>
  <c r="G49" i="7"/>
  <c r="G48" i="7"/>
  <c r="G45" i="7"/>
  <c r="G44" i="7"/>
  <c r="G43" i="7"/>
  <c r="G42" i="7"/>
  <c r="G41" i="7"/>
  <c r="G40" i="7"/>
  <c r="G39" i="7"/>
  <c r="G38" i="7"/>
  <c r="G35" i="7"/>
  <c r="G34" i="7"/>
  <c r="G33" i="7"/>
  <c r="G32" i="7"/>
  <c r="G31" i="7"/>
  <c r="G30" i="7"/>
  <c r="G29" i="7"/>
  <c r="G28" i="7"/>
  <c r="G27" i="7"/>
  <c r="G26" i="7"/>
  <c r="G25" i="7"/>
  <c r="G24" i="7"/>
  <c r="G23" i="7"/>
  <c r="G22" i="7"/>
  <c r="G21" i="7"/>
  <c r="G18" i="7"/>
  <c r="G17" i="7"/>
  <c r="G16" i="7"/>
  <c r="G15" i="7"/>
  <c r="G14" i="7"/>
  <c r="G13" i="7"/>
  <c r="G12" i="7"/>
  <c r="G11" i="7"/>
  <c r="G10" i="7"/>
  <c r="G9" i="7"/>
  <c r="G8" i="7"/>
  <c r="G7" i="7"/>
  <c r="G154" i="7" l="1"/>
  <c r="G46" i="7"/>
  <c r="G81" i="7"/>
  <c r="G36" i="7"/>
  <c r="G64" i="7"/>
  <c r="G54" i="7"/>
  <c r="G87" i="7"/>
  <c r="G19" i="7"/>
  <c r="G150" i="7"/>
  <c r="G69" i="7"/>
  <c r="G141" i="7"/>
  <c r="G157" i="7"/>
  <c r="G73" i="7"/>
  <c r="G95" i="7"/>
  <c r="G131" i="7"/>
  <c r="G158" i="7" l="1"/>
  <c r="G161" i="7" l="1"/>
  <c r="B29" i="9" s="1"/>
</calcChain>
</file>

<file path=xl/sharedStrings.xml><?xml version="1.0" encoding="utf-8"?>
<sst xmlns="http://schemas.openxmlformats.org/spreadsheetml/2006/main" count="467" uniqueCount="321">
  <si>
    <t>01</t>
  </si>
  <si>
    <t>Capítulo</t>
  </si>
  <si>
    <t>02</t>
  </si>
  <si>
    <t>03</t>
  </si>
  <si>
    <t>m</t>
  </si>
  <si>
    <t>04</t>
  </si>
  <si>
    <t>05</t>
  </si>
  <si>
    <t>06</t>
  </si>
  <si>
    <t>07</t>
  </si>
  <si>
    <t>GESTIÓN DE RESIDUOS</t>
  </si>
  <si>
    <t>m3</t>
  </si>
  <si>
    <t>08</t>
  </si>
  <si>
    <t>09</t>
  </si>
  <si>
    <t>SEGURIDAD Y SALUD</t>
  </si>
  <si>
    <t>u</t>
  </si>
  <si>
    <t>10</t>
  </si>
  <si>
    <t>PA</t>
  </si>
  <si>
    <t>IMPREVISTOS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</si>
  <si>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</si>
  <si>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</si>
  <si>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r>
      <t xml:space="preserve">Gastos Generales </t>
    </r>
    <r>
      <rPr>
        <b/>
        <sz val="8"/>
        <color rgb="FFFF0000"/>
        <rFont val="Calibri"/>
        <family val="2"/>
        <scheme val="minor"/>
      </rPr>
      <t>xx %</t>
    </r>
    <r>
      <rPr>
        <b/>
        <sz val="8"/>
        <rFont val="Calibri"/>
        <family val="2"/>
        <scheme val="minor"/>
      </rPr>
      <t xml:space="preserve"> (*)</t>
    </r>
  </si>
  <si>
    <t>XX %</t>
  </si>
  <si>
    <r>
      <t xml:space="preserve">Beneficio Industrial </t>
    </r>
    <r>
      <rPr>
        <b/>
        <sz val="8"/>
        <color rgb="FFFF0000"/>
        <rFont val="Calibri"/>
        <family val="2"/>
        <scheme val="minor"/>
      </rPr>
      <t>xx %</t>
    </r>
    <r>
      <rPr>
        <b/>
        <sz val="8"/>
        <rFont val="Calibri"/>
        <family val="2"/>
        <scheme val="minor"/>
      </rPr>
      <t xml:space="preserve"> (*)</t>
    </r>
  </si>
  <si>
    <t>PRESUPUESTO EJECUCION CONTRATA – IMPORTE OFERTA</t>
  </si>
  <si>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</si>
  <si>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</si>
  <si>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</si>
  <si>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Medición</t>
  </si>
  <si>
    <t>Precio [€/U]</t>
  </si>
  <si>
    <t>Importe [€]</t>
  </si>
  <si>
    <t>TRABAJOS PREVIOS Y AUXILIARES</t>
  </si>
  <si>
    <t>P1R2-6RJ7</t>
  </si>
  <si>
    <t>m2</t>
  </si>
  <si>
    <t>Desbroce de plantas y hierbas en interiores/exteriores, con medios manuales, para una altura de basura &lt;= 150 cm y carga sobre camión o contenedor. La partida incluye medios auxiliares, materiales, mano de obra, y todos los elementos necesarios para su correcta ejecución.</t>
  </si>
  <si>
    <t>P21R0-92HT</t>
  </si>
  <si>
    <t>Tala controlada mediante directa, de árbol de 6 a 10 m de altura de porte mediano, dejando el tocón al descubierto, acopio de la broza generada, carga sobre camión grua con pinza y transporte a planta de compostaje (no más lejos de 20 km). La partida incluye medios auxiliares, materiales, mano de obra, y todos los elementos necesarios para su correcta ejecución.</t>
  </si>
  <si>
    <t>P21R0-92HR</t>
  </si>
  <si>
    <t>Tala controlada mediante directa, de árbol de &lt; 6 m de altura de porte pequeño, dejando el tocón al descubierto, acopio de la broza generada, carga sobre camión grua con pinza y transporte a planta de compostaje (no más lejos de 20 km). La partida incluye medios auxiliares, materiales, mano de obra, y todos los elementos necesarios para su correcta ejecución.</t>
  </si>
  <si>
    <t>P21Q1-HBND</t>
  </si>
  <si>
    <t>Desmontaje, retirada y limpieza de material acopiado con medios manuales, recogida y clasificación de materiales para su gestión, incluidos embalajes o carga sobre camión o contenedor. La partida incluye materiales, mano de obra, y todos los elementos necesarios para su correcta ejecución. (*PRV)</t>
  </si>
  <si>
    <t>P1R0-H9AV</t>
  </si>
  <si>
    <t>Aplicación de tratamiento insecticida en el interior de edificios. La partida incluye materiales, mano de obra, y todos los elementos necesarios para su correcta ejecución. (*PRV)</t>
  </si>
  <si>
    <t>P1R1-H8XI</t>
  </si>
  <si>
    <t>Aplicación de raticida en el interior de edificios. La partida incluye materiales, mano de obra, y todos los elementos necesarios para su correcta ejecución. (*PRV)</t>
  </si>
  <si>
    <t>P43M-I4JX</t>
  </si>
  <si>
    <t>Tratamiento preventivo para jácenas de madera de 20 a 30 cm de espesor, con protector químico insecticida-fungicida para madera (TP8), aplicado mediante inyección en extremos y pulverización en toda la longitud del elemento. La partida incluye medios auxiliares (andamios en su caso), acceso a cubierta. Todo incluido, materiales, mano de obra y todos los elementos necesarios para su correcta ejecución. Partida de obra totalmente terminada. (*PRV)</t>
  </si>
  <si>
    <t>P43M-I4JY</t>
  </si>
  <si>
    <t>Tratamiento curativo para jácenas de madera de 20 a 30 cm de espesor, con protector químico insecticida-fungicida para madera (TP8), aplicado mediante inyección y pulverización en extremos y toda la longitud del elemento. La partida incluye medios auxiliares (andamios en su caso), acceso a cubierta. Todo incluido, materiales, mano de obra y todos los elementos necesarios para su correcta ejecución. Partida de obra totalmente terminada. (*PRV)</t>
  </si>
  <si>
    <t>P43M-CW55</t>
  </si>
  <si>
    <t>Tratamiento preventivo para vigas de madera de 10 a 20 cm de espesor, con protector químico insecticida-fungicida para madera (TP8), aplicado mediante inyección en cabezas y pulverización en toda la longitud del elemento. La partida incluye medios auxiliares (andamios en su caso), acceso a cubierta. Todo incluido, materiales, mano de obra y todos los elementos necesarios para su correcta ejecución. Partida de obra totalmente terminada. (*PRV)</t>
  </si>
  <si>
    <t>P43M-CW56</t>
  </si>
  <si>
    <t>Tratamiento curativo para vigas de madera de 10 a 20 cm de espesor, con protector químico insecticida-fungicida para madera (TP8), aplicado mediante inyección y pulverización en cabezas y toda la longitud del elemento. La partida incluye medios auxiliares (andamios en su caso), acceso a cubierta. Todo incluido, materiales, mano de obra y todos los elementos necesarios para su correcta ejecución. Partida de obra totalmente terminada. (*PRV)</t>
  </si>
  <si>
    <t>P15A7-EQFI</t>
  </si>
  <si>
    <t>Lonas, láminas y plásticos de protección de trabajos en cubierta, y material necesario para proteger la superficie de cubierta de las inclemencias del tiempo durante la ejecución de los trabajos de impermeabilización, con suficiente estabilidad, garantizando la protección necesaria para proseguir con los trabajos sin daños por humedades. Medida la superficie realmente protegida. (*PRV)</t>
  </si>
  <si>
    <t>PQUH-65LZ</t>
  </si>
  <si>
    <t>h</t>
  </si>
  <si>
    <t>Limpieza general de la obra. Mano de obra para limpieza y conservación de las instalaciones. La partida incluye materiales, mano de obra, y todos los elementos necesarios para su correcta ejecución.</t>
  </si>
  <si>
    <t>DERRIBOS Y DESMONTAJES</t>
  </si>
  <si>
    <t>P2110-AKWR</t>
  </si>
  <si>
    <t>Derribo de edificación aislada, de 30 a 250 m3 de volumen aparente, de 4 m de altura, con estructura de obra de fábrica, sin derribo de cimientos, solera ni medianeras (se trata de una edificación aislada), sin separación, transporte ni gestión de residuos ni residuos peligrosos, con medios manuales y mecánicos e carga mecánica de escombros sobre camión o contenedor. La partida incluye medios auxiliares + limpieza + retirada de escombros + carga + contenedor + transporte a vertedero autorizado + mano de obra y todos los elementos necesarios para su correcta ejecución. Derribo de edificación aislada de manera que no quede nada que pueda generar riesgo de caídas o tropiezos.</t>
  </si>
  <si>
    <t>P2145-4RS1</t>
  </si>
  <si>
    <t>Arranque de albardilla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</si>
  <si>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P214Q-4RQ1</t>
  </si>
  <si>
    <t>Arranque de canalón de recogida de aguas con medios manuales y carga manual de escombros sobre camión o contenedor. La partida incluye arranque de p.p. de elementos auxiliares medios auxiliares + limpieza + retirada de escombros + carga + contenedor + transporte a vertedero autorizado + mano de obra y todos los elementos necesarios para su correcta ejecución.</t>
  </si>
  <si>
    <t>P21G1-I6UU</t>
  </si>
  <si>
    <t>Arranque de bajante y conexiones a los desagües con medios manuales y carga manual de escombros sobre camión o contenedor. La partida incluye arranque de p.p. de elementos auxiliares medios auxiliares + limpieza + retirada de escombros + carga + contenedor + transporte a vertedero autorizado + mano de obra y todos los elementos necesarios para su correcta ejecución.</t>
  </si>
  <si>
    <t>P214Q-4RPX</t>
  </si>
  <si>
    <t>Arranque de sumidero repicado y saneado del pavimento de los bordes,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</si>
  <si>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P214I-AKZL</t>
  </si>
  <si>
    <t>Derribo de falso techo y ordenación de instalaciones existentes en el interior, con medios manuales y carga manual sobre camión o contenedor. La partida incluye desmontaje de instalaciones, cableado y cualquier otro elemento que pase por la superficie del paramento, limpieza + retirada de escombros + carga + contenedor + transporte a vertedero autorizado + medios auxiliares, mano de obra y todos los elementos necesarios para su correcta ejecución.</t>
  </si>
  <si>
    <t>P2140-4RRM</t>
  </si>
  <si>
    <t>Arranque de hoja, marco y premarco puerta peatonal existente con medios manuales y carga manual sobre camión o contenedor. La partida incluye medios auxiliares + limpieza + retirada de escombros + carga + contenedor + transporte a vertedero autorizado + mano de obra y todos los elementos necesarios para su correcta ejecución.</t>
  </si>
  <si>
    <t>P2140-4RRL</t>
  </si>
  <si>
    <t>Arranque de hoja, marco y premarco de ventana con medios manuales y carga manual sobre camión o contenedor. La partida incluye limpieza + retirada de escombros + carga + contenedor + transporte a vertedero autorizado + medios auxiliares, mano de obra y todos los elementos necesarios para su correcta ejecución.</t>
  </si>
  <si>
    <t>P2145-4RS0</t>
  </si>
  <si>
    <t>Arranque de reja o celosía de madera, marco y premarco, con medios manuales y carga manual sobre camión o contenedor. La partida incluye medios auxiliares + limpieza + retirada de escombros + carga + contenedor + transporte a vertedero autorizado + mano de obra y todos los elementos necesarios para su correcta ejecución.</t>
  </si>
  <si>
    <t>P124-H9AE</t>
  </si>
  <si>
    <t>Anulación de instalación interior de fontanería, a la salida del contador o de la acometida, para suministro de D inferior a 2''</t>
  </si>
  <si>
    <t>P21D0-HBKG</t>
  </si>
  <si>
    <t>Desmontaje de inodoro, vertedero o bidet, grifos, mecanismos, desagües y desconexión de las redes de agua y de evacuación, con medios manuales y carga manual de escombros sobre camión o contenedor. La partida incluye limpieza + retirada de escombros + carga + contenedor + transporte a vertedero autorizado + medios auxiliares, mano de obra y todos los elementos necesarios para su correcta ejecución. Partida de obra totalmente ejecutada.</t>
  </si>
  <si>
    <t>P21D0-HBKH</t>
  </si>
  <si>
    <t>Desmontaje de lavabo o urinario, grifos, sifón, desagües y desconexión de las redes de agua y de evacuación, con medios manuales y carga manual de escombros sobre camión o contenedor. La partida incluye limpieza + retirada de escombros + carga + contenedor + transporte a vertedero autorizado + medios auxiliares, mano de obra y todos los elementos necesarios para su correcta ejecución. Partida de obra totalmente ejecutada.</t>
  </si>
  <si>
    <t>P21D0-HBKR</t>
  </si>
  <si>
    <t>Desmontaje para sustitución de grifo o fluxor montado superficialmente o sobre aparato sanitario, con medios manuales y carga manual de escombros sobre camión o contenedor. La partida incluye limpieza + retirada de escombros + carga + contenedor + transporte a vertedero autorizado + medios auxiliares, mano de obra y todos los elementos necesarios para su correcta ejecución. Partida de obra totalmente ejecutada.</t>
  </si>
  <si>
    <t>P21D0-HBKU</t>
  </si>
  <si>
    <t>Desmontaje para sustitución de desagüe o sifón montado sobre aparato sanitario, con medios manuales y carga manual de escombros sobre camión o contenedor. La partida incluye limpieza + retirada de escombros + carga + contenedor + transporte a vertedero autorizado + medios auxiliares, mano de obra y todos los elementos necesarios para su correcta ejecución. Partida de obra totalmente ejecutada.</t>
  </si>
  <si>
    <t>P21Q0-H8EN</t>
  </si>
  <si>
    <t>Desmontaje de mobiliario con medios manuales, acopio de materiales para su retirada, sin incluir embalajes o sobre camión o contenedor. La partida incluye materiales, mano de obra, y todos los elementos necesarios para su correcta ejecución.</t>
  </si>
  <si>
    <t>CUBIERTA</t>
  </si>
  <si>
    <t>P52D-H8GP</t>
  </si>
  <si>
    <t>Aporte de teja para tejado de teja árabe procedente de recuperación, de 30 piezas m2, como máximo, colocado con mortero mixto 1:2:10 elaborado en obra. La partida incluye medios auxiliares (andamios en su caso), acceso a cubierta, colocación de redes de seguridad bajo cubierta y perimetrales. Todo incluido, materiales, mano de obra y todos los elementos necesarios para su correcta ejecución. Partida de obra totalmente terminada.
Alcance:
Cubierta teja - Se estima el 15% de la totalidad de la superficie del elemento constructivo.</t>
  </si>
  <si>
    <t>P528-H8F1</t>
  </si>
  <si>
    <t>Recolocación de tejas movidas 1u/m2, con mortero, y carga manual de escombros sobre camión o contenedor. La partida incluye medios auxiliares (andamios en su caso), acceso a cubierta, colocación de redes de seguridad bajo cubierta y perimetrales. Todo incluido, materiales, mano de obra y todos los elementos necesarios para su correcta ejecución. Partida de obra totalmente terminada.</t>
  </si>
  <si>
    <t>P5ZZ9-6116</t>
  </si>
  <si>
    <t>Reparación de enlatado de tejado hasta un máximo del 25%, con latas de madera de pino de 40x40 mm de sección, colocadas cada 30 cm, sobre solera de hormigón y fijadas con mortero mixto 1:2:10, carga manual de escombros sobre camión o contenedor. La partida incluye medios auxiliares (andamios en su caso), acceso a cubierta, colocación de redes de seguridad bajo cubierta y perimetrales. Todo incluido, materiales, mano de obra y todos los elementos necesarios para su correcta ejecución. Partida de obra totalmente terminada. (*PRV)
Alcance:
Cubierta - Se estima el 25% de la totalidad de la superficie del elemento constructivo.</t>
  </si>
  <si>
    <t>P5ZE0-6P2D</t>
  </si>
  <si>
    <t>Reparación de alero, de vuelo &gt;= 30 cm como mínimo, con 3 capas de ladrillo macizo de elaboración manual de 290x140x40 mm, decalados 10 cm, colocado con mortero mixto 1:2:10. La partida incluye medios auxiliares (andamios en su caso), acceso a cubierta, colocación de redes de seguridad bajo cubierta y perimetrales. Todo incluido, materiales, mano de obra y todos los elementos necesarios para su correcta ejecución. Partida de obra totalmente terminada. (*PRV)</t>
  </si>
  <si>
    <t>P786-H3OK</t>
  </si>
  <si>
    <t>Impermeabilización de cubiertas, sobre baldosa existente, realizada mediante el sistema Poliurea DANOCOAT.
Procedimiento:
1. Imprimación DANOPRIMER PU2K, dotación 250 g/m2
2. Membrana impermeabilizante DANOCOAT 250, dotación 2 Kg/m2
3. Danocoat paso 700, dotación 250 g/m2
El soporte, juntas entre paneles y paramentos verticales se tratarán con BANDA DANOBAND BUTYL. La aplicación se realizará mediante empresa instaladora y se aportará certificado de garantía mínimo de 10 años. Aplicación con brocha, rodillo o pistola. La partida incluye bandas de impermeabilización perimetrales, perfilería, encuentros con carpinterías, petos y alcantarillas, medios auxiliares, materiales, mano de obra y todos los elementos para su correcta ejecución. (PRV).</t>
  </si>
  <si>
    <t>P5ZH0-52GZ</t>
  </si>
  <si>
    <t>Sumidero sifónico de etileno propileno dieno (EPDM) de diámetro 110 mm con tapa antigrava metálica, adherido sobre lámina bituminosa en caliente. La partida incluye medios auxiliares, materiales, mano de obra y todos los elementos necesarios para su correcta ejecución. Partida de obra totalmente terminada.</t>
  </si>
  <si>
    <t>P5ZJ1-52DP</t>
  </si>
  <si>
    <t>Canal exterior de sección rectangular ciega con tapa registrable en cada boquilla, de plancha de acero inoxidable AISI 316 pintada de color blanco, de 0,82 mm de espesor y 60 cm de desarrollo, colocada con piezas especiales, juntas de dilatación, etc. y conectada al bajante y/o sistema existente de evacuación. La partida incluye medios auxiliares (andamios en su caso), acceso a cubierta. Todo incluido, materiales, mano de obra y todos los elementos necesarios para su correcta ejecución. Partida de obra totalmente terminada.</t>
  </si>
  <si>
    <t>PD13-HAWO</t>
  </si>
  <si>
    <t>Bajante de tubo de acero inoxidable AISI 316 pintado de color blanco con unión longitudinal electrosoldada, de diámetro nominal 100 mm y de 0,6 mm de espesor, incluidas las piezas especiales y fijado mecánicamente con bridas. La partida incluye medios auxiliares (andamios en su caso), acceso a cubierta, y conexión a red de saneamiento actual. Todo incluido, materiales, mano de obra y todos los elementos necesarios para su correcta ejecución. Partida de obra totalmente terminada.</t>
  </si>
  <si>
    <t>ALBAÑILERÍA</t>
  </si>
  <si>
    <t>P4F9-AJRD</t>
  </si>
  <si>
    <t>Cosido estático en elemento de obra de fábrica de pared de obra cerámica con grapa de armadura de acero inoxidable austenítico en barras, colocada en el orificio realizado en la obra y relleno con inyección de mortero polimérico de cemento con resinas sintéticas y fibras, fluido y de retracción controlada. La partida incluye medios auxiliares (andamios en su caso). Todo incluido, materiales, mano de obra y todos los elementos necesarios para su correcta ejecución. Partida de obra totalmente terminada.
Alcance:
Paramentos cara exterior/ interior - Se estima el 15% de la totalidad de la superficie del elemento constructivo.</t>
  </si>
  <si>
    <t>PY08-HBSY</t>
  </si>
  <si>
    <t>Tapar hueco de hasta 0,125 m2 en techo plano de viguetas o curva de mortero de cemento o de cerámica y enyesado. La partida incluye medios auxiliares (andamios en su caso). Todo incluido, materiales, mano de obra y todos los elementos necesarios para su correcta ejecución. Partida de obra totalmente terminada.</t>
  </si>
  <si>
    <t>P8J6-46ZF</t>
  </si>
  <si>
    <t>Albardilla de paredes de 13 a 17.5 cm de espesor, con pieza especial de cerámica con dos cantos en escuadra vidriada, con goterón en ambos cantos, colocada con mortero mixto 1:2:10 y rejuntado con lechada CG2 (UNE-EN 13888 ). La partida incluye cortes, rejuntado, eliminación de restos y limpieza, materiales, mano de obra, medios auxiliares y todos los elementos necesarios para su correcta ejecución. Partida totalmente terminada.</t>
  </si>
  <si>
    <t>PAB1-61RE</t>
  </si>
  <si>
    <t>Trabajos complementarios a la reparación del paño de Puerta metálica: Retacado, ataconado y reposición de enfoscado de paramento vertical y pintado de la puerta con 1 capa de imprimación fosfatante y 2 de acabado con esmalte sintético. La partida incluye medios auxiliares (andamios en su caso). Todo incluido, materiales, mano de obra y todos los elementos necesarios para su correcta ejecución. Partida de obra totalmente terminada. Trabajos complementarios a Facility Services.</t>
  </si>
  <si>
    <t>PDK1-DXAU</t>
  </si>
  <si>
    <t>Trabajos complementarios en arqueta: Arrancado de marco existente, colocación de Marco y tapa cuadrada de fundición dúctil, para arqueta de servicios, apoyada, paso libre de 500x500 mm y clase C250 según norma UNE-EN 124, colocado con mortero, y carga manual de escombros sobre camión o contenedor. La partida incluye medios auxiliares. Todo incluido, materiales, mano de obra y todos los elementos necesarios para su correcta ejecución. Partida de obra totalmente terminada. Trabajos complementarios a Facility Services.</t>
  </si>
  <si>
    <t>P43E-4SSL</t>
  </si>
  <si>
    <t>Trabajos complementarios en asentamiento de pequeña edificación: Refuerzo de unión entre paramentos con perfiles metálicos laminados en caliente de acero S275JR, placa de acero de anclaje soldada en un extremo con 4 agujeros, fijado al soporte con taco químico de acero y relleno y retacado del perfil con la pared con mortero polimérico de reparación fluido y de retracción controlada. La partida incluye medios auxiliares (andamios en su caso). Todo incluido, materiales, mano de obra y todos los elementos necesarios para su correcta ejecución. Partida de obra totalmente terminada. Trabajos complementarios a Facility Services.</t>
  </si>
  <si>
    <t>REVOCOS</t>
  </si>
  <si>
    <t>P81F-CWFZ</t>
  </si>
  <si>
    <t xml:space="preserve">Reparación superficial de paramento revocado vertical exterior, con arranque y repicado de revestimientos rebozado existente, con medios manuales y carga manual de escombros sobre contenedor, enfoscado a buena vista con mortero sin aditivos, mixto 1:2:10 elaborado en obra, con acabado fratasado y pintado a la cal, con 2 capas. La partida incluye medios auxiliares (andamios, en su caso), materiales, mano de obra, y todos los elementos necesarios para su correcta ejecución. Partida de obra totalmente ejecutada.
Alcance:
Extrados - Se estima el 30% de la totalidad de la superficie del elemento constructivo.
</t>
  </si>
  <si>
    <t>ALICATADOS Y SOLADOS</t>
  </si>
  <si>
    <t>P828-HBO8</t>
  </si>
  <si>
    <t>Reposición de alicatado vertical interior de més de 1 m2 y hasta 4 m2 con azulejos,colocados con mortero adhesivo C1 (UNE-EN 12004) y rejuntado con lechada CG1 (UNE-EN 13888). La partida incluye limpieza de los paños de las paredes, medios auxiliares, materiales, mano de obra, y todos los elementos necesarios para su correcta ejecución. Partida de obra totalmente ejecutada. Nota: La medición no descuenta huecos de menos de 4 m2.</t>
  </si>
  <si>
    <t>P828-HBO1</t>
  </si>
  <si>
    <t>Rejuntado general de alicatado de paramento exterior/interior con baldosa de 26 a 45 pieza/m2, a una altura &lt;= 3 m, limpiando la junta antigua y rejuntado nuevo con lechada CG2 (UNE-EN 13888), y transporte de los escombros finos a camión o contenedor. La partida incluye limpieza de los paños de las paredes, medios auxiliares, materiales, mano de obra, y todos los elementos necesarios para su correcta ejecución. Partida de obra totalmente ejecutada. Nota: La medición no descuenta huecos de menos de 4 m2. (PRV)</t>
  </si>
  <si>
    <t>P9VI-609D</t>
  </si>
  <si>
    <t>Reposición de peldaño de piedra artificial. La partida incluye medios auxiliares, materiales, mano de obra, y todos los elementos necesarios para su correcta ejecución. Partida de obra totalmente ejecutada.</t>
  </si>
  <si>
    <t>P9PD-HBOW</t>
  </si>
  <si>
    <t>Reparación puntual (1 a 4 m2) de pavimento de linóleo en loseta, con corte y arranque del pavimento roto, limpieza de la base eliminando restos de adhesivo y colocación de una nueva pieza de pavimento, del mismo grueso y acabado superficial que el existente, con adhesivo acrílico en dispersión acuosa y soldado en caliente con cordón celular de diámetro 4 mm, y traslado de escombros hasta a camión o contenedor. La partida incluye medios auxiliares, materiales, mano de obra, y todos los elementos necesarios para su correcta ejecución. Partida de obra totalmente ejecutada.</t>
  </si>
  <si>
    <t>P9U9-6Y48</t>
  </si>
  <si>
    <t>Suminitro y colocación de zócalo de PVC color blanco, de 60 mm de altura, colocado con adhesivo. La partida incluye medios auxiliares, materiales, mano de obra, y todos los elementos necesarios para su correcta ejecución. Partida de obra totalmente ejecutada.</t>
  </si>
  <si>
    <t>YESOS</t>
  </si>
  <si>
    <t>P815-3FML</t>
  </si>
  <si>
    <t>Reparación de paramentos enyesados, con enyesado a buena vista sobre paramento vertical interior, a más de 3,00 m de altura, con yeso B1, acabada raspado. Criterio de medición: m2 de superficie medida de acuerdo a las especificaciones de la DT. La medición no descuenta huecos de menos de 2m2. La partida incluye medios auxiliares (andamios, en su caso), materiales, mano de obra, y todos los elementos necesarios para la su correcta ejecución. Partida de obra totalmente ejecutada.
Alcance: Se estima el 30% de la totalidad de la superficie del elemento constructivo.</t>
  </si>
  <si>
    <t>P815-3FND</t>
  </si>
  <si>
    <t>Enyesado a buena vista sobre paramento horizontal interior, a más de 3,00 m de altura, con yeso B1, acabada enlucido con yeso C6 según la norma UNE-EN 13279-1. Criteri d'amidament: m2 de superficie medida de acuerdo a las especificaciones de la DT. La partida incluye medios auxiliares (andamios, en su caso), materiales, mano de obra, y todos los elementos necesarios para la su correcta ejecución. Partida de obra totalmente ejecutada.
Alcance: Se estima el 50% de la totalidad de la superficie del elemento constructivo. (*PRV)</t>
  </si>
  <si>
    <t>P84J-9JSF</t>
  </si>
  <si>
    <t>Falso techo registrable de placas de yeso laminado con acabado vinílico, 600x 600 mm y 12,5 mm de espesor, sistema desmontable con estructura de acero galvanizado visto formado por perfiles principales con forma de T invertida de 24 mm de base colocados cada 1,2 my fijados al techo mediante varilla de suspensión cada 1,2 m, con perfiles secundarios colocados formando retícula de 600x 600 mm, para una altura de falso techo de 4 m como máximo. La partida incluye formación de delanteros, encintados, todos los elementos necesarios para recibir las instalaciones correspondientes, en su caso, medios auxiliares (andamios, en su caso), materiales, mano de obra, y todos los elementos necesarios para a su correcta ejecución. Partida de obra totalmente ejecutada.</t>
  </si>
  <si>
    <t>CARPINTERIA DE MADERA</t>
  </si>
  <si>
    <t>PA1F-61R8</t>
  </si>
  <si>
    <t>Reparación de marco y hojas de puerta de madera, con dos hojas batientes, para un hueco de obra de 155x200 cm a 240cm, previo desmontaje. Incluye sustución de elementos deteriorados con fijaciones similares a las originales, restitución superficial de volúmenes y masillado de grietas con adhesivo de aplicación unilateral de resinas epoxi sin disolventes, de dos componentes y baja viscosidad, restauración y limpieza del 50% de los herrajes existentes, reposición del 50% con herrajes nuevos, lijado y decapado de pinturas y/o barnices existentes, aplicación de protector químico insecticida-fungicida, imprimación selladora, 2 capas de acabado con esmalte y montaje del elemento. La partida incluye materiales, mano de obra, y todos los elementos necesarios para su correcta ejecución.
Características tratamiento para exterior: Con marcado CE.
Referencia: FE02 y FE03</t>
  </si>
  <si>
    <t>PQ72-79KD</t>
  </si>
  <si>
    <t>Mobiliario de cocina lineal de 3 m de longitud, de aglomerado con melamina con módulos altos de 330 mm de fondo, y módulos bajos de 600 mm de fondo y 800 mm de altura, con módulo para fregadero. La partida incluye sobre mueble y protección de pared, frontal y laterales, con altura de 60 cm, material Silestone o similar. Fregadero de acero inoxidable de 1 cubeta + escurridor de 80x40 cm, modelo J de Roca. Grifo monomando cromada Roca/ Serie Lógica Ref.5261681J0 con tubo giratorio, aireador y enlaces de alimentación flexibles. Materiales, mano de obra y todos los elementos necesarios para su correcta ejecución.  Todo colocado. La partida incluye medios auxiliares, materiales, mano de obra, y todos los elementos necesarios para su correcta ejecución. Partida de obra totalmente ejecutada.</t>
  </si>
  <si>
    <t>CARPINTERIA DE ALUMINIO</t>
  </si>
  <si>
    <t>PAFC-7ZVH</t>
  </si>
  <si>
    <t>Cerramiento exterior practicable para un hueco de obra aproximado de 125x250 cm, con balconera de aluminio anodizado de dos hojas batientes con perfiles de precio alto y clasificación mínima 4 9A C4 según normas, premarco de tubo de acero galvanizado, y vidrio aislante de 2 lunas incoloras y cámara de aire 4/6/4.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 FE07</t>
  </si>
  <si>
    <t>PAFE-7ZO5</t>
  </si>
  <si>
    <t>Cerramiento exterior practicable para un hueco de obra aproximado de 105x105 cm, con ventana de aluminio anodizado de dos hojas batientes con perfiles de precio alto y clasificación mínima 4 9A C4 según normas, premarco de tubo de acero galvanizado, e vidrio aislante de 2 lunas incoloras y cámara de aire 4/6/4.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 FE06</t>
  </si>
  <si>
    <t>PAFE-7ZO3</t>
  </si>
  <si>
    <t>Cerramiento exterior practicable para un hueco de obra aproximado de 120x135 cm, con ventana de aluminio anodizado de dos hojas batientes con perfiles de precio alto y clasificación mínima 4 9A C4 según normas, premarco de tubo de acero galvanizado, e vidrio aislante de 2 lunas incoloras y cámara de aire 4/6/4.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 FE01</t>
  </si>
  <si>
    <t>PAFE-7ZNZ</t>
  </si>
  <si>
    <t>Cerramiento exterior practicable para un hueco de obra aproximado de 150x135 cm, con ventana de aluminio anodizado de tres hojas batientes con perfiles de precio alto y clasificación mínima 4 9A C4 según normas, premarco de tubo de acero galvanizado, e vidrio aislante de 2 lunas incoloras y cámara de aire 4/6/4.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 FE04</t>
  </si>
  <si>
    <t>PAFE-7ZNR</t>
  </si>
  <si>
    <t>Cerramiento exterior practicable para un hueco de obra aproximado de 85x105 cm, con ventana de aluminio anodizado de una hoja oscilobatiente con perfiles de precio alto y clasificación mínima 4 9A C4 según normas, premarco de tubo de acero galvanizado, e vidrio aislante de 2 lunas incoloras y cámara de aire 4/6/4.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Referencia:FE05</t>
  </si>
  <si>
    <t>PAF4-5Z8H</t>
  </si>
  <si>
    <t>Ventana aluminio anodizado natural de 2 lamas móviles de eje horizontal de 290 mm de altura, colocada sobre premarco, con una hoja batiente, para un hueco de obra de 75 cm de diámetro y accionamiento manual. La partida incluye remates interiores, sellados de juntas con SIKAFLEX 11FC, medios auxiliares para el montaje, parte proporcional de accesorios de fijación + remates/ embellecedores, herrajes de acero inoxidable mate (bisagras muelle simple acción para cierre automático, manijas, cerraduras y topes en el suelo), materiales, mano de obra y todos los elementos necesarios para su correcta ejecución. Todo incluido. Partida totalmente terminada.
Referencia: FE08</t>
  </si>
  <si>
    <t>CERRAJERIA</t>
  </si>
  <si>
    <t>PAVK-61RP</t>
  </si>
  <si>
    <t>Reparación de puerta enrollable con hoja ciega de perfiles articulados de plancha de acero galvanizado, compensada con muelles helicoidales de acero, con guías laterales y cerradura, anclada con mortero de cemento, para un hueco de obra de 140x225 cm, previo desmontaje, incluye sustitución de elementos deteriorados con fijaciones similares a las originales, restauración y limpieza del 50% de los herrajes existentes, reposición del 50% con herrajes nuevos, automatismo con motor reductor y freno electromagnético para puerta enrollable, de 15 m2 de superficie máxima, monofásico a 230 V de tensión, con eje de 48 mm, polea de 200 mm y accesorios de montaje, fijado al eje de la puerta,  lijado y decapado de pinturas y/o barnices existentes, imprimación selladora, 2 capas de acabado con esmalte y montaje del elemento. La partida incluye mano de obra, materiales, herramientas, medios auxiliares y, todos los elementos necesarios para su correcta ejecución. Partida totalmente acabada.
Referencia: CE01</t>
  </si>
  <si>
    <t>PAD0-617L</t>
  </si>
  <si>
    <t>Puerta de plancha de acero galvanizado, pintada, de una hoja batiente, para un hueco de obra de 215x90 cm, con rejilla de ventilación, cerradura y llave, colocada. La partida incluye mano de obra, materiales, herramientas, medios auxiliares y todos los elementos necesarios para su correcta ejecución. Partida totalmente terminada.
Notas:
Herrajes: Manivela. Babero dintel.
Las puertas situadas en fachada exterior dispondrán en la cara exterior de un babero en el dintel para protección al agua.
Caracteríticas de la pintura de las puertas:
Pintado de puertas ciegas de acero, con esmalte martelé, con dos capas de imprimación antioxidante y dos de acabado.
Referencia: CE03</t>
  </si>
  <si>
    <t>PEKI-EXTR</t>
  </si>
  <si>
    <t>Reja de intemperie de aletas horizontal de aluminio anodizado plateado y rejilla de malla metálica, de 800x800 mm, aletas en Z y fijada al marco. La partida incluye mano de obra, materiales, herramientas, medios auxiliares y, todos los elementos necesarios para su correcta ejecución. Partida totalmente acabada.
Referencia: CE02</t>
  </si>
  <si>
    <t>PEKI-HAFY</t>
  </si>
  <si>
    <t>Reja de intemperie de aletas horizontal de aluminio anodizado plateado y rejilla de malla metálica, de 530x530 mm, aletas en Z y fijada al marco. La partida incluye mano de obra, materiales, herramientas, medios auxiliares y, todos los elementos necesarios para su correcta ejecución. Partida totalmente acabada.</t>
  </si>
  <si>
    <t>11</t>
  </si>
  <si>
    <t>PINTURA</t>
  </si>
  <si>
    <t>P89H-4V75</t>
  </si>
  <si>
    <t>Pintado de paramento vertical exterior de cemento, con pintura al silicato con acabado liso, y pigmentos, con una capa de fondo de imprimación neutralizadora, una de imprimación fijadora y dos de acabado. La partida incluye medios auxiliares (andamios, en su caso), materiales, mano de obra, y todos los elementos necesarios para su correcta ejecución. Partida de obra totalmente ejecutada.</t>
  </si>
  <si>
    <t>P89I-4V8T</t>
  </si>
  <si>
    <t>Pintado de paramento vertical de yeso (enyesado o placas de yeso laminado), con pintura plástica con acabado liso mate (color a la carta), con una capa selladora y dos de acabado. La partida incluye rascado, masilla, medios auxiliares (andamios, en su caso), materiales, mano de obra, y todos los elementos necesarios para su correcta ejecución. Partida de obra totalmente ejecutada.
Alcance: 100% de la totalidad de la superficie del elemento constructivo.</t>
  </si>
  <si>
    <t>P89I-4V8R</t>
  </si>
  <si>
    <t>Pintado de paramento horizontal de yeso (enyesado o placas de yeso laminado), con pintura plástica con acabado liso mate (color a la carta), con una capa selladora y dos de acabado. La partida incluye rascado, masilla, medios auxiliares (andamios, en su caso), materiales, mano de obra, y todos los elementos necesarios para su correcta ejecución. Partida de obra totalmente ejecutada.
Alcance: 100% de la totalidad de la superficie del elemento constructivo.</t>
  </si>
  <si>
    <t>P892-4UDB</t>
  </si>
  <si>
    <t>Fregado de óxido, limpieza y repintado de reja de acero con barrotes a 12 cm de separación, con pintura de partículas metálicas, dos capas de imprimación antioxidante y dos capas de acabado. La partida lijado y decapado de pinturas y/o barnices existentes, medios auxiliares (andamios, en su caso), materiales, mano de obra, y todos los elementos necesarios para su correcta ejecución. Partida de obra totalmente ejecutada.
Características tratamiento para exterior: Con marcado CE</t>
  </si>
  <si>
    <t>P892-REPU</t>
  </si>
  <si>
    <t>Fregado de óxido, limpieza y repintado de reja de acero con barrotes a 12 cm de separación, con pintura de partículas metálicas, dos capas de imprimación antioxidante y dos capas de acabado. La partida incluye restauración y limpieza del 50% de los herrajes existentes, reposición del 50% con herrajes nuevos, lijado y decapado de pinturas y/o barnices existentes, medios auxiliares (andamios, en su caso), materiales, mano de obra, y todos los elementos necesarios para su correcta ejecución. Partida de obra totalmente ejecutada.
Características tratamiento para exterior: Con marcado CE</t>
  </si>
  <si>
    <t>P899-653M</t>
  </si>
  <si>
    <t>Pintado de puertas de madera, con cepillado y pintado al esmalte sintético, con 1 capa de protector químico insecticida-fungicida, 1 seladora y 2 de acabado. La partida incluye restauración y limpieza del 50% de los herrajes existentes, reposición del 50% con herrajes nuevos, lijado y decapado de pinturas y/o barnices existentes, medios auxiliares (andamios, en su caso), materiales, mano de obra, y todos los elementos necesarios para su correcta ejecución. Partida de obra totalmente ejecutada.
Características tratamiento para interior, con marcado CE.</t>
  </si>
  <si>
    <t>12</t>
  </si>
  <si>
    <t>INSTALACIÓN ELECTRICIDAD</t>
  </si>
  <si>
    <t>CAJAS Y ARMARIOS</t>
  </si>
  <si>
    <t>INTERRRUPTORES AUTOMÁTICOS DIFERENCIALES</t>
  </si>
  <si>
    <t>EG42I024</t>
  </si>
  <si>
    <t>Instalación o sustitución de Diferencial 40 A/2P/30 mA tipo A ´´si´´ superinmunizados, en cuadros eléctrico, de la marca de los existentes. Incluye el desmontaje del antiguo, retirada de dispositivos, instalación del elementos de mando y protección, conexiones y rotulado, I/p.p. de pequeño material y medios auxiliares; según R.E.B.T. ITC-BT-10, ITC-BT-17 e ITC-BT-25.</t>
  </si>
  <si>
    <t>INTERRUPTORES AUTOMÁTICOS MAGNETOTÉRMICOS</t>
  </si>
  <si>
    <t>BG41I011</t>
  </si>
  <si>
    <t>Instalación o sustitución de PIA (I+N) 10 A 6/10 kA curva C, en cuadros eléctrico de la marca de los existentes. Incluye el desmontaje del antiguo, retirada de dispositivos, instalación del elementos de mando y protección, conexiones y rotulado, I/p.p. de pequeño material y medios auxiliares; según R.E.B.T. ITC-BT-10, ITC-BT-17 e ITC-BT-25.</t>
  </si>
  <si>
    <t>BG41I012</t>
  </si>
  <si>
    <t>Instalación o sustitución de PIA (I+N) 16 A 6/10 kA curva C,, en cuadros eléctrico de la marca de los existentes. Incluye el desmontaje del antiguo, retirada de dispositivos, instalación del elementos de mando y protección, conexiones y rotulado, I/p.p. de pequeño material y medios auxiliares; según R.E.B.T. ITC-BT-10, ITC-BT-17 e ITC-BT-25.</t>
  </si>
  <si>
    <t>CANALIZACIONES</t>
  </si>
  <si>
    <t>EG2DI032</t>
  </si>
  <si>
    <t>Suministro y colocación de bandeja portacables de acero galvanizado en caliente de rejilla de varillas de acero electrosoldadas, con tapa y separador, de dimensiones 60x150 mm. Incluido cable de tierra del tipo desnudo de 1x16mm2 Cu para distribución, y para conexión equipotencial de la bandeja grapado a ésta cada 2m. Todo incluido. Completamente instalado incluyendo parte porporcional de accesorios para montaje, soportes y estructuras, uniones, curvas, fijaciones, mano de obra y transportes. Ruteado según distribución grafiada en plano correspondiente. Marca/Modelo: PEMSA / REJIBAND.</t>
  </si>
  <si>
    <t>CABLES ELÉCTRICOS PARA BAJA TENSIÓN Y DISTRIBUCIÓN</t>
  </si>
  <si>
    <t>EG31IT01</t>
  </si>
  <si>
    <t>Alimentación eléctrica de conexión a enchufe o toma, realizado mediante cable RZ1-Kde 2x2,5mm2+2,5TT, cable sujeto a requisitos de reacción al fuego para aplicaciones generales en obras de construcción, con clase CPR mínima Cca-s1b, d1, a1, con p.p. de tubo corrugado libre de halógenos y bridas para sujeción. Se considera también parte proporcional de la línea desde la caja más cercana del circuito. Incluida la caja, IP55 con tapa atornillada y entradas eléctricas o racores roscados, incluido parte proporcional de terminales y accesorios,  fijaciones a paramentos y conexionados. Segun R.E.B.T. Completamente instalado y todo incluido.</t>
  </si>
  <si>
    <t>EG31IT02</t>
  </si>
  <si>
    <t>Alimentación eléctrica de conexión a luminaria y mecanismos, realizado mediante cable RZ1-Kde 2x1,5mm2+1,5TT, cable sujeto a requisitos de reacción al fuego para aplicaciones generales en obras de construcción, con clase CPR mínima Cca-s1b, d1, a1, con p.p. de tubo corrugado libre de halógenos y bridas para sujeción. Se considera también parte proporcional de la línea desde la caja más cercana del circuito. Incluida la caja, IP55 con tapa atornillada y entradas eléctricas o racores roscados, incluido parte proporcional de terminales y accesorios,  fijaciones a paramentos y conexionados. Segun R.E.B.T. Completamente instalado y todo incluido.</t>
  </si>
  <si>
    <t>EG31I001</t>
  </si>
  <si>
    <t>ml</t>
  </si>
  <si>
    <t>Línea de alimentación (según esquema unifilar), desde cuadro hasta puntos de consumos o cajas cercanas a éstos, formada por conductores de cobre de 3 x 1,5 mm², tipo manguera RZ1-K (0,6/1KV), cable sujeto a requisitos de reacción al fuego para aplicaciones generales en obras de construcción, con clase CPR mínima Cca-s1b, d1, a1. Discurrirá por por falso techo en bancejas y bajo tubo flexible/rígido  por paramentos verticales, incluso tubo plástico s/halógenos, DN=25mm, baja emisión humos. Incluso p.p. de cajas de paso, IP55 con tapa atornillada y entradas eléctricas o racores roscados, incluida parte proporcional de terminales y accesorios,  fijaciones a paramentos, señalizacion de conductores con el nº de circuito y conexionados. Segun R.E.B.T. Completamente instalado y todo incluido.</t>
  </si>
  <si>
    <t>EG31I002</t>
  </si>
  <si>
    <t>Línea de alimentación (según esquema unifilar), desde cuadro hasta puntos de consumos o cajas cercanas a éstos, formada por conductores de cobre de 3 x 2,5 mm², tipo manguera RZ1-K (0,6/1KV), cable sujeto a requisitos de reacción al fuego para aplicaciones generales en obras de construcción, con clase CPR mínima Cca-s1b, d1, a1. Discurrirá por por falso techo en bancejas y bajo tubo flexible/rígido  por paramentos verticales, incluso tubo plástico s/halógenos, DN=25mm, baja emisión humos. Incluso p.p. de cajas de paso, IP55 con tapa atornillada y entradas eléctricas o racores roscados, incluida parte proporcional de terminales y accesorios,  fijaciones a paramentos, señalizacion de conductores con el nº de circuito y conexionados. Segun R.E.B.T. Completamente instalado y todo incluido.</t>
  </si>
  <si>
    <t>Titol 3</t>
  </si>
  <si>
    <t>MECANISMOS</t>
  </si>
  <si>
    <t>EG62IS01</t>
  </si>
  <si>
    <t>Suministro e instalación de interruptor sencillo de empotrar con sistema de embornamiento 1click, con tecla, caja, marco embellecedor y p.p. de accesorios y fijaciones., 10A 250V. Simon serie 82 - blanco. Completamente instalado y todo incluido.</t>
  </si>
  <si>
    <t>EHV2I001</t>
  </si>
  <si>
    <t>Suministro e instalación de detector volumétrico de infrarojos pasivos de alta fiabilidad, alojado en caja plástica para su instalación en techo o pared con ángulo de detección adecuado, temporizador para retardo a la desconexión y ajuste de sensibilidad luminosa. Completamente instalado y todo incluido.</t>
  </si>
  <si>
    <t>EG63IS05</t>
  </si>
  <si>
    <t>Suministro e instalación de base de enchufe simple de empotrar 2P+TTL, , con caja, marco embellecedor y p.p. de accesorios y fijaciones, 16 A 250V. Marca SIMON SERIE 82. Completamente instalado y todo incluido.</t>
  </si>
  <si>
    <t>EG63IS06</t>
  </si>
  <si>
    <t>Suministro e instalación de base de enchufe doble de empotrar 2P+TTL, para horno y placa, con caja, marco embellecedor y p.p. de accesorios y fijaciones, 25 A 250V. Marca SIMON SERIE 82. Completamente instalado y todo incluido.</t>
  </si>
  <si>
    <t>EG63I024</t>
  </si>
  <si>
    <t>Suministro e instalación de base estanca de superficie con toma de tierra lateral Schuko, en sistema monofásico con toma de tierra (fase, neutro y tierra), incluyendo caja de registro, caja de mecanismo universal con tornillos, base de enchufe Simon serie 44 Aqua. Completamente instalado y todo incluido.</t>
  </si>
  <si>
    <t>ILUMINACION</t>
  </si>
  <si>
    <t>DAISALUX</t>
  </si>
  <si>
    <t>EH61I031</t>
  </si>
  <si>
    <t>Suministro e instalación de aparato autónomo de emergencia con funcionamiento no permanente, 81 lm, 1 hora de autonomia y grado de protección IP43 IK04. Marca / Modelo: NAOS N2 (PRD). Completamente instalado y todo incluido.</t>
  </si>
  <si>
    <t>EH61I034</t>
  </si>
  <si>
    <t>Suministro e instalación de aparato autónomo de emergencia con funcionamiento no permanente, conjunto óptico de evacuación, 270 lm, 1 hora de autonomia y grado de protección IP43 IK04. Marca / Modelo: NAOS N6 (PRC). Completamente instalado y todo incluido.</t>
  </si>
  <si>
    <t>TRILUX</t>
  </si>
  <si>
    <t>EH1LIT04</t>
  </si>
  <si>
    <t>Suministro e instalación de luminaria para empotrar de 600x600 mm LED de 3396 lm y 34 W de potencia, con difusor prismático translúcido de PMMA y transformador electrónico conmutable. Marca / Modelo: TRILUX / SIELLA G3 M73 OTA19 LED 3400-840 ET. Completamente instalado. Todo incluido.</t>
  </si>
  <si>
    <t>EH1LIT08</t>
  </si>
  <si>
    <t>Suministro e instalación de luminaria para empotrar tipo dowlight LED compacto redondo de 1800 lm y 16 W de potencia, con limitación de deslumbramiento directo según UGR&lt;22 y transformador electrónico conmutable. Marca / Modelo: TRILUX / INPERLA LP C05 HR22 1800-840 01 + DA-M 01 ET. Completamente instalado. Todo incluido.</t>
  </si>
  <si>
    <t>EH1LIT18</t>
  </si>
  <si>
    <t>Suministro e instalación de Pantalla estanca Olexeon 1500 B 4000-840 ET +LV PC TWS monolámpara 31 W. Incluida parte proporcional de pequeño material, soportaciones y accesorios. Completamente instalado. Todo incluido.</t>
  </si>
  <si>
    <t>TOMA DE TIERRA</t>
  </si>
  <si>
    <t>EG31I032</t>
  </si>
  <si>
    <t>Conexiones equipotenciales de todas las masas metálicas con la red principal de tierra.</t>
  </si>
  <si>
    <t>VARIOS</t>
  </si>
  <si>
    <t>A010I002</t>
  </si>
  <si>
    <t>UD</t>
  </si>
  <si>
    <t>Preparación la documentación de la instalación. Comprende: - Planos y esquemas en formato .dwg ´´AS BUILT´´; Estado de mediciones final y presupuesto final ´´AS-BUILT´´; Documentación final de obra: Pruebas realizadas, instrucciones de operación y mantenimiento, relación de suministradores, etc.; Realización de la regulación y pruebas de la instalación según las indicaciones de la D.F.; Boletín de reconocimiento de ejecución de la instalación, pruebas reglamentarias y las solicitadas por la D.F., así como las demostraciones realizar solicitadas por la D.F. y la Propiedad; Legalización de todas las instalaciones, incluye la preparación y el visado de proyectos en el Colegio Profesional correspondiente, y las tasas para la presentación de los expedientes y visitas por parte de las Entidades de Inspección y control hasta la consecución de la finalización de los expedientes.</t>
  </si>
  <si>
    <t>A010I010</t>
  </si>
  <si>
    <t xml:space="preserve">Legalizacion de la Instalacion eléctrica, ante Organismos Oficiales (Consejería Industria, etc. ) incluye el boletín de BT, las tasas para la presentación de los expedientes y visitas por parte de las Entidades de Inspección y control, entrega de planos as-built y documentación técnica de los equipos y materiales instalados. </t>
  </si>
  <si>
    <t>DESMONTAJE INSTALACIONES</t>
  </si>
  <si>
    <t>P21GT-4RV6</t>
  </si>
  <si>
    <t>Desmontaje de instalación eléctrica existente, tubos, accesorios de instalación eléctrica, equipos de iluminaciónl a una altura de 3m, con medios manuales y carga manual sobre camión o contenedor. La partida incluye mano de obra, material y medios auxiliares. Partida completamente acabada.</t>
  </si>
  <si>
    <t>13</t>
  </si>
  <si>
    <t>INSTALACIÓN PCI</t>
  </si>
  <si>
    <t>DETECCION AUTOMATICA</t>
  </si>
  <si>
    <t>PM11-I001</t>
  </si>
  <si>
    <t>Central de detección de incendios microprocesada para instalaciones analógicas, con doble alimentación, con funciones de autoanálisis automático con teclado y matriz LCD indicador de funciones y estado, con LED's indicadores de alimentación, de zona, de avería , de conexión de zona y de prueba de alarma, con cofre de acero y puerta con cerradura y llave, y montada en la pared. Marca Teletek.</t>
  </si>
  <si>
    <t>EM12IN08</t>
  </si>
  <si>
    <t>Suministro e instalación de comunicador para sistema de gestión o envío de estados SMS y conexión a central receptora de alarmas de centrales CONNEXION o Vision Plus de MorleyIAS. Conexión hasta 2 Receptoras con comunicación encriptada según norma AES
128 de nivel 4 sobre CONTACT ID. Transmisión de eventos por zona o punto. Conexión directa
en RED Ethernet o red móvil GPRS. Trama de monitorización y stay alive periódica para receptora compatible. Envío de mensajes SMS de los estados con texto de equipo, hasta 2 usuarios.
Marca Teletek.</t>
  </si>
  <si>
    <t>PM15-4IDC</t>
  </si>
  <si>
    <t>Sensor de humos óptico para instalación contra incendios analógica según norma UNE-EN 54-7, con base de superficie, montado superficialmente. Marca Teletek.</t>
  </si>
  <si>
    <t>EM11IN07</t>
  </si>
  <si>
    <t>Punto de conexión de componente DCI, incluyendo cable de manguera de par trenzado y apantallado para equipos de DCI, con conductor de cobre flexible de 2x1,5 mm2, pantalla con cinta de aluminio/poliéster con hilo de drenaje de cobre estañado de 0 ,5 mm2, cubierta libre de halógenos y resistente al fuego (LHR), desde caja de derivación hasta equipo de componente DCI, bajo tubo plástico libre de halógenos rígido en ejecución vista y bajo tubo flexible en ejecución empotrada. Totalmente instalado. Todo incluido.
Marca / Modelo: - /-.</t>
  </si>
  <si>
    <t>PDV1-I002</t>
  </si>
  <si>
    <t>Legalización de la Instalación de PCI ante Organismos Oficiales (Conselleria Indústria, ayuntamiento etc. ) incluye la preparación y el visado de proyectos en el Colegio Profesional correspondiente, y las tasas para la presentación de los expedientes y visitas por parte de las Entidades de Inspección y Control hasta la consecución de la finalización de los expedientes. Incluye la entrega de planos as-built y la documentación técnica de los equipos y materiales instalados.</t>
  </si>
  <si>
    <t>PDV1-I013</t>
  </si>
  <si>
    <t>Preparación de toda la documentación de la instalación Fotovoltaica según pliego de condiciones generales e instrucciones de la Dirección facultativa. Comprende: - Planos de detalle y montaje en formato .dwg''AS BUILT'' de la instalación realmente ejecutada (3 ejemplares aprobados por la D.F.). - Estado de mediciones final y presupuesto final actualizado según lo realmente ejecutado (3 ejemplares aprobados por la D.F.). - Documentación final de obra: Pruebas realizadas, instrucciones de operación y mantenimiento, ejecución del &lt;&lt; Manual de Uso y Mantenimiento &gt;&gt;, relación de suministradores, etc. (3 ejemplares aprobados por la D.F.).</t>
  </si>
  <si>
    <t>14</t>
  </si>
  <si>
    <t>P1R2-IMP0</t>
  </si>
  <si>
    <t>Partida auxiliar para los imprevistos y vicios ocultos propios de las obras y / o de las instalaciones para los proyectos y ejecución de ampliación de instalaciones y / o obras existentes. Aproximadamente equivale a un 5% del PEM de la obra, excluida la Seguridad y Salud complementaria, gastos generales y beneficio industrial.
Nota: Previsión de Partida Alzada a justificar y a presentar a la DF y Propiedad para su aprobación, en su caso.</t>
  </si>
  <si>
    <t>15</t>
  </si>
  <si>
    <t>CONTROL DE CALIDAD Y AYUDAS</t>
  </si>
  <si>
    <t>P5V0-02AH</t>
  </si>
  <si>
    <t>Prueba de estanqueidad de cubierta inclinada mediante riego por aspersión. La partida incluye medios auxiliares, materiales, mano de obra y todos los elementos necesarios para su correcta ejecución. Partida de obra totalmente ejecutada. Incluye emisión de certificado por entidad de control.</t>
  </si>
  <si>
    <t>P5V0-02AG</t>
  </si>
  <si>
    <t>Prueba de estanqueidad de cubierta plana impermeabilizada con lámina bituminosa modificada, según la norma UNE 104401. La partida incluye medios auxiliares, materiales, mano de obra y todos los elementos necesarios para su correcta ejecución. Partida de obra totalmente ejecutada.  Incluye emisión de certificado por entidad de control.</t>
  </si>
  <si>
    <t>P6V0-02AM</t>
  </si>
  <si>
    <t>Prueba de estanqueidad ''in situ'' de ventana y puerta por el método de rociamiento directo y escorrentía de agua, según la norma UNE 85247. La partida incluye medios auxiliares, materiales, mano de obra y todos los elementos necesarios para su correcta ejecución. Partida de obra totalmente ejecutada.  Incluye emisión de certificado por entidad de control.</t>
  </si>
  <si>
    <t>PY05-5CIC</t>
  </si>
  <si>
    <t>Ayudas de albañilería en todos los oficios. Aproximadamente equivale a un 5% del P.E.M. de la obra.</t>
  </si>
  <si>
    <t>16</t>
  </si>
  <si>
    <t>P2R1-EU9P</t>
  </si>
  <si>
    <t>Clasificación a pie de obra de residuos de construcción o demolición en fracciones según REAL DECRETO 105/2008, mediante medios manuales. La partida incluye materiales, mano de obra, y todos los elementos necesarios para su correcta ejecución.</t>
  </si>
  <si>
    <t>P2RA-EU6C</t>
  </si>
  <si>
    <t>Deposición controlada en depósito autorizado incluido el canon sobre la deposición controlada de los residuos de la construcción, según la LEY 8/2008, de residuos mezclados inertes con una densidad 1 t/m3, procedentes de construcción o demolición, con código 170107 según la Lista Europea de Residuos (ORDEN MAM/304/2002). La partida incluye la entrega del certificado correspondiente.
Nota: Concepto incluido en cada una de las partidas de obra del presente estado de mediciones.</t>
  </si>
  <si>
    <t>17</t>
  </si>
  <si>
    <t>P169-67C9</t>
  </si>
  <si>
    <t>Coste total de todos los trabajos, materiales y conceptos especificados en las mediciones del Estudio de Seguridad y Salud o por aplicación de los conceptos detallados en el Estudio Básico de Seguridad y Salud. Aproximadamente equivale a un 2% del P.E.M. de la obra.</t>
  </si>
  <si>
    <t>TOTAL 01</t>
  </si>
  <si>
    <t>TOTAL 02</t>
  </si>
  <si>
    <t>TOTAL 03</t>
  </si>
  <si>
    <t>TOTAL 04</t>
  </si>
  <si>
    <t>TOTAL 05</t>
  </si>
  <si>
    <t>TOTAL 06</t>
  </si>
  <si>
    <t>TOTAL 07</t>
  </si>
  <si>
    <t>TOTAL 08</t>
  </si>
  <si>
    <t>TOTAL 09</t>
  </si>
  <si>
    <t>TOTAL 10</t>
  </si>
  <si>
    <t>TOTAL 11</t>
  </si>
  <si>
    <t>TOTAL 12</t>
  </si>
  <si>
    <t>TOTAL 13</t>
  </si>
  <si>
    <t>TOTAL 14</t>
  </si>
  <si>
    <t>TOTAL 15</t>
  </si>
  <si>
    <t>TOTAL 16</t>
  </si>
  <si>
    <t>TOTAL 17</t>
  </si>
  <si>
    <t>Tot</t>
  </si>
  <si>
    <t>Obras adecuación del Centro Emisor MONTJUICH BARCELONA</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</si>
  <si>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</si>
  <si>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</si>
  <si>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</si>
  <si>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</si>
  <si>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</si>
  <si>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</si>
  <si>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</si>
  <si>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</si>
  <si>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</si>
  <si>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</si>
  <si>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</si>
  <si>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</si>
  <si>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</si>
  <si>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</si>
  <si>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</si>
  <si>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</si>
  <si>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</si>
  <si>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</si>
  <si>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</si>
  <si>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</si>
  <si>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</si>
  <si>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</si>
  <si>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</si>
  <si>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 xml:space="preserve">“Obras adecuación del Centro Emisor MONTJUICH BARCELONA" </t>
  </si>
  <si>
    <t>Expediente n.º S/04879/2023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</si>
</sst>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
    <numFmt numFmtId="166" formatCode="###,###,##0.000"/>
  </numFmts>
  <fonts count="24" x14ac:knownFonts="1">
    <font>
      <sz val="11"/>
      <color theme="1"/>
      <name val="Calibri"/>
      <family val="2"/>
      <scheme val="minor"/>
    </font>
    <font>
      <b/>
      <sz val="10"/>
      <color theme="1"/>
      <name val="Calibri"/>
      <family val="2"/>
      <scheme val="minor"/>
    </font>
    <font>
      <b/>
      <i/>
      <sz val="10"/>
      <color theme="1"/>
      <name val="Calibri"/>
      <family val="2"/>
      <scheme val="minor"/>
    </font>
    <font>
      <sz val="11"/>
      <name val="Calibri"/>
      <family val="2"/>
      <scheme val="minor"/>
    </font>
    <font>
      <b/>
      <sz val="8"/>
      <name val="Calibri"/>
      <family val="2"/>
      <scheme val="minor"/>
    </font>
    <font>
      <sz val="8"/>
      <name val="Calibri"/>
      <family val="2"/>
      <scheme val="minor"/>
    </font>
    <font>
      <sz val="11"/>
      <color rgb="FFFF0000"/>
      <name val="Calibri"/>
      <family val="2"/>
      <scheme val="minor"/>
    </font>
    <font>
      <i/>
      <sz val="8"/>
      <color theme="1"/>
      <name val="Calibri"/>
      <family val="2"/>
      <scheme val="minor"/>
    </font>
    <font>
      <b/>
      <sz val="8"/>
      <color rgb="FFFF0000"/>
      <name val="Calibri"/>
      <family val="2"/>
      <scheme val="minor"/>
    </font>
    <font>
      <sz val="8"/>
      <color rgb="FF000000"/>
      <name val="Times New Roman"/>
      <family val="1"/>
    </font>
    <font>
      <b/>
      <sz val="8"/>
      <color rgb="FF000000"/>
      <name val="Calibri"/>
      <family val="2"/>
      <scheme val="minor"/>
    </font>
    <font>
      <b/>
      <sz val="11"/>
      <color theme="1"/>
      <name val="Calibri"/>
      <family val="2"/>
      <scheme val="minor"/>
    </font>
    <font>
      <sz val="8"/>
      <color rgb="FF000000"/>
      <name val="Arial Narrow"/>
      <family val="2"/>
    </font>
    <font>
      <b/>
      <sz val="8"/>
      <color rgb="FF000000"/>
      <name val="Arial Narrow"/>
      <family val="2"/>
    </font>
    <font>
      <b/>
      <sz val="8"/>
      <color rgb="FFFF0000"/>
      <name val="Arial Narrow"/>
      <family val="2"/>
    </font>
    <font>
      <sz val="8"/>
      <color theme="0"/>
      <name val="Arial Narrow"/>
      <family val="2"/>
    </font>
    <font>
      <b/>
      <sz val="11"/>
      <color rgb="FF000000"/>
      <name val="Arial Narrow"/>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s>
  <fills count="7">
    <fill>
      <patternFill patternType="none"/>
    </fill>
    <fill>
      <patternFill patternType="gray125"/>
    </fill>
    <fill>
      <patternFill patternType="solid">
        <fgColor rgb="FFFFFFCC"/>
        <bgColor indexed="64"/>
      </patternFill>
    </fill>
    <fill>
      <patternFill patternType="solid">
        <fgColor rgb="FFFFFFCC"/>
        <bgColor rgb="FFFFFFCC"/>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2F2F2"/>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s>
  <cellStyleXfs count="1">
    <xf numFmtId="0" fontId="0" fillId="0" borderId="0"/>
  </cellStyleXfs>
  <cellXfs count="112">
    <xf numFmtId="0" fontId="0" fillId="0" borderId="0" xfId="0"/>
    <xf numFmtId="0" fontId="0" fillId="0" borderId="0" xfId="0" applyProtection="1"/>
    <xf numFmtId="0" fontId="0" fillId="0" borderId="0" xfId="0" applyAlignment="1" applyProtection="1">
      <alignment wrapText="1"/>
    </xf>
    <xf numFmtId="49" fontId="4" fillId="0" borderId="7" xfId="0" applyNumberFormat="1" applyFont="1" applyBorder="1" applyAlignment="1" applyProtection="1">
      <alignment horizontal="right" vertical="top"/>
    </xf>
    <xf numFmtId="3" fontId="5" fillId="0" borderId="7" xfId="0" applyNumberFormat="1" applyFont="1" applyBorder="1" applyAlignment="1" applyProtection="1">
      <alignment vertical="top"/>
    </xf>
    <xf numFmtId="4" fontId="8" fillId="2" borderId="6" xfId="0" applyNumberFormat="1" applyFont="1" applyFill="1" applyBorder="1" applyAlignment="1" applyProtection="1">
      <alignment horizontal="center" vertical="top"/>
      <protection locked="0"/>
    </xf>
    <xf numFmtId="0" fontId="0" fillId="0" borderId="0" xfId="0" applyAlignment="1" applyProtection="1">
      <alignment vertical="top"/>
    </xf>
    <xf numFmtId="49" fontId="4" fillId="0" borderId="0" xfId="0" applyNumberFormat="1" applyFont="1" applyBorder="1" applyAlignment="1" applyProtection="1">
      <alignment horizontal="right" vertical="top"/>
    </xf>
    <xf numFmtId="3" fontId="5" fillId="0" borderId="0" xfId="0" applyNumberFormat="1" applyFont="1" applyBorder="1" applyAlignment="1" applyProtection="1">
      <alignment vertical="top"/>
    </xf>
    <xf numFmtId="4" fontId="8" fillId="2" borderId="3" xfId="0" applyNumberFormat="1" applyFont="1" applyFill="1" applyBorder="1" applyAlignment="1" applyProtection="1">
      <alignment horizontal="center" vertical="top"/>
      <protection locked="0"/>
    </xf>
    <xf numFmtId="165" fontId="12" fillId="3" borderId="4" xfId="0" applyNumberFormat="1" applyFont="1" applyFill="1" applyBorder="1" applyAlignment="1" applyProtection="1">
      <alignment vertical="top"/>
      <protection locked="0"/>
    </xf>
    <xf numFmtId="0" fontId="0" fillId="0" borderId="0" xfId="0" applyAlignment="1" applyProtection="1">
      <alignment horizontal="right" vertical="top"/>
    </xf>
    <xf numFmtId="0" fontId="10" fillId="0" borderId="0" xfId="0" applyFont="1" applyFill="1" applyBorder="1" applyAlignment="1" applyProtection="1">
      <alignment vertical="top" wrapText="1"/>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7" fillId="0" borderId="0" xfId="0" applyFont="1" applyAlignment="1" applyProtection="1">
      <alignment horizontal="left" vertical="top"/>
    </xf>
    <xf numFmtId="0" fontId="0" fillId="2" borderId="0" xfId="0" applyFill="1" applyAlignment="1" applyProtection="1">
      <alignment vertical="top" shrinkToFit="1"/>
      <protection locked="0"/>
    </xf>
    <xf numFmtId="0" fontId="7" fillId="0" borderId="0" xfId="0" applyFont="1" applyAlignment="1" applyProtection="1">
      <alignment vertical="top"/>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2"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16" fillId="0" borderId="0" xfId="0" applyFont="1" applyAlignment="1" applyProtection="1">
      <alignment vertical="top"/>
    </xf>
    <xf numFmtId="0" fontId="12" fillId="0" borderId="0" xfId="0" applyFont="1" applyAlignment="1" applyProtection="1">
      <alignment vertical="top"/>
    </xf>
    <xf numFmtId="0" fontId="12" fillId="5" borderId="2" xfId="0" applyFont="1" applyFill="1" applyBorder="1" applyAlignment="1" applyProtection="1">
      <alignment vertical="top"/>
    </xf>
    <xf numFmtId="0" fontId="13" fillId="5" borderId="2" xfId="0" applyFont="1" applyFill="1" applyBorder="1" applyAlignment="1" applyProtection="1">
      <alignment vertical="top"/>
    </xf>
    <xf numFmtId="49" fontId="13" fillId="5" borderId="2" xfId="0" applyNumberFormat="1" applyFont="1" applyFill="1" applyBorder="1" applyAlignment="1" applyProtection="1">
      <alignment vertical="top"/>
    </xf>
    <xf numFmtId="0" fontId="13" fillId="5" borderId="1" xfId="0" applyFont="1" applyFill="1" applyBorder="1" applyAlignment="1" applyProtection="1">
      <alignment vertical="top"/>
    </xf>
    <xf numFmtId="0" fontId="12" fillId="5" borderId="8" xfId="0" applyFont="1" applyFill="1" applyBorder="1" applyAlignment="1" applyProtection="1">
      <alignment vertical="top"/>
    </xf>
    <xf numFmtId="165" fontId="14" fillId="5" borderId="2" xfId="0" applyNumberFormat="1" applyFont="1" applyFill="1" applyBorder="1" applyAlignment="1" applyProtection="1">
      <alignment vertical="top"/>
    </xf>
    <xf numFmtId="0" fontId="12" fillId="0" borderId="6" xfId="0" applyFont="1" applyBorder="1" applyAlignment="1" applyProtection="1">
      <alignment vertical="top"/>
    </xf>
    <xf numFmtId="49" fontId="12" fillId="0" borderId="6" xfId="0" applyNumberFormat="1" applyFont="1" applyBorder="1" applyAlignment="1" applyProtection="1">
      <alignment vertical="top"/>
    </xf>
    <xf numFmtId="0" fontId="12" fillId="0" borderId="7" xfId="0" applyFont="1" applyBorder="1" applyAlignment="1" applyProtection="1">
      <alignment vertical="top" wrapText="1"/>
    </xf>
    <xf numFmtId="166" fontId="12" fillId="0" borderId="6" xfId="0" applyNumberFormat="1" applyFont="1" applyBorder="1" applyAlignment="1" applyProtection="1">
      <alignment vertical="top"/>
    </xf>
    <xf numFmtId="0" fontId="15" fillId="0" borderId="6" xfId="0" applyFont="1" applyBorder="1" applyAlignment="1" applyProtection="1">
      <alignment vertical="top"/>
    </xf>
    <xf numFmtId="0" fontId="12" fillId="0" borderId="7" xfId="0" applyFont="1" applyBorder="1" applyAlignment="1" applyProtection="1">
      <alignment horizontal="right" vertical="top" wrapText="1"/>
    </xf>
    <xf numFmtId="166" fontId="12" fillId="0" borderId="7" xfId="0" applyNumberFormat="1" applyFont="1" applyBorder="1" applyAlignment="1" applyProtection="1">
      <alignment vertical="top"/>
    </xf>
    <xf numFmtId="165" fontId="12" fillId="0" borderId="7" xfId="0" applyNumberFormat="1" applyFont="1" applyFill="1" applyBorder="1" applyAlignment="1" applyProtection="1">
      <alignment vertical="top"/>
    </xf>
    <xf numFmtId="165" fontId="13" fillId="2" borderId="6" xfId="0" applyNumberFormat="1" applyFont="1" applyFill="1" applyBorder="1" applyAlignment="1" applyProtection="1">
      <alignment vertical="top"/>
    </xf>
    <xf numFmtId="0" fontId="12" fillId="0" borderId="2" xfId="0" applyFont="1" applyBorder="1" applyAlignment="1" applyProtection="1">
      <alignment vertical="top"/>
    </xf>
    <xf numFmtId="49" fontId="12" fillId="0" borderId="2" xfId="0" applyNumberFormat="1" applyFont="1" applyBorder="1" applyAlignment="1" applyProtection="1">
      <alignment vertical="top"/>
    </xf>
    <xf numFmtId="0" fontId="12" fillId="0" borderId="1" xfId="0" applyFont="1" applyBorder="1" applyAlignment="1" applyProtection="1">
      <alignment vertical="top" wrapText="1"/>
    </xf>
    <xf numFmtId="0" fontId="12" fillId="5" borderId="6" xfId="0" applyFont="1" applyFill="1" applyBorder="1" applyAlignment="1" applyProtection="1">
      <alignment vertical="top"/>
    </xf>
    <xf numFmtId="0" fontId="13" fillId="5" borderId="6" xfId="0" applyFont="1" applyFill="1" applyBorder="1" applyAlignment="1" applyProtection="1">
      <alignment vertical="top"/>
    </xf>
    <xf numFmtId="49" fontId="13" fillId="5" borderId="6" xfId="0" applyNumberFormat="1" applyFont="1" applyFill="1" applyBorder="1" applyAlignment="1" applyProtection="1">
      <alignment vertical="top"/>
    </xf>
    <xf numFmtId="0" fontId="13" fillId="5" borderId="7" xfId="0" applyFont="1" applyFill="1" applyBorder="1" applyAlignment="1" applyProtection="1">
      <alignment vertical="top"/>
    </xf>
    <xf numFmtId="0" fontId="12" fillId="5" borderId="4" xfId="0" applyFont="1" applyFill="1" applyBorder="1" applyAlignment="1" applyProtection="1">
      <alignment vertical="top"/>
    </xf>
    <xf numFmtId="165" fontId="14" fillId="5" borderId="6" xfId="0" applyNumberFormat="1" applyFont="1" applyFill="1" applyBorder="1" applyAlignment="1" applyProtection="1">
      <alignment vertical="top"/>
    </xf>
    <xf numFmtId="0" fontId="12" fillId="6" borderId="6" xfId="0" applyFont="1" applyFill="1" applyBorder="1" applyAlignment="1" applyProtection="1">
      <alignment vertical="top"/>
    </xf>
    <xf numFmtId="0" fontId="13" fillId="4" borderId="6" xfId="0" applyFont="1" applyFill="1" applyBorder="1" applyAlignment="1" applyProtection="1">
      <alignment vertical="top"/>
    </xf>
    <xf numFmtId="49" fontId="13" fillId="4" borderId="6" xfId="0" applyNumberFormat="1" applyFont="1" applyFill="1" applyBorder="1" applyAlignment="1" applyProtection="1">
      <alignment vertical="top"/>
    </xf>
    <xf numFmtId="0" fontId="13" fillId="4" borderId="7" xfId="0" applyFont="1" applyFill="1" applyBorder="1" applyAlignment="1" applyProtection="1">
      <alignment vertical="top"/>
    </xf>
    <xf numFmtId="0" fontId="12" fillId="4" borderId="6" xfId="0" applyFont="1" applyFill="1" applyBorder="1" applyAlignment="1" applyProtection="1">
      <alignment vertical="top"/>
    </xf>
    <xf numFmtId="0" fontId="12" fillId="4" borderId="4" xfId="0" applyFont="1" applyFill="1" applyBorder="1" applyAlignment="1" applyProtection="1">
      <alignment vertical="top"/>
    </xf>
    <xf numFmtId="165" fontId="13" fillId="4" borderId="6" xfId="0" applyNumberFormat="1" applyFont="1" applyFill="1" applyBorder="1" applyAlignment="1" applyProtection="1">
      <alignment vertical="top"/>
    </xf>
    <xf numFmtId="0" fontId="13" fillId="0" borderId="6" xfId="0" applyFont="1" applyBorder="1" applyAlignment="1" applyProtection="1">
      <alignment vertical="top"/>
    </xf>
    <xf numFmtId="49" fontId="13" fillId="0" borderId="6" xfId="0" applyNumberFormat="1" applyFont="1" applyBorder="1" applyAlignment="1" applyProtection="1">
      <alignment vertical="top"/>
    </xf>
    <xf numFmtId="0" fontId="13" fillId="0" borderId="7" xfId="0" applyFont="1" applyBorder="1" applyAlignment="1" applyProtection="1">
      <alignment vertical="top"/>
    </xf>
    <xf numFmtId="0" fontId="12" fillId="0" borderId="4" xfId="0" applyFont="1" applyBorder="1" applyAlignment="1" applyProtection="1">
      <alignment vertical="top"/>
    </xf>
    <xf numFmtId="165" fontId="13" fillId="0" borderId="6" xfId="0" applyNumberFormat="1" applyFont="1" applyBorder="1" applyAlignment="1" applyProtection="1">
      <alignment vertical="top"/>
    </xf>
    <xf numFmtId="0" fontId="13" fillId="6" borderId="6" xfId="0" applyFont="1" applyFill="1" applyBorder="1" applyAlignment="1" applyProtection="1">
      <alignment vertical="top"/>
    </xf>
    <xf numFmtId="49" fontId="13" fillId="6" borderId="6" xfId="0" applyNumberFormat="1" applyFont="1" applyFill="1" applyBorder="1" applyAlignment="1" applyProtection="1">
      <alignment vertical="top"/>
    </xf>
    <xf numFmtId="0" fontId="13" fillId="6" borderId="7" xfId="0" applyFont="1" applyFill="1" applyBorder="1" applyAlignment="1" applyProtection="1">
      <alignment vertical="top"/>
    </xf>
    <xf numFmtId="0" fontId="12" fillId="6" borderId="4" xfId="0" applyFont="1" applyFill="1" applyBorder="1" applyAlignment="1" applyProtection="1">
      <alignment vertical="top"/>
    </xf>
    <xf numFmtId="165" fontId="13" fillId="6" borderId="6" xfId="0" applyNumberFormat="1" applyFont="1" applyFill="1" applyBorder="1" applyAlignment="1" applyProtection="1">
      <alignment vertical="top"/>
    </xf>
    <xf numFmtId="0" fontId="15" fillId="0" borderId="7" xfId="0" applyFont="1" applyBorder="1" applyAlignment="1" applyProtection="1">
      <alignment vertical="top"/>
    </xf>
    <xf numFmtId="49" fontId="12" fillId="0" borderId="7" xfId="0" applyNumberFormat="1" applyFont="1" applyBorder="1" applyAlignment="1" applyProtection="1">
      <alignment vertical="top"/>
    </xf>
    <xf numFmtId="0" fontId="12" fillId="0" borderId="9" xfId="0" applyFont="1" applyBorder="1" applyAlignment="1" applyProtection="1">
      <alignment vertical="top"/>
    </xf>
    <xf numFmtId="0" fontId="15" fillId="0" borderId="0" xfId="0" applyFont="1" applyBorder="1" applyAlignment="1" applyProtection="1">
      <alignment vertical="top"/>
    </xf>
    <xf numFmtId="0" fontId="12" fillId="0" borderId="0" xfId="0" applyFont="1" applyBorder="1" applyAlignment="1" applyProtection="1">
      <alignment vertical="top"/>
    </xf>
    <xf numFmtId="165" fontId="12" fillId="2" borderId="3" xfId="0" applyNumberFormat="1" applyFont="1" applyFill="1" applyBorder="1" applyAlignment="1" applyProtection="1">
      <alignment vertical="top"/>
    </xf>
    <xf numFmtId="0" fontId="12" fillId="0" borderId="7" xfId="0" applyFont="1" applyBorder="1" applyAlignment="1" applyProtection="1">
      <alignment vertical="top"/>
    </xf>
    <xf numFmtId="165" fontId="12" fillId="2" borderId="6" xfId="0" applyNumberFormat="1" applyFont="1" applyFill="1" applyBorder="1" applyAlignment="1" applyProtection="1">
      <alignment vertical="top"/>
    </xf>
    <xf numFmtId="164" fontId="0" fillId="0" borderId="0" xfId="0" applyNumberFormat="1" applyProtection="1"/>
    <xf numFmtId="0" fontId="3" fillId="0" borderId="0" xfId="0" applyFont="1" applyProtection="1"/>
    <xf numFmtId="0" fontId="12" fillId="2" borderId="3" xfId="0" applyFont="1" applyFill="1" applyBorder="1" applyAlignment="1" applyProtection="1">
      <alignment vertical="top"/>
      <protection locked="0"/>
    </xf>
    <xf numFmtId="0" fontId="9" fillId="0" borderId="0" xfId="0" applyFont="1" applyFill="1" applyBorder="1" applyAlignment="1" applyProtection="1">
      <alignment vertical="top" wrapText="1"/>
    </xf>
    <xf numFmtId="0" fontId="13" fillId="0" borderId="2" xfId="0" applyFont="1" applyFill="1" applyBorder="1" applyAlignment="1" applyProtection="1">
      <alignment horizontal="right" vertical="top"/>
    </xf>
    <xf numFmtId="0" fontId="13" fillId="0" borderId="1" xfId="0" applyFont="1" applyFill="1" applyBorder="1" applyAlignment="1" applyProtection="1">
      <alignment horizontal="right" vertical="top"/>
    </xf>
    <xf numFmtId="0" fontId="13" fillId="0" borderId="8" xfId="0" applyFont="1" applyFill="1" applyBorder="1" applyAlignment="1" applyProtection="1">
      <alignment horizontal="right" vertical="top"/>
    </xf>
    <xf numFmtId="0" fontId="0" fillId="0" borderId="0" xfId="0" applyAlignment="1" applyProtection="1">
      <alignment horizontal="left" vertical="top" wrapText="1"/>
    </xf>
    <xf numFmtId="0" fontId="0" fillId="2"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2"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2" borderId="0" xfId="0" applyFill="1" applyAlignment="1" applyProtection="1">
      <alignment horizontal="center" vertical="top" shrinkToFit="1"/>
      <protection locked="0"/>
    </xf>
    <xf numFmtId="4" fontId="11" fillId="2" borderId="0" xfId="0" applyNumberFormat="1" applyFont="1" applyFill="1" applyAlignment="1" applyProtection="1">
      <alignment horizontal="center" vertical="top" shrinkToFit="1"/>
    </xf>
    <xf numFmtId="0" fontId="11" fillId="2" borderId="0" xfId="0" applyFont="1" applyFill="1" applyAlignment="1" applyProtection="1">
      <alignment horizontal="center" vertical="top" shrinkToFit="1"/>
    </xf>
    <xf numFmtId="0" fontId="17" fillId="0" borderId="0" xfId="0" applyFont="1" applyAlignment="1" applyProtection="1">
      <alignment horizontal="center" vertical="center" wrapText="1"/>
    </xf>
    <xf numFmtId="0" fontId="20"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3" fillId="0" borderId="4" xfId="0" applyFont="1" applyFill="1" applyBorder="1" applyAlignment="1" applyProtection="1">
      <alignment horizontal="left" vertical="top" wrapText="1"/>
    </xf>
    <xf numFmtId="0" fontId="3" fillId="0" borderId="7" xfId="0" applyFont="1" applyFill="1" applyBorder="1" applyAlignment="1" applyProtection="1">
      <alignment horizontal="left" vertical="top" wrapText="1"/>
    </xf>
    <xf numFmtId="0" fontId="3" fillId="0" borderId="10" xfId="0" applyFont="1" applyFill="1" applyBorder="1" applyAlignment="1" applyProtection="1">
      <alignment horizontal="left" vertical="top" wrapText="1"/>
    </xf>
    <xf numFmtId="0" fontId="0" fillId="2" borderId="5" xfId="0" applyFill="1" applyBorder="1" applyAlignment="1" applyProtection="1">
      <alignment horizontal="center" vertical="top"/>
      <protection locked="0"/>
    </xf>
    <xf numFmtId="0" fontId="10" fillId="0" borderId="0" xfId="0" applyFont="1" applyFill="1" applyBorder="1" applyAlignment="1" applyProtection="1">
      <alignment horizontal="left" vertical="top" wrapText="1"/>
    </xf>
    <xf numFmtId="0" fontId="9" fillId="0" borderId="0" xfId="0" applyFont="1" applyFill="1" applyBorder="1" applyAlignment="1" applyProtection="1">
      <alignment horizontal="left" vertical="top" wrapText="1"/>
    </xf>
    <xf numFmtId="4" fontId="12" fillId="2" borderId="6"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6B20D7-53A7-4787-AAD7-7025DEC91DA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DB89D-7D93-4097-8397-CC5613B1C36C}">
  <sheetPr>
    <pageSetUpPr fitToPage="1"/>
  </sheetPr>
  <dimension ref="A2:I48"/>
  <sheetViews>
    <sheetView tabSelected="1" topLeftCell="A2"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101" t="s">
        <v>296</v>
      </c>
      <c r="B2" s="101"/>
      <c r="C2" s="101"/>
      <c r="D2" s="101"/>
      <c r="E2" s="101"/>
      <c r="F2" s="101"/>
      <c r="G2" s="101"/>
      <c r="H2" s="101"/>
      <c r="I2" s="101"/>
    </row>
    <row r="5" spans="1:9" x14ac:dyDescent="0.25">
      <c r="D5" s="13"/>
      <c r="E5" s="13"/>
      <c r="F5" s="14"/>
      <c r="G5" s="14"/>
      <c r="H5" s="14"/>
      <c r="I5" s="15" t="s">
        <v>319</v>
      </c>
    </row>
    <row r="6" spans="1:9" x14ac:dyDescent="0.25">
      <c r="D6" s="13"/>
      <c r="E6" s="13"/>
      <c r="F6" s="14"/>
      <c r="G6" s="14"/>
      <c r="H6" s="14"/>
      <c r="I6" s="15"/>
    </row>
    <row r="7" spans="1:9" x14ac:dyDescent="0.25">
      <c r="D7" s="13"/>
      <c r="E7" s="13"/>
      <c r="F7" s="14"/>
      <c r="G7" s="14"/>
      <c r="H7" s="14"/>
      <c r="I7" s="16" t="s">
        <v>320</v>
      </c>
    </row>
    <row r="8" spans="1:9" ht="24.95" customHeight="1" x14ac:dyDescent="0.25"/>
    <row r="9" spans="1:9" ht="18.75" x14ac:dyDescent="0.3">
      <c r="A9" s="102" t="s">
        <v>297</v>
      </c>
      <c r="B9" s="102"/>
      <c r="C9" s="102"/>
      <c r="D9" s="102"/>
      <c r="E9" s="102"/>
      <c r="F9" s="102"/>
      <c r="G9" s="102"/>
      <c r="H9" s="102"/>
      <c r="I9" s="102"/>
    </row>
    <row r="10" spans="1:9" ht="15" customHeight="1" x14ac:dyDescent="0.25"/>
    <row r="11" spans="1:9" ht="15" customHeight="1" x14ac:dyDescent="0.25"/>
    <row r="12" spans="1:9" x14ac:dyDescent="0.25">
      <c r="A12" s="6" t="s">
        <v>298</v>
      </c>
      <c r="B12" s="103"/>
      <c r="C12" s="103"/>
      <c r="D12" s="103"/>
      <c r="E12" s="103"/>
      <c r="F12" s="6" t="s">
        <v>299</v>
      </c>
      <c r="G12" s="6"/>
      <c r="I12" s="17"/>
    </row>
    <row r="13" spans="1:9" x14ac:dyDescent="0.25">
      <c r="A13" s="104" t="s">
        <v>300</v>
      </c>
      <c r="B13" s="104"/>
      <c r="C13" s="104"/>
      <c r="D13" s="104"/>
      <c r="E13" s="104"/>
      <c r="F13" s="104"/>
      <c r="G13" s="104"/>
      <c r="H13" s="104"/>
      <c r="I13" s="18"/>
    </row>
    <row r="14" spans="1:9" x14ac:dyDescent="0.25">
      <c r="A14" s="19"/>
      <c r="B14" s="19"/>
      <c r="C14" s="19"/>
      <c r="D14" s="19"/>
      <c r="E14" s="19"/>
      <c r="F14" s="19"/>
      <c r="G14" s="19"/>
      <c r="H14" s="19"/>
      <c r="I14" s="18"/>
    </row>
    <row r="15" spans="1:9" x14ac:dyDescent="0.25">
      <c r="A15" s="6" t="s">
        <v>301</v>
      </c>
      <c r="B15" s="6"/>
      <c r="C15" s="20"/>
      <c r="D15" s="95" t="s">
        <v>302</v>
      </c>
      <c r="E15" s="95"/>
      <c r="F15" s="98"/>
      <c r="G15" s="98"/>
      <c r="H15" s="98"/>
      <c r="I15" s="98"/>
    </row>
    <row r="16" spans="1:9" x14ac:dyDescent="0.25">
      <c r="B16" s="21"/>
      <c r="C16" s="21" t="s">
        <v>303</v>
      </c>
      <c r="D16" s="21"/>
      <c r="E16" s="21"/>
      <c r="F16" s="21" t="s">
        <v>304</v>
      </c>
      <c r="G16" s="21"/>
      <c r="H16" s="21"/>
      <c r="I16" s="6"/>
    </row>
    <row r="17" spans="1:9" x14ac:dyDescent="0.25">
      <c r="B17" s="21"/>
      <c r="C17" s="21"/>
      <c r="D17" s="21"/>
      <c r="E17" s="21"/>
      <c r="F17" s="21"/>
      <c r="G17" s="21"/>
      <c r="H17" s="21"/>
      <c r="I17" s="6"/>
    </row>
    <row r="18" spans="1:9" x14ac:dyDescent="0.25">
      <c r="A18" s="6" t="s">
        <v>305</v>
      </c>
      <c r="B18" s="17"/>
      <c r="C18" s="95" t="s">
        <v>306</v>
      </c>
      <c r="D18" s="95"/>
      <c r="E18" s="96"/>
      <c r="F18" s="96"/>
      <c r="G18" s="97" t="s">
        <v>307</v>
      </c>
      <c r="H18" s="97"/>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308</v>
      </c>
      <c r="B21" s="24"/>
      <c r="C21" s="98"/>
      <c r="D21" s="98"/>
      <c r="E21" s="98"/>
      <c r="F21" s="98"/>
      <c r="G21" s="98"/>
      <c r="H21" s="26" t="s">
        <v>309</v>
      </c>
      <c r="I21" s="22"/>
    </row>
    <row r="22" spans="1:9" s="23" customFormat="1" x14ac:dyDescent="0.25">
      <c r="A22" s="27"/>
      <c r="B22" s="24"/>
      <c r="C22" s="25"/>
      <c r="D22" s="25"/>
      <c r="E22" s="25"/>
      <c r="F22" s="25"/>
      <c r="G22" s="25"/>
      <c r="H22" s="26"/>
      <c r="I22" s="28"/>
    </row>
    <row r="23" spans="1:9" x14ac:dyDescent="0.25">
      <c r="A23" s="6" t="s">
        <v>310</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93" t="s">
        <v>311</v>
      </c>
      <c r="B25" s="93"/>
      <c r="C25" s="93"/>
      <c r="D25" s="93"/>
      <c r="E25" s="93"/>
      <c r="F25" s="93"/>
      <c r="G25" s="93"/>
      <c r="H25" s="93"/>
      <c r="I25" s="6"/>
    </row>
    <row r="26" spans="1:9" ht="15" customHeight="1" x14ac:dyDescent="0.25">
      <c r="A26" s="6"/>
      <c r="B26" s="6"/>
      <c r="C26" s="6"/>
      <c r="D26" s="6"/>
      <c r="E26" s="6"/>
      <c r="F26" s="6"/>
      <c r="G26" s="6"/>
      <c r="H26" s="6"/>
      <c r="I26" s="6"/>
    </row>
    <row r="27" spans="1:9" ht="15" customHeight="1" x14ac:dyDescent="0.25">
      <c r="A27" s="6" t="s">
        <v>312</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313</v>
      </c>
      <c r="B29" s="99">
        <f>IF(+'B.Anexo I Tabla Desglose Precio'!G161&lt;=155371.64,+'B.Anexo I Tabla Desglose Precio'!G161,"no debe superar 155.371,64")</f>
        <v>0</v>
      </c>
      <c r="C29" s="100"/>
      <c r="D29" s="6" t="s">
        <v>314</v>
      </c>
      <c r="E29" s="6"/>
      <c r="F29" s="6"/>
      <c r="G29" s="6"/>
      <c r="H29" s="6"/>
    </row>
    <row r="30" spans="1:9" ht="15" customHeight="1" x14ac:dyDescent="0.25">
      <c r="A30" s="6"/>
      <c r="B30" s="6"/>
      <c r="C30" s="6"/>
      <c r="D30" s="6"/>
      <c r="E30" s="6"/>
      <c r="F30" s="6"/>
      <c r="G30" s="6"/>
      <c r="H30" s="6"/>
    </row>
    <row r="31" spans="1:9" ht="15" customHeight="1" x14ac:dyDescent="0.25">
      <c r="A31" s="29"/>
      <c r="B31" s="6"/>
      <c r="C31" s="6"/>
      <c r="D31" s="6"/>
      <c r="E31" s="6"/>
      <c r="F31" s="6"/>
      <c r="G31" s="6"/>
      <c r="H31" s="6"/>
    </row>
    <row r="32" spans="1:9" ht="15" customHeight="1" x14ac:dyDescent="0.25">
      <c r="A32" s="6"/>
      <c r="B32" s="6"/>
      <c r="C32" s="6"/>
      <c r="D32" s="6"/>
      <c r="E32" s="6"/>
      <c r="F32" s="6"/>
      <c r="G32" s="6"/>
      <c r="H32" s="6"/>
      <c r="I32" s="6"/>
    </row>
    <row r="33" spans="1:9" ht="30" customHeight="1" x14ac:dyDescent="0.25">
      <c r="A33" s="93" t="s">
        <v>315</v>
      </c>
      <c r="B33" s="93"/>
      <c r="C33" s="93"/>
      <c r="D33" s="93"/>
      <c r="E33" s="93"/>
      <c r="F33" s="93"/>
      <c r="G33" s="93"/>
      <c r="H33" s="93"/>
      <c r="I33" s="6"/>
    </row>
    <row r="34" spans="1:9" ht="27" customHeight="1" x14ac:dyDescent="0.25">
      <c r="A34" s="6"/>
      <c r="B34" s="6"/>
      <c r="C34" s="6"/>
      <c r="D34" s="6"/>
      <c r="E34" s="6"/>
      <c r="F34" s="6"/>
      <c r="G34" s="6"/>
      <c r="H34" s="6"/>
      <c r="I34" s="6"/>
    </row>
    <row r="35" spans="1:9" x14ac:dyDescent="0.25">
      <c r="A35" s="30" t="s">
        <v>316</v>
      </c>
      <c r="B35" s="6"/>
      <c r="C35" s="6"/>
      <c r="D35" s="6"/>
      <c r="E35" s="6"/>
      <c r="F35" s="6"/>
      <c r="G35" s="6"/>
      <c r="H35" s="6"/>
      <c r="I35" s="6"/>
    </row>
    <row r="36" spans="1:9" ht="8.1" customHeight="1" x14ac:dyDescent="0.25">
      <c r="A36" s="6"/>
      <c r="B36" s="6"/>
      <c r="C36" s="6"/>
      <c r="D36" s="6"/>
      <c r="E36" s="6"/>
      <c r="F36" s="6"/>
      <c r="G36" s="6"/>
      <c r="H36" s="6"/>
      <c r="I36" s="6"/>
    </row>
    <row r="41" spans="1:9" x14ac:dyDescent="0.25">
      <c r="B41" s="31" t="s">
        <v>317</v>
      </c>
    </row>
    <row r="45" spans="1:9" x14ac:dyDescent="0.25">
      <c r="E45" s="32"/>
    </row>
    <row r="47" spans="1:9" x14ac:dyDescent="0.25">
      <c r="E47" s="33"/>
    </row>
    <row r="48" spans="1:9" x14ac:dyDescent="0.25">
      <c r="B48" s="34" t="s">
        <v>318</v>
      </c>
      <c r="C48" s="94"/>
      <c r="D48" s="94"/>
      <c r="E48" s="94"/>
      <c r="F48" s="94"/>
    </row>
  </sheetData>
  <sheetProtection algorithmName="SHA-512" hashValue="gHYv9gDNBm609e3EXSosbC/xSNNLh7n73rhirq1pLWZpCjGnlfoZSO3lEIwdFQFZGqDzXkCzjDV9COEWizZN3Q==" saltValue="ZBy689rNcaC21Rs01vqaAA=="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L171"/>
  <sheetViews>
    <sheetView workbookViewId="0">
      <pane ySplit="6" topLeftCell="A7" activePane="bottomLeft" state="frozen"/>
      <selection pane="bottomLeft" activeCell="F7" sqref="F7"/>
    </sheetView>
  </sheetViews>
  <sheetFormatPr baseColWidth="10" defaultColWidth="9.140625" defaultRowHeight="12.75" x14ac:dyDescent="0.25"/>
  <cols>
    <col min="1" max="1" width="3.42578125" style="36" customWidth="1"/>
    <col min="2" max="2" width="13.7109375" style="36" customWidth="1"/>
    <col min="3" max="3" width="4.42578125" style="36" customWidth="1"/>
    <col min="4" max="4" width="48.7109375" style="36" customWidth="1"/>
    <col min="5" max="7" width="10.7109375" style="36" customWidth="1"/>
    <col min="8" max="16384" width="9.140625" style="36"/>
  </cols>
  <sheetData>
    <row r="1" spans="1:7" s="1" customFormat="1" ht="90" customHeight="1" x14ac:dyDescent="0.25">
      <c r="A1" s="105" t="s">
        <v>18</v>
      </c>
      <c r="B1" s="106"/>
      <c r="C1" s="106"/>
      <c r="D1" s="106"/>
      <c r="E1" s="106"/>
      <c r="F1" s="106"/>
      <c r="G1" s="107"/>
    </row>
    <row r="2" spans="1:7" s="1" customFormat="1" ht="15" x14ac:dyDescent="0.25"/>
    <row r="3" spans="1:7" ht="16.5" x14ac:dyDescent="0.25">
      <c r="A3" s="35" t="s">
        <v>295</v>
      </c>
    </row>
    <row r="5" spans="1:7" x14ac:dyDescent="0.25">
      <c r="A5" s="90"/>
      <c r="B5" s="90"/>
      <c r="C5" s="90"/>
      <c r="D5" s="91"/>
      <c r="E5" s="90" t="s">
        <v>27</v>
      </c>
      <c r="F5" s="92" t="s">
        <v>28</v>
      </c>
      <c r="G5" s="90" t="s">
        <v>29</v>
      </c>
    </row>
    <row r="6" spans="1:7" x14ac:dyDescent="0.25">
      <c r="A6" s="37"/>
      <c r="B6" s="38" t="s">
        <v>1</v>
      </c>
      <c r="C6" s="39" t="s">
        <v>0</v>
      </c>
      <c r="D6" s="40" t="s">
        <v>30</v>
      </c>
      <c r="E6" s="37"/>
      <c r="F6" s="41"/>
      <c r="G6" s="42"/>
    </row>
    <row r="7" spans="1:7" ht="51" x14ac:dyDescent="0.25">
      <c r="A7" s="43">
        <v>1</v>
      </c>
      <c r="B7" s="43" t="s">
        <v>31</v>
      </c>
      <c r="C7" s="44" t="s">
        <v>32</v>
      </c>
      <c r="D7" s="45" t="s">
        <v>33</v>
      </c>
      <c r="E7" s="46">
        <v>42</v>
      </c>
      <c r="F7" s="10"/>
      <c r="G7" s="85">
        <f>+ROUND(+E7*F7,2)</f>
        <v>0</v>
      </c>
    </row>
    <row r="8" spans="1:7" ht="63.75" x14ac:dyDescent="0.25">
      <c r="A8" s="43">
        <v>2</v>
      </c>
      <c r="B8" s="43" t="s">
        <v>34</v>
      </c>
      <c r="C8" s="44" t="s">
        <v>14</v>
      </c>
      <c r="D8" s="45" t="s">
        <v>35</v>
      </c>
      <c r="E8" s="46">
        <v>3</v>
      </c>
      <c r="F8" s="10"/>
      <c r="G8" s="85">
        <f t="shared" ref="G8:G18" si="0">+ROUND(+E8*F8,2)</f>
        <v>0</v>
      </c>
    </row>
    <row r="9" spans="1:7" ht="63.75" x14ac:dyDescent="0.25">
      <c r="A9" s="43">
        <v>3</v>
      </c>
      <c r="B9" s="43" t="s">
        <v>36</v>
      </c>
      <c r="C9" s="44" t="s">
        <v>14</v>
      </c>
      <c r="D9" s="45" t="s">
        <v>37</v>
      </c>
      <c r="E9" s="46">
        <v>4</v>
      </c>
      <c r="F9" s="10"/>
      <c r="G9" s="85">
        <f t="shared" si="0"/>
        <v>0</v>
      </c>
    </row>
    <row r="10" spans="1:7" ht="51" x14ac:dyDescent="0.25">
      <c r="A10" s="43">
        <v>4</v>
      </c>
      <c r="B10" s="43" t="s">
        <v>38</v>
      </c>
      <c r="C10" s="44" t="s">
        <v>10</v>
      </c>
      <c r="D10" s="45" t="s">
        <v>39</v>
      </c>
      <c r="E10" s="46">
        <v>287.64299999999997</v>
      </c>
      <c r="F10" s="10"/>
      <c r="G10" s="85">
        <f t="shared" si="0"/>
        <v>0</v>
      </c>
    </row>
    <row r="11" spans="1:7" ht="38.25" x14ac:dyDescent="0.25">
      <c r="A11" s="43">
        <v>5</v>
      </c>
      <c r="B11" s="43" t="s">
        <v>40</v>
      </c>
      <c r="C11" s="44" t="s">
        <v>32</v>
      </c>
      <c r="D11" s="45" t="s">
        <v>41</v>
      </c>
      <c r="E11" s="46">
        <v>249.55</v>
      </c>
      <c r="F11" s="10"/>
      <c r="G11" s="85">
        <f t="shared" si="0"/>
        <v>0</v>
      </c>
    </row>
    <row r="12" spans="1:7" ht="38.25" x14ac:dyDescent="0.25">
      <c r="A12" s="43">
        <v>6</v>
      </c>
      <c r="B12" s="43" t="s">
        <v>42</v>
      </c>
      <c r="C12" s="44" t="s">
        <v>32</v>
      </c>
      <c r="D12" s="45" t="s">
        <v>43</v>
      </c>
      <c r="E12" s="46">
        <v>249.55</v>
      </c>
      <c r="F12" s="10"/>
      <c r="G12" s="85">
        <f t="shared" si="0"/>
        <v>0</v>
      </c>
    </row>
    <row r="13" spans="1:7" ht="89.25" x14ac:dyDescent="0.25">
      <c r="A13" s="43">
        <v>7</v>
      </c>
      <c r="B13" s="43" t="s">
        <v>44</v>
      </c>
      <c r="C13" s="44" t="s">
        <v>4</v>
      </c>
      <c r="D13" s="45" t="s">
        <v>45</v>
      </c>
      <c r="E13" s="46">
        <v>367.88</v>
      </c>
      <c r="F13" s="10"/>
      <c r="G13" s="85">
        <f t="shared" si="0"/>
        <v>0</v>
      </c>
    </row>
    <row r="14" spans="1:7" ht="76.5" x14ac:dyDescent="0.25">
      <c r="A14" s="43">
        <v>8</v>
      </c>
      <c r="B14" s="43" t="s">
        <v>46</v>
      </c>
      <c r="C14" s="44" t="s">
        <v>4</v>
      </c>
      <c r="D14" s="45" t="s">
        <v>47</v>
      </c>
      <c r="E14" s="46">
        <v>367.88</v>
      </c>
      <c r="F14" s="10"/>
      <c r="G14" s="85">
        <f t="shared" si="0"/>
        <v>0</v>
      </c>
    </row>
    <row r="15" spans="1:7" ht="76.5" x14ac:dyDescent="0.25">
      <c r="A15" s="43">
        <v>9</v>
      </c>
      <c r="B15" s="43" t="s">
        <v>48</v>
      </c>
      <c r="C15" s="44" t="s">
        <v>4</v>
      </c>
      <c r="D15" s="45" t="s">
        <v>49</v>
      </c>
      <c r="E15" s="46">
        <v>179.6</v>
      </c>
      <c r="F15" s="10"/>
      <c r="G15" s="85">
        <f t="shared" si="0"/>
        <v>0</v>
      </c>
    </row>
    <row r="16" spans="1:7" ht="76.5" x14ac:dyDescent="0.25">
      <c r="A16" s="43">
        <v>10</v>
      </c>
      <c r="B16" s="43" t="s">
        <v>50</v>
      </c>
      <c r="C16" s="44" t="s">
        <v>4</v>
      </c>
      <c r="D16" s="45" t="s">
        <v>51</v>
      </c>
      <c r="E16" s="46">
        <v>179.6</v>
      </c>
      <c r="F16" s="10"/>
      <c r="G16" s="85">
        <f t="shared" si="0"/>
        <v>0</v>
      </c>
    </row>
    <row r="17" spans="1:7" ht="76.5" x14ac:dyDescent="0.25">
      <c r="A17" s="43">
        <v>11</v>
      </c>
      <c r="B17" s="43" t="s">
        <v>52</v>
      </c>
      <c r="C17" s="44" t="s">
        <v>32</v>
      </c>
      <c r="D17" s="45" t="s">
        <v>53</v>
      </c>
      <c r="E17" s="46">
        <v>196.59</v>
      </c>
      <c r="F17" s="10"/>
      <c r="G17" s="85">
        <f t="shared" si="0"/>
        <v>0</v>
      </c>
    </row>
    <row r="18" spans="1:7" ht="38.25" x14ac:dyDescent="0.25">
      <c r="A18" s="43">
        <v>12</v>
      </c>
      <c r="B18" s="43" t="s">
        <v>54</v>
      </c>
      <c r="C18" s="44" t="s">
        <v>55</v>
      </c>
      <c r="D18" s="45" t="s">
        <v>56</v>
      </c>
      <c r="E18" s="46">
        <v>32</v>
      </c>
      <c r="F18" s="10"/>
      <c r="G18" s="85">
        <f t="shared" si="0"/>
        <v>0</v>
      </c>
    </row>
    <row r="19" spans="1:7" x14ac:dyDescent="0.25">
      <c r="A19" s="43"/>
      <c r="B19" s="47" t="s">
        <v>294</v>
      </c>
      <c r="C19" s="44"/>
      <c r="D19" s="48" t="s">
        <v>277</v>
      </c>
      <c r="E19" s="49"/>
      <c r="F19" s="50"/>
      <c r="G19" s="51">
        <f>SUM(G7:G18)</f>
        <v>0</v>
      </c>
    </row>
    <row r="20" spans="1:7" x14ac:dyDescent="0.25">
      <c r="A20" s="37"/>
      <c r="B20" s="38" t="s">
        <v>1</v>
      </c>
      <c r="C20" s="39" t="s">
        <v>2</v>
      </c>
      <c r="D20" s="40" t="s">
        <v>57</v>
      </c>
      <c r="E20" s="37"/>
      <c r="F20" s="41"/>
      <c r="G20" s="42"/>
    </row>
    <row r="21" spans="1:7" ht="127.5" x14ac:dyDescent="0.25">
      <c r="A21" s="43">
        <v>1</v>
      </c>
      <c r="B21" s="43" t="s">
        <v>58</v>
      </c>
      <c r="C21" s="44" t="s">
        <v>10</v>
      </c>
      <c r="D21" s="45" t="s">
        <v>59</v>
      </c>
      <c r="E21" s="46">
        <v>111.7</v>
      </c>
      <c r="F21" s="10"/>
      <c r="G21" s="85">
        <f t="shared" ref="G21:G35" si="1">+ROUND(+E21*F21,2)</f>
        <v>0</v>
      </c>
    </row>
    <row r="22" spans="1:7" ht="63.75" x14ac:dyDescent="0.25">
      <c r="A22" s="43">
        <v>2</v>
      </c>
      <c r="B22" s="43" t="s">
        <v>60</v>
      </c>
      <c r="C22" s="44" t="s">
        <v>4</v>
      </c>
      <c r="D22" s="45" t="s">
        <v>61</v>
      </c>
      <c r="E22" s="46">
        <v>41.11</v>
      </c>
      <c r="F22" s="10"/>
      <c r="G22" s="85">
        <f t="shared" si="1"/>
        <v>0</v>
      </c>
    </row>
    <row r="23" spans="1:7" ht="63.75" x14ac:dyDescent="0.25">
      <c r="A23" s="43">
        <v>3</v>
      </c>
      <c r="B23" s="43" t="s">
        <v>62</v>
      </c>
      <c r="C23" s="44" t="s">
        <v>4</v>
      </c>
      <c r="D23" s="45" t="s">
        <v>63</v>
      </c>
      <c r="E23" s="46">
        <v>6.8</v>
      </c>
      <c r="F23" s="10"/>
      <c r="G23" s="85">
        <f t="shared" si="1"/>
        <v>0</v>
      </c>
    </row>
    <row r="24" spans="1:7" ht="76.5" x14ac:dyDescent="0.25">
      <c r="A24" s="43">
        <v>4</v>
      </c>
      <c r="B24" s="43" t="s">
        <v>64</v>
      </c>
      <c r="C24" s="44" t="s">
        <v>4</v>
      </c>
      <c r="D24" s="45" t="s">
        <v>65</v>
      </c>
      <c r="E24" s="46">
        <v>12.8</v>
      </c>
      <c r="F24" s="10"/>
      <c r="G24" s="85">
        <f t="shared" si="1"/>
        <v>0</v>
      </c>
    </row>
    <row r="25" spans="1:7" ht="63.75" x14ac:dyDescent="0.25">
      <c r="A25" s="43">
        <v>5</v>
      </c>
      <c r="B25" s="43" t="s">
        <v>66</v>
      </c>
      <c r="C25" s="44" t="s">
        <v>14</v>
      </c>
      <c r="D25" s="45" t="s">
        <v>67</v>
      </c>
      <c r="E25" s="46">
        <v>2</v>
      </c>
      <c r="F25" s="10"/>
      <c r="G25" s="85">
        <f t="shared" si="1"/>
        <v>0</v>
      </c>
    </row>
    <row r="26" spans="1:7" ht="76.5" x14ac:dyDescent="0.25">
      <c r="A26" s="43">
        <v>6</v>
      </c>
      <c r="B26" s="43" t="s">
        <v>68</v>
      </c>
      <c r="C26" s="44" t="s">
        <v>32</v>
      </c>
      <c r="D26" s="45" t="s">
        <v>69</v>
      </c>
      <c r="E26" s="46">
        <v>119.76</v>
      </c>
      <c r="F26" s="10"/>
      <c r="G26" s="85">
        <f t="shared" si="1"/>
        <v>0</v>
      </c>
    </row>
    <row r="27" spans="1:7" ht="63.75" x14ac:dyDescent="0.25">
      <c r="A27" s="43">
        <v>7</v>
      </c>
      <c r="B27" s="43" t="s">
        <v>70</v>
      </c>
      <c r="C27" s="44" t="s">
        <v>14</v>
      </c>
      <c r="D27" s="45" t="s">
        <v>71</v>
      </c>
      <c r="E27" s="46">
        <v>7</v>
      </c>
      <c r="F27" s="10"/>
      <c r="G27" s="85">
        <f t="shared" si="1"/>
        <v>0</v>
      </c>
    </row>
    <row r="28" spans="1:7" ht="63.75" x14ac:dyDescent="0.25">
      <c r="A28" s="43">
        <v>8</v>
      </c>
      <c r="B28" s="43" t="s">
        <v>72</v>
      </c>
      <c r="C28" s="44" t="s">
        <v>14</v>
      </c>
      <c r="D28" s="45" t="s">
        <v>73</v>
      </c>
      <c r="E28" s="46">
        <v>17</v>
      </c>
      <c r="F28" s="10"/>
      <c r="G28" s="85">
        <f t="shared" si="1"/>
        <v>0</v>
      </c>
    </row>
    <row r="29" spans="1:7" ht="63.75" x14ac:dyDescent="0.25">
      <c r="A29" s="43">
        <v>9</v>
      </c>
      <c r="B29" s="43" t="s">
        <v>74</v>
      </c>
      <c r="C29" s="44" t="s">
        <v>32</v>
      </c>
      <c r="D29" s="45" t="s">
        <v>75</v>
      </c>
      <c r="E29" s="46">
        <v>1.2430000000000001</v>
      </c>
      <c r="F29" s="10"/>
      <c r="G29" s="85">
        <f t="shared" si="1"/>
        <v>0</v>
      </c>
    </row>
    <row r="30" spans="1:7" ht="25.5" x14ac:dyDescent="0.25">
      <c r="A30" s="43">
        <v>10</v>
      </c>
      <c r="B30" s="43" t="s">
        <v>76</v>
      </c>
      <c r="C30" s="44" t="s">
        <v>14</v>
      </c>
      <c r="D30" s="45" t="s">
        <v>77</v>
      </c>
      <c r="E30" s="46">
        <v>2</v>
      </c>
      <c r="F30" s="10"/>
      <c r="G30" s="85">
        <f t="shared" si="1"/>
        <v>0</v>
      </c>
    </row>
    <row r="31" spans="1:7" ht="76.5" x14ac:dyDescent="0.25">
      <c r="A31" s="43">
        <v>11</v>
      </c>
      <c r="B31" s="43" t="s">
        <v>78</v>
      </c>
      <c r="C31" s="44" t="s">
        <v>14</v>
      </c>
      <c r="D31" s="45" t="s">
        <v>79</v>
      </c>
      <c r="E31" s="46">
        <v>2</v>
      </c>
      <c r="F31" s="10"/>
      <c r="G31" s="85">
        <f t="shared" si="1"/>
        <v>0</v>
      </c>
    </row>
    <row r="32" spans="1:7" ht="76.5" x14ac:dyDescent="0.25">
      <c r="A32" s="43">
        <v>12</v>
      </c>
      <c r="B32" s="43" t="s">
        <v>80</v>
      </c>
      <c r="C32" s="44" t="s">
        <v>14</v>
      </c>
      <c r="D32" s="45" t="s">
        <v>81</v>
      </c>
      <c r="E32" s="46">
        <v>1</v>
      </c>
      <c r="F32" s="10"/>
      <c r="G32" s="85">
        <f t="shared" si="1"/>
        <v>0</v>
      </c>
    </row>
    <row r="33" spans="1:7" ht="76.5" x14ac:dyDescent="0.25">
      <c r="A33" s="43">
        <v>13</v>
      </c>
      <c r="B33" s="43" t="s">
        <v>82</v>
      </c>
      <c r="C33" s="44" t="s">
        <v>14</v>
      </c>
      <c r="D33" s="45" t="s">
        <v>83</v>
      </c>
      <c r="E33" s="46">
        <v>2</v>
      </c>
      <c r="F33" s="10"/>
      <c r="G33" s="85">
        <f t="shared" si="1"/>
        <v>0</v>
      </c>
    </row>
    <row r="34" spans="1:7" ht="76.5" x14ac:dyDescent="0.25">
      <c r="A34" s="43">
        <v>14</v>
      </c>
      <c r="B34" s="43" t="s">
        <v>84</v>
      </c>
      <c r="C34" s="44" t="s">
        <v>14</v>
      </c>
      <c r="D34" s="45" t="s">
        <v>85</v>
      </c>
      <c r="E34" s="46">
        <v>1</v>
      </c>
      <c r="F34" s="10"/>
      <c r="G34" s="85">
        <f t="shared" si="1"/>
        <v>0</v>
      </c>
    </row>
    <row r="35" spans="1:7" ht="51" x14ac:dyDescent="0.25">
      <c r="A35" s="43">
        <v>15</v>
      </c>
      <c r="B35" s="43" t="s">
        <v>86</v>
      </c>
      <c r="C35" s="44" t="s">
        <v>10</v>
      </c>
      <c r="D35" s="45" t="s">
        <v>87</v>
      </c>
      <c r="E35" s="46">
        <v>4.68</v>
      </c>
      <c r="F35" s="10"/>
      <c r="G35" s="85">
        <f t="shared" si="1"/>
        <v>0</v>
      </c>
    </row>
    <row r="36" spans="1:7" x14ac:dyDescent="0.25">
      <c r="A36" s="43"/>
      <c r="B36" s="47" t="s">
        <v>294</v>
      </c>
      <c r="C36" s="44"/>
      <c r="D36" s="48" t="s">
        <v>278</v>
      </c>
      <c r="E36" s="49"/>
      <c r="F36" s="50"/>
      <c r="G36" s="51">
        <f>SUM(G21:G35)</f>
        <v>0</v>
      </c>
    </row>
    <row r="37" spans="1:7" x14ac:dyDescent="0.25">
      <c r="A37" s="37"/>
      <c r="B37" s="38" t="s">
        <v>1</v>
      </c>
      <c r="C37" s="39" t="s">
        <v>3</v>
      </c>
      <c r="D37" s="40" t="s">
        <v>88</v>
      </c>
      <c r="E37" s="37"/>
      <c r="F37" s="41"/>
      <c r="G37" s="42"/>
    </row>
    <row r="38" spans="1:7" ht="114.75" x14ac:dyDescent="0.25">
      <c r="A38" s="43">
        <v>1</v>
      </c>
      <c r="B38" s="43" t="s">
        <v>89</v>
      </c>
      <c r="C38" s="44" t="s">
        <v>32</v>
      </c>
      <c r="D38" s="45" t="s">
        <v>90</v>
      </c>
      <c r="E38" s="46">
        <v>24.335999999999999</v>
      </c>
      <c r="F38" s="10"/>
      <c r="G38" s="85">
        <f t="shared" ref="G38:G45" si="2">+ROUND(+E38*F38,2)</f>
        <v>0</v>
      </c>
    </row>
    <row r="39" spans="1:7" ht="76.5" x14ac:dyDescent="0.25">
      <c r="A39" s="43">
        <v>2</v>
      </c>
      <c r="B39" s="43" t="s">
        <v>91</v>
      </c>
      <c r="C39" s="44" t="s">
        <v>32</v>
      </c>
      <c r="D39" s="45" t="s">
        <v>92</v>
      </c>
      <c r="E39" s="46">
        <v>162.24</v>
      </c>
      <c r="F39" s="10"/>
      <c r="G39" s="85">
        <f t="shared" si="2"/>
        <v>0</v>
      </c>
    </row>
    <row r="40" spans="1:7" ht="140.25" x14ac:dyDescent="0.25">
      <c r="A40" s="43">
        <v>3</v>
      </c>
      <c r="B40" s="43" t="s">
        <v>93</v>
      </c>
      <c r="C40" s="44" t="s">
        <v>32</v>
      </c>
      <c r="D40" s="45" t="s">
        <v>94</v>
      </c>
      <c r="E40" s="46">
        <v>40.56</v>
      </c>
      <c r="F40" s="10"/>
      <c r="G40" s="85">
        <f t="shared" si="2"/>
        <v>0</v>
      </c>
    </row>
    <row r="41" spans="1:7" ht="89.25" x14ac:dyDescent="0.25">
      <c r="A41" s="43">
        <v>4</v>
      </c>
      <c r="B41" s="43" t="s">
        <v>95</v>
      </c>
      <c r="C41" s="44" t="s">
        <v>4</v>
      </c>
      <c r="D41" s="45" t="s">
        <v>96</v>
      </c>
      <c r="E41" s="46">
        <v>41.6</v>
      </c>
      <c r="F41" s="10"/>
      <c r="G41" s="85">
        <f t="shared" si="2"/>
        <v>0</v>
      </c>
    </row>
    <row r="42" spans="1:7" ht="165.75" x14ac:dyDescent="0.25">
      <c r="A42" s="43">
        <v>5</v>
      </c>
      <c r="B42" s="43" t="s">
        <v>97</v>
      </c>
      <c r="C42" s="44" t="s">
        <v>32</v>
      </c>
      <c r="D42" s="45" t="s">
        <v>98</v>
      </c>
      <c r="E42" s="46">
        <v>34.35</v>
      </c>
      <c r="F42" s="10"/>
      <c r="G42" s="85">
        <f t="shared" si="2"/>
        <v>0</v>
      </c>
    </row>
    <row r="43" spans="1:7" ht="63.75" x14ac:dyDescent="0.25">
      <c r="A43" s="43">
        <v>6</v>
      </c>
      <c r="B43" s="43" t="s">
        <v>99</v>
      </c>
      <c r="C43" s="44" t="s">
        <v>14</v>
      </c>
      <c r="D43" s="45" t="s">
        <v>100</v>
      </c>
      <c r="E43" s="46">
        <v>2</v>
      </c>
      <c r="F43" s="10"/>
      <c r="G43" s="85">
        <f t="shared" si="2"/>
        <v>0</v>
      </c>
    </row>
    <row r="44" spans="1:7" ht="102" x14ac:dyDescent="0.25">
      <c r="A44" s="43">
        <v>7</v>
      </c>
      <c r="B44" s="43" t="s">
        <v>101</v>
      </c>
      <c r="C44" s="44" t="s">
        <v>4</v>
      </c>
      <c r="D44" s="45" t="s">
        <v>102</v>
      </c>
      <c r="E44" s="46">
        <v>31</v>
      </c>
      <c r="F44" s="10"/>
      <c r="G44" s="85">
        <f t="shared" si="2"/>
        <v>0</v>
      </c>
    </row>
    <row r="45" spans="1:7" ht="89.25" x14ac:dyDescent="0.25">
      <c r="A45" s="43">
        <v>8</v>
      </c>
      <c r="B45" s="43" t="s">
        <v>103</v>
      </c>
      <c r="C45" s="44" t="s">
        <v>4</v>
      </c>
      <c r="D45" s="45" t="s">
        <v>104</v>
      </c>
      <c r="E45" s="46">
        <v>4.3</v>
      </c>
      <c r="F45" s="10"/>
      <c r="G45" s="85">
        <f t="shared" si="2"/>
        <v>0</v>
      </c>
    </row>
    <row r="46" spans="1:7" x14ac:dyDescent="0.25">
      <c r="A46" s="43"/>
      <c r="B46" s="47" t="s">
        <v>294</v>
      </c>
      <c r="C46" s="44"/>
      <c r="D46" s="48" t="s">
        <v>279</v>
      </c>
      <c r="E46" s="49"/>
      <c r="F46" s="50"/>
      <c r="G46" s="51">
        <f>SUM(G38:G45)</f>
        <v>0</v>
      </c>
    </row>
    <row r="47" spans="1:7" x14ac:dyDescent="0.25">
      <c r="A47" s="37"/>
      <c r="B47" s="38" t="s">
        <v>1</v>
      </c>
      <c r="C47" s="39" t="s">
        <v>5</v>
      </c>
      <c r="D47" s="40" t="s">
        <v>105</v>
      </c>
      <c r="E47" s="37"/>
      <c r="F47" s="41"/>
      <c r="G47" s="42"/>
    </row>
    <row r="48" spans="1:7" ht="127.5" x14ac:dyDescent="0.25">
      <c r="A48" s="43">
        <v>1</v>
      </c>
      <c r="B48" s="43" t="s">
        <v>106</v>
      </c>
      <c r="C48" s="44" t="s">
        <v>14</v>
      </c>
      <c r="D48" s="45" t="s">
        <v>107</v>
      </c>
      <c r="E48" s="46">
        <v>154</v>
      </c>
      <c r="F48" s="10"/>
      <c r="G48" s="85">
        <f t="shared" ref="G48:G53" si="3">+ROUND(+E48*F48,2)</f>
        <v>0</v>
      </c>
    </row>
    <row r="49" spans="1:7" ht="63.75" x14ac:dyDescent="0.25">
      <c r="A49" s="43">
        <v>2</v>
      </c>
      <c r="B49" s="43" t="s">
        <v>108</v>
      </c>
      <c r="C49" s="44" t="s">
        <v>14</v>
      </c>
      <c r="D49" s="45" t="s">
        <v>109</v>
      </c>
      <c r="E49" s="46">
        <v>1</v>
      </c>
      <c r="F49" s="10"/>
      <c r="G49" s="85">
        <f t="shared" si="3"/>
        <v>0</v>
      </c>
    </row>
    <row r="50" spans="1:7" ht="76.5" x14ac:dyDescent="0.25">
      <c r="A50" s="43">
        <v>3</v>
      </c>
      <c r="B50" s="43" t="s">
        <v>110</v>
      </c>
      <c r="C50" s="44" t="s">
        <v>4</v>
      </c>
      <c r="D50" s="45" t="s">
        <v>111</v>
      </c>
      <c r="E50" s="46">
        <v>41.11</v>
      </c>
      <c r="F50" s="10"/>
      <c r="G50" s="85">
        <f t="shared" si="3"/>
        <v>0</v>
      </c>
    </row>
    <row r="51" spans="1:7" ht="89.25" x14ac:dyDescent="0.25">
      <c r="A51" s="43">
        <v>4</v>
      </c>
      <c r="B51" s="43" t="s">
        <v>112</v>
      </c>
      <c r="C51" s="44" t="s">
        <v>14</v>
      </c>
      <c r="D51" s="45" t="s">
        <v>113</v>
      </c>
      <c r="E51" s="46">
        <v>1</v>
      </c>
      <c r="F51" s="10"/>
      <c r="G51" s="85">
        <f t="shared" si="3"/>
        <v>0</v>
      </c>
    </row>
    <row r="52" spans="1:7" ht="102" x14ac:dyDescent="0.25">
      <c r="A52" s="43">
        <v>5</v>
      </c>
      <c r="B52" s="43" t="s">
        <v>114</v>
      </c>
      <c r="C52" s="44" t="s">
        <v>14</v>
      </c>
      <c r="D52" s="45" t="s">
        <v>115</v>
      </c>
      <c r="E52" s="46">
        <v>1</v>
      </c>
      <c r="F52" s="10"/>
      <c r="G52" s="85">
        <f t="shared" si="3"/>
        <v>0</v>
      </c>
    </row>
    <row r="53" spans="1:7" ht="114.75" x14ac:dyDescent="0.25">
      <c r="A53" s="43">
        <v>6</v>
      </c>
      <c r="B53" s="43" t="s">
        <v>116</v>
      </c>
      <c r="C53" s="44" t="s">
        <v>4</v>
      </c>
      <c r="D53" s="45" t="s">
        <v>117</v>
      </c>
      <c r="E53" s="46">
        <v>3.4</v>
      </c>
      <c r="F53" s="10"/>
      <c r="G53" s="85">
        <f t="shared" si="3"/>
        <v>0</v>
      </c>
    </row>
    <row r="54" spans="1:7" x14ac:dyDescent="0.25">
      <c r="A54" s="43"/>
      <c r="B54" s="47" t="s">
        <v>294</v>
      </c>
      <c r="C54" s="44"/>
      <c r="D54" s="48" t="s">
        <v>280</v>
      </c>
      <c r="E54" s="49"/>
      <c r="F54" s="50"/>
      <c r="G54" s="51">
        <f>SUM(G48:G53)</f>
        <v>0</v>
      </c>
    </row>
    <row r="55" spans="1:7" x14ac:dyDescent="0.25">
      <c r="A55" s="37"/>
      <c r="B55" s="38" t="s">
        <v>1</v>
      </c>
      <c r="C55" s="39" t="s">
        <v>6</v>
      </c>
      <c r="D55" s="40" t="s">
        <v>118</v>
      </c>
      <c r="E55" s="37"/>
      <c r="F55" s="41"/>
      <c r="G55" s="42"/>
    </row>
    <row r="56" spans="1:7" ht="140.25" x14ac:dyDescent="0.25">
      <c r="A56" s="52">
        <v>1</v>
      </c>
      <c r="B56" s="52" t="s">
        <v>119</v>
      </c>
      <c r="C56" s="53" t="s">
        <v>32</v>
      </c>
      <c r="D56" s="54" t="s">
        <v>120</v>
      </c>
      <c r="E56" s="46">
        <v>143.68899999999999</v>
      </c>
      <c r="F56" s="10"/>
      <c r="G56" s="85">
        <f>+ROUND(+E56*F56,2)</f>
        <v>0</v>
      </c>
    </row>
    <row r="57" spans="1:7" x14ac:dyDescent="0.25">
      <c r="A57" s="43"/>
      <c r="B57" s="47" t="s">
        <v>294</v>
      </c>
      <c r="C57" s="44"/>
      <c r="D57" s="48" t="s">
        <v>281</v>
      </c>
      <c r="E57" s="49"/>
      <c r="F57" s="50"/>
      <c r="G57" s="51">
        <f>SUM(G56)</f>
        <v>0</v>
      </c>
    </row>
    <row r="58" spans="1:7" x14ac:dyDescent="0.25">
      <c r="A58" s="37"/>
      <c r="B58" s="38" t="s">
        <v>1</v>
      </c>
      <c r="C58" s="39" t="s">
        <v>7</v>
      </c>
      <c r="D58" s="40" t="s">
        <v>121</v>
      </c>
      <c r="E58" s="37"/>
      <c r="F58" s="41"/>
      <c r="G58" s="42"/>
    </row>
    <row r="59" spans="1:7" ht="76.5" x14ac:dyDescent="0.25">
      <c r="A59" s="43">
        <v>1</v>
      </c>
      <c r="B59" s="43" t="s">
        <v>122</v>
      </c>
      <c r="C59" s="44" t="s">
        <v>32</v>
      </c>
      <c r="D59" s="45" t="s">
        <v>123</v>
      </c>
      <c r="E59" s="46">
        <v>2.25</v>
      </c>
      <c r="F59" s="10"/>
      <c r="G59" s="85">
        <f t="shared" ref="G59:G63" si="4">+ROUND(+E59*F59,2)</f>
        <v>0</v>
      </c>
    </row>
    <row r="60" spans="1:7" ht="89.25" x14ac:dyDescent="0.25">
      <c r="A60" s="43">
        <v>2</v>
      </c>
      <c r="B60" s="43" t="s">
        <v>124</v>
      </c>
      <c r="C60" s="44" t="s">
        <v>32</v>
      </c>
      <c r="D60" s="45" t="s">
        <v>125</v>
      </c>
      <c r="E60" s="46">
        <v>170.654</v>
      </c>
      <c r="F60" s="10"/>
      <c r="G60" s="85">
        <f t="shared" si="4"/>
        <v>0</v>
      </c>
    </row>
    <row r="61" spans="1:7" ht="38.25" x14ac:dyDescent="0.25">
      <c r="A61" s="43">
        <v>3</v>
      </c>
      <c r="B61" s="43" t="s">
        <v>126</v>
      </c>
      <c r="C61" s="44" t="s">
        <v>4</v>
      </c>
      <c r="D61" s="45" t="s">
        <v>127</v>
      </c>
      <c r="E61" s="46">
        <v>31.5</v>
      </c>
      <c r="F61" s="10"/>
      <c r="G61" s="85">
        <f t="shared" si="4"/>
        <v>0</v>
      </c>
    </row>
    <row r="62" spans="1:7" ht="102" x14ac:dyDescent="0.25">
      <c r="A62" s="43">
        <v>4</v>
      </c>
      <c r="B62" s="43" t="s">
        <v>128</v>
      </c>
      <c r="C62" s="44" t="s">
        <v>32</v>
      </c>
      <c r="D62" s="45" t="s">
        <v>129</v>
      </c>
      <c r="E62" s="46">
        <v>4</v>
      </c>
      <c r="F62" s="10"/>
      <c r="G62" s="85">
        <f t="shared" si="4"/>
        <v>0</v>
      </c>
    </row>
    <row r="63" spans="1:7" ht="51" x14ac:dyDescent="0.25">
      <c r="A63" s="43">
        <v>5</v>
      </c>
      <c r="B63" s="43" t="s">
        <v>130</v>
      </c>
      <c r="C63" s="44" t="s">
        <v>4</v>
      </c>
      <c r="D63" s="45" t="s">
        <v>131</v>
      </c>
      <c r="E63" s="46">
        <v>87.6</v>
      </c>
      <c r="F63" s="10"/>
      <c r="G63" s="85">
        <f t="shared" si="4"/>
        <v>0</v>
      </c>
    </row>
    <row r="64" spans="1:7" x14ac:dyDescent="0.25">
      <c r="A64" s="43"/>
      <c r="B64" s="47" t="s">
        <v>294</v>
      </c>
      <c r="C64" s="44"/>
      <c r="D64" s="48" t="s">
        <v>282</v>
      </c>
      <c r="E64" s="49"/>
      <c r="F64" s="50"/>
      <c r="G64" s="51">
        <f>SUM(G59:G63)</f>
        <v>0</v>
      </c>
    </row>
    <row r="65" spans="1:7" x14ac:dyDescent="0.25">
      <c r="A65" s="37"/>
      <c r="B65" s="38" t="s">
        <v>1</v>
      </c>
      <c r="C65" s="39" t="s">
        <v>8</v>
      </c>
      <c r="D65" s="40" t="s">
        <v>132</v>
      </c>
      <c r="E65" s="37"/>
      <c r="F65" s="41"/>
      <c r="G65" s="42"/>
    </row>
    <row r="66" spans="1:7" ht="114.75" x14ac:dyDescent="0.25">
      <c r="A66" s="43">
        <v>1</v>
      </c>
      <c r="B66" s="43" t="s">
        <v>133</v>
      </c>
      <c r="C66" s="44" t="s">
        <v>32</v>
      </c>
      <c r="D66" s="45" t="s">
        <v>134</v>
      </c>
      <c r="E66" s="46">
        <v>206.88</v>
      </c>
      <c r="F66" s="10"/>
      <c r="G66" s="85">
        <f t="shared" ref="G66:G68" si="5">+ROUND(+E66*F66,2)</f>
        <v>0</v>
      </c>
    </row>
    <row r="67" spans="1:7" ht="102" x14ac:dyDescent="0.25">
      <c r="A67" s="43">
        <v>2</v>
      </c>
      <c r="B67" s="43" t="s">
        <v>135</v>
      </c>
      <c r="C67" s="44" t="s">
        <v>32</v>
      </c>
      <c r="D67" s="45" t="s">
        <v>136</v>
      </c>
      <c r="E67" s="46">
        <v>17.55</v>
      </c>
      <c r="F67" s="10"/>
      <c r="G67" s="85">
        <f t="shared" si="5"/>
        <v>0</v>
      </c>
    </row>
    <row r="68" spans="1:7" ht="140.25" x14ac:dyDescent="0.25">
      <c r="A68" s="43">
        <v>3</v>
      </c>
      <c r="B68" s="43" t="s">
        <v>137</v>
      </c>
      <c r="C68" s="44" t="s">
        <v>32</v>
      </c>
      <c r="D68" s="45" t="s">
        <v>138</v>
      </c>
      <c r="E68" s="46">
        <v>119.76</v>
      </c>
      <c r="F68" s="10"/>
      <c r="G68" s="85">
        <f t="shared" si="5"/>
        <v>0</v>
      </c>
    </row>
    <row r="69" spans="1:7" x14ac:dyDescent="0.25">
      <c r="A69" s="43"/>
      <c r="B69" s="47" t="s">
        <v>294</v>
      </c>
      <c r="C69" s="44"/>
      <c r="D69" s="48" t="s">
        <v>283</v>
      </c>
      <c r="E69" s="49"/>
      <c r="F69" s="50"/>
      <c r="G69" s="51">
        <f>SUM(G66:G68)</f>
        <v>0</v>
      </c>
    </row>
    <row r="70" spans="1:7" x14ac:dyDescent="0.25">
      <c r="A70" s="37"/>
      <c r="B70" s="38" t="s">
        <v>1</v>
      </c>
      <c r="C70" s="39" t="s">
        <v>11</v>
      </c>
      <c r="D70" s="40" t="s">
        <v>139</v>
      </c>
      <c r="E70" s="37"/>
      <c r="F70" s="41"/>
      <c r="G70" s="42"/>
    </row>
    <row r="71" spans="1:7" ht="165.75" x14ac:dyDescent="0.25">
      <c r="A71" s="43">
        <v>1</v>
      </c>
      <c r="B71" s="43" t="s">
        <v>140</v>
      </c>
      <c r="C71" s="44" t="s">
        <v>14</v>
      </c>
      <c r="D71" s="45" t="s">
        <v>141</v>
      </c>
      <c r="E71" s="46">
        <v>2</v>
      </c>
      <c r="F71" s="10"/>
      <c r="G71" s="85">
        <f t="shared" ref="G71:G72" si="6">+ROUND(+E71*F71,2)</f>
        <v>0</v>
      </c>
    </row>
    <row r="72" spans="1:7" ht="140.25" x14ac:dyDescent="0.25">
      <c r="A72" s="43">
        <v>2</v>
      </c>
      <c r="B72" s="43" t="s">
        <v>142</v>
      </c>
      <c r="C72" s="44" t="s">
        <v>4</v>
      </c>
      <c r="D72" s="45" t="s">
        <v>143</v>
      </c>
      <c r="E72" s="46">
        <v>3</v>
      </c>
      <c r="F72" s="10"/>
      <c r="G72" s="85">
        <f t="shared" si="6"/>
        <v>0</v>
      </c>
    </row>
    <row r="73" spans="1:7" x14ac:dyDescent="0.25">
      <c r="A73" s="43"/>
      <c r="B73" s="47" t="s">
        <v>294</v>
      </c>
      <c r="C73" s="44"/>
      <c r="D73" s="48" t="s">
        <v>284</v>
      </c>
      <c r="E73" s="49"/>
      <c r="F73" s="50"/>
      <c r="G73" s="51">
        <f>SUM(G71:G72)</f>
        <v>0</v>
      </c>
    </row>
    <row r="74" spans="1:7" x14ac:dyDescent="0.25">
      <c r="A74" s="37"/>
      <c r="B74" s="38" t="s">
        <v>1</v>
      </c>
      <c r="C74" s="39" t="s">
        <v>12</v>
      </c>
      <c r="D74" s="40" t="s">
        <v>144</v>
      </c>
      <c r="E74" s="37"/>
      <c r="F74" s="41"/>
      <c r="G74" s="42"/>
    </row>
    <row r="75" spans="1:7" ht="153" x14ac:dyDescent="0.25">
      <c r="A75" s="43">
        <v>1</v>
      </c>
      <c r="B75" s="43" t="s">
        <v>145</v>
      </c>
      <c r="C75" s="44" t="s">
        <v>32</v>
      </c>
      <c r="D75" s="45" t="s">
        <v>146</v>
      </c>
      <c r="E75" s="46">
        <v>3.125</v>
      </c>
      <c r="F75" s="10"/>
      <c r="G75" s="85">
        <f t="shared" ref="G75:G80" si="7">+ROUND(+E75*F75,2)</f>
        <v>0</v>
      </c>
    </row>
    <row r="76" spans="1:7" ht="153" x14ac:dyDescent="0.25">
      <c r="A76" s="43">
        <v>2</v>
      </c>
      <c r="B76" s="43" t="s">
        <v>147</v>
      </c>
      <c r="C76" s="44" t="s">
        <v>32</v>
      </c>
      <c r="D76" s="45" t="s">
        <v>148</v>
      </c>
      <c r="E76" s="46">
        <v>1.103</v>
      </c>
      <c r="F76" s="10"/>
      <c r="G76" s="85">
        <f t="shared" si="7"/>
        <v>0</v>
      </c>
    </row>
    <row r="77" spans="1:7" ht="153" x14ac:dyDescent="0.25">
      <c r="A77" s="43">
        <v>3</v>
      </c>
      <c r="B77" s="43" t="s">
        <v>149</v>
      </c>
      <c r="C77" s="44" t="s">
        <v>32</v>
      </c>
      <c r="D77" s="45" t="s">
        <v>150</v>
      </c>
      <c r="E77" s="46">
        <v>19.440000000000001</v>
      </c>
      <c r="F77" s="10"/>
      <c r="G77" s="85">
        <f t="shared" si="7"/>
        <v>0</v>
      </c>
    </row>
    <row r="78" spans="1:7" ht="153" x14ac:dyDescent="0.25">
      <c r="A78" s="43">
        <v>4</v>
      </c>
      <c r="B78" s="43" t="s">
        <v>151</v>
      </c>
      <c r="C78" s="44" t="s">
        <v>32</v>
      </c>
      <c r="D78" s="45" t="s">
        <v>152</v>
      </c>
      <c r="E78" s="46">
        <v>2.0249999999999999</v>
      </c>
      <c r="F78" s="10"/>
      <c r="G78" s="85">
        <f t="shared" si="7"/>
        <v>0</v>
      </c>
    </row>
    <row r="79" spans="1:7" ht="140.25" x14ac:dyDescent="0.25">
      <c r="A79" s="43">
        <v>5</v>
      </c>
      <c r="B79" s="43" t="s">
        <v>153</v>
      </c>
      <c r="C79" s="44" t="s">
        <v>32</v>
      </c>
      <c r="D79" s="45" t="s">
        <v>154</v>
      </c>
      <c r="E79" s="46">
        <v>1.7849999999999999</v>
      </c>
      <c r="F79" s="10"/>
      <c r="G79" s="85">
        <f t="shared" si="7"/>
        <v>0</v>
      </c>
    </row>
    <row r="80" spans="1:7" ht="127.5" x14ac:dyDescent="0.25">
      <c r="A80" s="43">
        <v>6</v>
      </c>
      <c r="B80" s="43" t="s">
        <v>155</v>
      </c>
      <c r="C80" s="44" t="s">
        <v>14</v>
      </c>
      <c r="D80" s="45" t="s">
        <v>156</v>
      </c>
      <c r="E80" s="46">
        <v>1</v>
      </c>
      <c r="F80" s="10"/>
      <c r="G80" s="85">
        <f t="shared" si="7"/>
        <v>0</v>
      </c>
    </row>
    <row r="81" spans="1:7" x14ac:dyDescent="0.25">
      <c r="A81" s="43"/>
      <c r="B81" s="47" t="s">
        <v>294</v>
      </c>
      <c r="C81" s="44"/>
      <c r="D81" s="48" t="s">
        <v>285</v>
      </c>
      <c r="E81" s="49"/>
      <c r="F81" s="50"/>
      <c r="G81" s="51">
        <f>SUM(G75:G80)</f>
        <v>0</v>
      </c>
    </row>
    <row r="82" spans="1:7" x14ac:dyDescent="0.25">
      <c r="A82" s="55"/>
      <c r="B82" s="56" t="s">
        <v>1</v>
      </c>
      <c r="C82" s="57" t="s">
        <v>15</v>
      </c>
      <c r="D82" s="58" t="s">
        <v>157</v>
      </c>
      <c r="E82" s="55"/>
      <c r="F82" s="59"/>
      <c r="G82" s="60"/>
    </row>
    <row r="83" spans="1:7" ht="191.25" x14ac:dyDescent="0.25">
      <c r="A83" s="43">
        <v>1</v>
      </c>
      <c r="B83" s="43" t="s">
        <v>158</v>
      </c>
      <c r="C83" s="44" t="s">
        <v>14</v>
      </c>
      <c r="D83" s="45" t="s">
        <v>159</v>
      </c>
      <c r="E83" s="46">
        <v>1</v>
      </c>
      <c r="F83" s="10"/>
      <c r="G83" s="85">
        <f t="shared" ref="G83:G86" si="8">+ROUND(+E83*F83,2)</f>
        <v>0</v>
      </c>
    </row>
    <row r="84" spans="1:7" ht="165.75" x14ac:dyDescent="0.25">
      <c r="A84" s="43">
        <v>2</v>
      </c>
      <c r="B84" s="43" t="s">
        <v>160</v>
      </c>
      <c r="C84" s="44" t="s">
        <v>14</v>
      </c>
      <c r="D84" s="45" t="s">
        <v>161</v>
      </c>
      <c r="E84" s="46">
        <v>3</v>
      </c>
      <c r="F84" s="10"/>
      <c r="G84" s="85">
        <f t="shared" si="8"/>
        <v>0</v>
      </c>
    </row>
    <row r="85" spans="1:7" ht="76.5" x14ac:dyDescent="0.25">
      <c r="A85" s="43">
        <v>3</v>
      </c>
      <c r="B85" s="43" t="s">
        <v>162</v>
      </c>
      <c r="C85" s="44" t="s">
        <v>14</v>
      </c>
      <c r="D85" s="45" t="s">
        <v>163</v>
      </c>
      <c r="E85" s="46">
        <v>1</v>
      </c>
      <c r="F85" s="10"/>
      <c r="G85" s="85">
        <f t="shared" si="8"/>
        <v>0</v>
      </c>
    </row>
    <row r="86" spans="1:7" ht="63.75" x14ac:dyDescent="0.25">
      <c r="A86" s="43">
        <v>4</v>
      </c>
      <c r="B86" s="43" t="s">
        <v>164</v>
      </c>
      <c r="C86" s="44" t="s">
        <v>14</v>
      </c>
      <c r="D86" s="45" t="s">
        <v>165</v>
      </c>
      <c r="E86" s="46">
        <v>2</v>
      </c>
      <c r="F86" s="10"/>
      <c r="G86" s="85">
        <f t="shared" si="8"/>
        <v>0</v>
      </c>
    </row>
    <row r="87" spans="1:7" x14ac:dyDescent="0.25">
      <c r="A87" s="43"/>
      <c r="B87" s="47" t="s">
        <v>294</v>
      </c>
      <c r="C87" s="44"/>
      <c r="D87" s="48" t="s">
        <v>286</v>
      </c>
      <c r="E87" s="49"/>
      <c r="F87" s="50"/>
      <c r="G87" s="51">
        <f>SUM(G83:G86)</f>
        <v>0</v>
      </c>
    </row>
    <row r="88" spans="1:7" x14ac:dyDescent="0.25">
      <c r="A88" s="55"/>
      <c r="B88" s="56" t="s">
        <v>1</v>
      </c>
      <c r="C88" s="57" t="s">
        <v>166</v>
      </c>
      <c r="D88" s="58" t="s">
        <v>167</v>
      </c>
      <c r="E88" s="55"/>
      <c r="F88" s="59"/>
      <c r="G88" s="60"/>
    </row>
    <row r="89" spans="1:7" ht="76.5" x14ac:dyDescent="0.25">
      <c r="A89" s="43">
        <v>1</v>
      </c>
      <c r="B89" s="43" t="s">
        <v>168</v>
      </c>
      <c r="C89" s="44" t="s">
        <v>32</v>
      </c>
      <c r="D89" s="45" t="s">
        <v>169</v>
      </c>
      <c r="E89" s="46">
        <v>478.95499999999998</v>
      </c>
      <c r="F89" s="10"/>
      <c r="G89" s="85">
        <f t="shared" ref="G89:G94" si="9">+ROUND(+E89*F89,2)</f>
        <v>0</v>
      </c>
    </row>
    <row r="90" spans="1:7" ht="89.25" x14ac:dyDescent="0.25">
      <c r="A90" s="43">
        <v>2</v>
      </c>
      <c r="B90" s="43" t="s">
        <v>170</v>
      </c>
      <c r="C90" s="44" t="s">
        <v>32</v>
      </c>
      <c r="D90" s="45" t="s">
        <v>171</v>
      </c>
      <c r="E90" s="46">
        <v>689.59699999999998</v>
      </c>
      <c r="F90" s="10"/>
      <c r="G90" s="85">
        <f t="shared" si="9"/>
        <v>0</v>
      </c>
    </row>
    <row r="91" spans="1:7" ht="89.25" x14ac:dyDescent="0.25">
      <c r="A91" s="43">
        <v>3</v>
      </c>
      <c r="B91" s="43" t="s">
        <v>172</v>
      </c>
      <c r="C91" s="44" t="s">
        <v>32</v>
      </c>
      <c r="D91" s="45" t="s">
        <v>173</v>
      </c>
      <c r="E91" s="46">
        <v>129.79</v>
      </c>
      <c r="F91" s="10"/>
      <c r="G91" s="85">
        <f t="shared" si="9"/>
        <v>0</v>
      </c>
    </row>
    <row r="92" spans="1:7" ht="89.25" x14ac:dyDescent="0.25">
      <c r="A92" s="43">
        <v>4</v>
      </c>
      <c r="B92" s="43" t="s">
        <v>174</v>
      </c>
      <c r="C92" s="44" t="s">
        <v>32</v>
      </c>
      <c r="D92" s="45" t="s">
        <v>175</v>
      </c>
      <c r="E92" s="46">
        <v>53.67</v>
      </c>
      <c r="F92" s="10"/>
      <c r="G92" s="85">
        <f t="shared" si="9"/>
        <v>0</v>
      </c>
    </row>
    <row r="93" spans="1:7" ht="114.75" x14ac:dyDescent="0.25">
      <c r="A93" s="43">
        <v>5</v>
      </c>
      <c r="B93" s="43" t="s">
        <v>176</v>
      </c>
      <c r="C93" s="44" t="s">
        <v>32</v>
      </c>
      <c r="D93" s="45" t="s">
        <v>177</v>
      </c>
      <c r="E93" s="46">
        <v>13</v>
      </c>
      <c r="F93" s="10"/>
      <c r="G93" s="85">
        <f t="shared" si="9"/>
        <v>0</v>
      </c>
    </row>
    <row r="94" spans="1:7" ht="102" x14ac:dyDescent="0.25">
      <c r="A94" s="43">
        <v>6</v>
      </c>
      <c r="B94" s="43" t="s">
        <v>178</v>
      </c>
      <c r="C94" s="44" t="s">
        <v>32</v>
      </c>
      <c r="D94" s="45" t="s">
        <v>179</v>
      </c>
      <c r="E94" s="46">
        <v>75.680000000000007</v>
      </c>
      <c r="F94" s="10"/>
      <c r="G94" s="85">
        <f t="shared" si="9"/>
        <v>0</v>
      </c>
    </row>
    <row r="95" spans="1:7" x14ac:dyDescent="0.25">
      <c r="A95" s="43"/>
      <c r="B95" s="47" t="s">
        <v>294</v>
      </c>
      <c r="C95" s="44"/>
      <c r="D95" s="48" t="s">
        <v>287</v>
      </c>
      <c r="E95" s="49"/>
      <c r="F95" s="50"/>
      <c r="G95" s="51">
        <f>SUM(G89:G94)</f>
        <v>0</v>
      </c>
    </row>
    <row r="96" spans="1:7" x14ac:dyDescent="0.25">
      <c r="A96" s="55"/>
      <c r="B96" s="56" t="s">
        <v>1</v>
      </c>
      <c r="C96" s="57" t="s">
        <v>180</v>
      </c>
      <c r="D96" s="58" t="s">
        <v>181</v>
      </c>
      <c r="E96" s="55"/>
      <c r="F96" s="59"/>
      <c r="G96" s="60"/>
    </row>
    <row r="97" spans="1:7" x14ac:dyDescent="0.25">
      <c r="A97" s="61"/>
      <c r="B97" s="62"/>
      <c r="C97" s="63" t="s">
        <v>0</v>
      </c>
      <c r="D97" s="64" t="s">
        <v>182</v>
      </c>
      <c r="E97" s="65"/>
      <c r="F97" s="66"/>
      <c r="G97" s="67"/>
    </row>
    <row r="98" spans="1:7" x14ac:dyDescent="0.25">
      <c r="A98" s="43"/>
      <c r="B98" s="68"/>
      <c r="C98" s="69"/>
      <c r="D98" s="70" t="s">
        <v>183</v>
      </c>
      <c r="E98" s="43"/>
      <c r="F98" s="71"/>
      <c r="G98" s="72"/>
    </row>
    <row r="99" spans="1:7" ht="76.5" x14ac:dyDescent="0.25">
      <c r="A99" s="43">
        <v>1</v>
      </c>
      <c r="B99" s="43" t="s">
        <v>184</v>
      </c>
      <c r="C99" s="44" t="s">
        <v>14</v>
      </c>
      <c r="D99" s="45" t="s">
        <v>185</v>
      </c>
      <c r="E99" s="46">
        <v>4</v>
      </c>
      <c r="F99" s="10"/>
      <c r="G99" s="85">
        <f>+ROUND(+E99*F99,2)</f>
        <v>0</v>
      </c>
    </row>
    <row r="100" spans="1:7" x14ac:dyDescent="0.25">
      <c r="A100" s="43"/>
      <c r="B100" s="68"/>
      <c r="C100" s="69"/>
      <c r="D100" s="70" t="s">
        <v>186</v>
      </c>
      <c r="E100" s="43"/>
      <c r="F100" s="71"/>
      <c r="G100" s="72"/>
    </row>
    <row r="101" spans="1:7" ht="63.75" x14ac:dyDescent="0.25">
      <c r="A101" s="43">
        <v>1</v>
      </c>
      <c r="B101" s="43" t="s">
        <v>187</v>
      </c>
      <c r="C101" s="44" t="s">
        <v>14</v>
      </c>
      <c r="D101" s="45" t="s">
        <v>188</v>
      </c>
      <c r="E101" s="46">
        <v>3</v>
      </c>
      <c r="F101" s="10"/>
      <c r="G101" s="85">
        <f t="shared" ref="G101:G102" si="10">+ROUND(+E101*F101,2)</f>
        <v>0</v>
      </c>
    </row>
    <row r="102" spans="1:7" ht="63.75" x14ac:dyDescent="0.25">
      <c r="A102" s="43">
        <v>2</v>
      </c>
      <c r="B102" s="43" t="s">
        <v>189</v>
      </c>
      <c r="C102" s="44" t="s">
        <v>14</v>
      </c>
      <c r="D102" s="45" t="s">
        <v>190</v>
      </c>
      <c r="E102" s="46">
        <v>3</v>
      </c>
      <c r="F102" s="10"/>
      <c r="G102" s="85">
        <f t="shared" si="10"/>
        <v>0</v>
      </c>
    </row>
    <row r="103" spans="1:7" x14ac:dyDescent="0.25">
      <c r="A103" s="61"/>
      <c r="B103" s="73"/>
      <c r="C103" s="74" t="s">
        <v>2</v>
      </c>
      <c r="D103" s="75" t="s">
        <v>191</v>
      </c>
      <c r="E103" s="61"/>
      <c r="F103" s="76"/>
      <c r="G103" s="77"/>
    </row>
    <row r="104" spans="1:7" ht="114.75" x14ac:dyDescent="0.25">
      <c r="A104" s="43">
        <v>1</v>
      </c>
      <c r="B104" s="43" t="s">
        <v>192</v>
      </c>
      <c r="C104" s="44" t="s">
        <v>4</v>
      </c>
      <c r="D104" s="45" t="s">
        <v>193</v>
      </c>
      <c r="E104" s="46">
        <v>36</v>
      </c>
      <c r="F104" s="10"/>
      <c r="G104" s="85">
        <f>+ROUND(+E104*F104,2)</f>
        <v>0</v>
      </c>
    </row>
    <row r="105" spans="1:7" x14ac:dyDescent="0.25">
      <c r="A105" s="61"/>
      <c r="B105" s="73"/>
      <c r="C105" s="74" t="s">
        <v>3</v>
      </c>
      <c r="D105" s="75" t="s">
        <v>194</v>
      </c>
      <c r="E105" s="61"/>
      <c r="F105" s="76"/>
      <c r="G105" s="77"/>
    </row>
    <row r="106" spans="1:7" ht="114.75" x14ac:dyDescent="0.25">
      <c r="A106" s="43">
        <v>1</v>
      </c>
      <c r="B106" s="43" t="s">
        <v>195</v>
      </c>
      <c r="C106" s="44" t="s">
        <v>14</v>
      </c>
      <c r="D106" s="45" t="s">
        <v>196</v>
      </c>
      <c r="E106" s="46">
        <v>11</v>
      </c>
      <c r="F106" s="10"/>
      <c r="G106" s="85">
        <f t="shared" ref="G106:G109" si="11">+ROUND(+E106*F106,2)</f>
        <v>0</v>
      </c>
    </row>
    <row r="107" spans="1:7" ht="114.75" x14ac:dyDescent="0.25">
      <c r="A107" s="43">
        <v>2</v>
      </c>
      <c r="B107" s="43" t="s">
        <v>197</v>
      </c>
      <c r="C107" s="44" t="s">
        <v>14</v>
      </c>
      <c r="D107" s="45" t="s">
        <v>198</v>
      </c>
      <c r="E107" s="46">
        <v>43</v>
      </c>
      <c r="F107" s="10"/>
      <c r="G107" s="85">
        <f t="shared" si="11"/>
        <v>0</v>
      </c>
    </row>
    <row r="108" spans="1:7" ht="140.25" x14ac:dyDescent="0.25">
      <c r="A108" s="43">
        <v>3</v>
      </c>
      <c r="B108" s="43" t="s">
        <v>199</v>
      </c>
      <c r="C108" s="44" t="s">
        <v>200</v>
      </c>
      <c r="D108" s="45" t="s">
        <v>201</v>
      </c>
      <c r="E108" s="46">
        <v>60</v>
      </c>
      <c r="F108" s="10"/>
      <c r="G108" s="85">
        <f t="shared" si="11"/>
        <v>0</v>
      </c>
    </row>
    <row r="109" spans="1:7" ht="140.25" x14ac:dyDescent="0.25">
      <c r="A109" s="43">
        <v>4</v>
      </c>
      <c r="B109" s="43" t="s">
        <v>202</v>
      </c>
      <c r="C109" s="44" t="s">
        <v>200</v>
      </c>
      <c r="D109" s="45" t="s">
        <v>203</v>
      </c>
      <c r="E109" s="46">
        <v>60</v>
      </c>
      <c r="F109" s="10"/>
      <c r="G109" s="85">
        <f t="shared" si="11"/>
        <v>0</v>
      </c>
    </row>
    <row r="110" spans="1:7" x14ac:dyDescent="0.25">
      <c r="A110" s="61"/>
      <c r="B110" s="73" t="s">
        <v>204</v>
      </c>
      <c r="C110" s="74" t="s">
        <v>5</v>
      </c>
      <c r="D110" s="75" t="s">
        <v>205</v>
      </c>
      <c r="E110" s="61"/>
      <c r="F110" s="76"/>
      <c r="G110" s="77"/>
    </row>
    <row r="111" spans="1:7" ht="51" x14ac:dyDescent="0.25">
      <c r="A111" s="43">
        <v>1</v>
      </c>
      <c r="B111" s="43" t="s">
        <v>206</v>
      </c>
      <c r="C111" s="44" t="s">
        <v>14</v>
      </c>
      <c r="D111" s="45" t="s">
        <v>207</v>
      </c>
      <c r="E111" s="46">
        <v>4</v>
      </c>
      <c r="F111" s="10"/>
      <c r="G111" s="85">
        <f t="shared" ref="G111:G115" si="12">+ROUND(+E111*F111,2)</f>
        <v>0</v>
      </c>
    </row>
    <row r="112" spans="1:7" ht="51" x14ac:dyDescent="0.25">
      <c r="A112" s="43">
        <v>2</v>
      </c>
      <c r="B112" s="43" t="s">
        <v>208</v>
      </c>
      <c r="C112" s="44" t="s">
        <v>14</v>
      </c>
      <c r="D112" s="45" t="s">
        <v>209</v>
      </c>
      <c r="E112" s="46">
        <v>3</v>
      </c>
      <c r="F112" s="10"/>
      <c r="G112" s="85">
        <f t="shared" si="12"/>
        <v>0</v>
      </c>
    </row>
    <row r="113" spans="1:7" ht="38.25" x14ac:dyDescent="0.25">
      <c r="A113" s="43">
        <v>3</v>
      </c>
      <c r="B113" s="43" t="s">
        <v>210</v>
      </c>
      <c r="C113" s="44" t="s">
        <v>14</v>
      </c>
      <c r="D113" s="45" t="s">
        <v>211</v>
      </c>
      <c r="E113" s="46">
        <v>7</v>
      </c>
      <c r="F113" s="10"/>
      <c r="G113" s="85">
        <f t="shared" si="12"/>
        <v>0</v>
      </c>
    </row>
    <row r="114" spans="1:7" ht="51" x14ac:dyDescent="0.25">
      <c r="A114" s="43">
        <v>4</v>
      </c>
      <c r="B114" s="43" t="s">
        <v>212</v>
      </c>
      <c r="C114" s="44" t="s">
        <v>14</v>
      </c>
      <c r="D114" s="45" t="s">
        <v>213</v>
      </c>
      <c r="E114" s="46">
        <v>2</v>
      </c>
      <c r="F114" s="10"/>
      <c r="G114" s="85">
        <f t="shared" si="12"/>
        <v>0</v>
      </c>
    </row>
    <row r="115" spans="1:7" ht="51" x14ac:dyDescent="0.25">
      <c r="A115" s="43">
        <v>5</v>
      </c>
      <c r="B115" s="43" t="s">
        <v>214</v>
      </c>
      <c r="C115" s="44" t="s">
        <v>14</v>
      </c>
      <c r="D115" s="45" t="s">
        <v>215</v>
      </c>
      <c r="E115" s="46">
        <v>2</v>
      </c>
      <c r="F115" s="10"/>
      <c r="G115" s="85">
        <f t="shared" si="12"/>
        <v>0</v>
      </c>
    </row>
    <row r="116" spans="1:7" x14ac:dyDescent="0.25">
      <c r="A116" s="61"/>
      <c r="B116" s="73"/>
      <c r="C116" s="74" t="s">
        <v>6</v>
      </c>
      <c r="D116" s="75" t="s">
        <v>216</v>
      </c>
      <c r="E116" s="61"/>
      <c r="F116" s="76"/>
      <c r="G116" s="77"/>
    </row>
    <row r="117" spans="1:7" x14ac:dyDescent="0.25">
      <c r="A117" s="61"/>
      <c r="B117" s="73"/>
      <c r="C117" s="74"/>
      <c r="D117" s="75" t="s">
        <v>217</v>
      </c>
      <c r="E117" s="61"/>
      <c r="F117" s="76"/>
      <c r="G117" s="77"/>
    </row>
    <row r="118" spans="1:7" ht="51" x14ac:dyDescent="0.25">
      <c r="A118" s="43">
        <v>1</v>
      </c>
      <c r="B118" s="43" t="s">
        <v>218</v>
      </c>
      <c r="C118" s="44" t="s">
        <v>14</v>
      </c>
      <c r="D118" s="45" t="s">
        <v>219</v>
      </c>
      <c r="E118" s="46">
        <v>4</v>
      </c>
      <c r="F118" s="10"/>
      <c r="G118" s="85">
        <f t="shared" ref="G118:G119" si="13">+ROUND(+E118*F118,2)</f>
        <v>0</v>
      </c>
    </row>
    <row r="119" spans="1:7" ht="51" x14ac:dyDescent="0.25">
      <c r="A119" s="43">
        <v>2</v>
      </c>
      <c r="B119" s="43" t="s">
        <v>220</v>
      </c>
      <c r="C119" s="44" t="s">
        <v>14</v>
      </c>
      <c r="D119" s="45" t="s">
        <v>221</v>
      </c>
      <c r="E119" s="46">
        <v>4</v>
      </c>
      <c r="F119" s="10"/>
      <c r="G119" s="85">
        <f t="shared" si="13"/>
        <v>0</v>
      </c>
    </row>
    <row r="120" spans="1:7" x14ac:dyDescent="0.25">
      <c r="A120" s="61"/>
      <c r="B120" s="73"/>
      <c r="C120" s="74"/>
      <c r="D120" s="75" t="s">
        <v>222</v>
      </c>
      <c r="E120" s="61"/>
      <c r="F120" s="76"/>
      <c r="G120" s="77"/>
    </row>
    <row r="121" spans="1:7" ht="51" x14ac:dyDescent="0.25">
      <c r="A121" s="43">
        <v>1</v>
      </c>
      <c r="B121" s="43" t="s">
        <v>223</v>
      </c>
      <c r="C121" s="44" t="s">
        <v>14</v>
      </c>
      <c r="D121" s="45" t="s">
        <v>224</v>
      </c>
      <c r="E121" s="46">
        <v>18</v>
      </c>
      <c r="F121" s="10"/>
      <c r="G121" s="85">
        <f t="shared" ref="G121:G123" si="14">+ROUND(+E121*F121,2)</f>
        <v>0</v>
      </c>
    </row>
    <row r="122" spans="1:7" ht="63.75" x14ac:dyDescent="0.25">
      <c r="A122" s="43">
        <v>2</v>
      </c>
      <c r="B122" s="43" t="s">
        <v>225</v>
      </c>
      <c r="C122" s="44" t="s">
        <v>14</v>
      </c>
      <c r="D122" s="45" t="s">
        <v>226</v>
      </c>
      <c r="E122" s="46">
        <v>7</v>
      </c>
      <c r="F122" s="10"/>
      <c r="G122" s="85">
        <f t="shared" si="14"/>
        <v>0</v>
      </c>
    </row>
    <row r="123" spans="1:7" ht="38.25" x14ac:dyDescent="0.25">
      <c r="A123" s="43">
        <v>3</v>
      </c>
      <c r="B123" s="43" t="s">
        <v>227</v>
      </c>
      <c r="C123" s="44" t="s">
        <v>14</v>
      </c>
      <c r="D123" s="45" t="s">
        <v>228</v>
      </c>
      <c r="E123" s="46">
        <v>4</v>
      </c>
      <c r="F123" s="10"/>
      <c r="G123" s="85">
        <f t="shared" si="14"/>
        <v>0</v>
      </c>
    </row>
    <row r="124" spans="1:7" x14ac:dyDescent="0.25">
      <c r="A124" s="61"/>
      <c r="B124" s="73"/>
      <c r="C124" s="74" t="s">
        <v>7</v>
      </c>
      <c r="D124" s="75" t="s">
        <v>229</v>
      </c>
      <c r="E124" s="61"/>
      <c r="F124" s="76"/>
      <c r="G124" s="77"/>
    </row>
    <row r="125" spans="1:7" ht="25.5" x14ac:dyDescent="0.25">
      <c r="A125" s="43">
        <v>1</v>
      </c>
      <c r="B125" s="43" t="s">
        <v>230</v>
      </c>
      <c r="C125" s="44" t="s">
        <v>16</v>
      </c>
      <c r="D125" s="45" t="s">
        <v>231</v>
      </c>
      <c r="E125" s="46">
        <v>1</v>
      </c>
      <c r="F125" s="10"/>
      <c r="G125" s="85">
        <f>+ROUND(+E125*F125,2)</f>
        <v>0</v>
      </c>
    </row>
    <row r="126" spans="1:7" x14ac:dyDescent="0.25">
      <c r="A126" s="61"/>
      <c r="B126" s="73"/>
      <c r="C126" s="74" t="s">
        <v>8</v>
      </c>
      <c r="D126" s="75" t="s">
        <v>232</v>
      </c>
      <c r="E126" s="61"/>
      <c r="F126" s="76"/>
      <c r="G126" s="77"/>
    </row>
    <row r="127" spans="1:7" ht="153" x14ac:dyDescent="0.25">
      <c r="A127" s="43">
        <v>1</v>
      </c>
      <c r="B127" s="43" t="s">
        <v>233</v>
      </c>
      <c r="C127" s="44" t="s">
        <v>234</v>
      </c>
      <c r="D127" s="45" t="s">
        <v>235</v>
      </c>
      <c r="E127" s="46">
        <v>1</v>
      </c>
      <c r="F127" s="10"/>
      <c r="G127" s="85">
        <f t="shared" ref="G127:G128" si="15">+ROUND(+E127*F127,2)</f>
        <v>0</v>
      </c>
    </row>
    <row r="128" spans="1:7" ht="63.75" x14ac:dyDescent="0.25">
      <c r="A128" s="43">
        <v>2</v>
      </c>
      <c r="B128" s="43" t="s">
        <v>236</v>
      </c>
      <c r="C128" s="44" t="s">
        <v>234</v>
      </c>
      <c r="D128" s="45" t="s">
        <v>237</v>
      </c>
      <c r="E128" s="46">
        <v>1</v>
      </c>
      <c r="F128" s="10"/>
      <c r="G128" s="85">
        <f t="shared" si="15"/>
        <v>0</v>
      </c>
    </row>
    <row r="129" spans="1:7" x14ac:dyDescent="0.25">
      <c r="A129" s="61"/>
      <c r="B129" s="73"/>
      <c r="C129" s="74" t="s">
        <v>11</v>
      </c>
      <c r="D129" s="75" t="s">
        <v>238</v>
      </c>
      <c r="E129" s="61"/>
      <c r="F129" s="76"/>
      <c r="G129" s="77"/>
    </row>
    <row r="130" spans="1:7" ht="51" x14ac:dyDescent="0.25">
      <c r="A130" s="43">
        <v>1</v>
      </c>
      <c r="B130" s="43" t="s">
        <v>239</v>
      </c>
      <c r="C130" s="44" t="s">
        <v>32</v>
      </c>
      <c r="D130" s="45" t="s">
        <v>240</v>
      </c>
      <c r="E130" s="46">
        <v>120</v>
      </c>
      <c r="F130" s="10"/>
      <c r="G130" s="85">
        <f>+ROUND(+E130*F130,2)</f>
        <v>0</v>
      </c>
    </row>
    <row r="131" spans="1:7" x14ac:dyDescent="0.25">
      <c r="A131" s="43"/>
      <c r="B131" s="47" t="s">
        <v>294</v>
      </c>
      <c r="C131" s="44"/>
      <c r="D131" s="48" t="s">
        <v>288</v>
      </c>
      <c r="E131" s="49"/>
      <c r="F131" s="50"/>
      <c r="G131" s="51">
        <f>SUM(G99:G130)</f>
        <v>0</v>
      </c>
    </row>
    <row r="132" spans="1:7" x14ac:dyDescent="0.25">
      <c r="A132" s="55"/>
      <c r="B132" s="56" t="s">
        <v>1</v>
      </c>
      <c r="C132" s="57" t="s">
        <v>241</v>
      </c>
      <c r="D132" s="58" t="s">
        <v>242</v>
      </c>
      <c r="E132" s="55"/>
      <c r="F132" s="59"/>
      <c r="G132" s="60"/>
    </row>
    <row r="133" spans="1:7" x14ac:dyDescent="0.25">
      <c r="A133" s="61"/>
      <c r="B133" s="73" t="s">
        <v>204</v>
      </c>
      <c r="C133" s="74" t="s">
        <v>0</v>
      </c>
      <c r="D133" s="75" t="s">
        <v>243</v>
      </c>
      <c r="E133" s="61"/>
      <c r="F133" s="76"/>
      <c r="G133" s="77"/>
    </row>
    <row r="134" spans="1:7" ht="76.5" x14ac:dyDescent="0.25">
      <c r="A134" s="43">
        <v>1</v>
      </c>
      <c r="B134" s="43" t="s">
        <v>244</v>
      </c>
      <c r="C134" s="44" t="s">
        <v>14</v>
      </c>
      <c r="D134" s="45" t="s">
        <v>245</v>
      </c>
      <c r="E134" s="46">
        <v>1</v>
      </c>
      <c r="F134" s="10"/>
      <c r="G134" s="85">
        <f t="shared" ref="G134:G137" si="16">+ROUND(+E134*F134,2)</f>
        <v>0</v>
      </c>
    </row>
    <row r="135" spans="1:7" ht="127.5" x14ac:dyDescent="0.25">
      <c r="A135" s="43">
        <v>2</v>
      </c>
      <c r="B135" s="43" t="s">
        <v>246</v>
      </c>
      <c r="C135" s="44" t="s">
        <v>14</v>
      </c>
      <c r="D135" s="45" t="s">
        <v>247</v>
      </c>
      <c r="E135" s="46">
        <v>1</v>
      </c>
      <c r="F135" s="10"/>
      <c r="G135" s="85">
        <f t="shared" si="16"/>
        <v>0</v>
      </c>
    </row>
    <row r="136" spans="1:7" ht="38.25" x14ac:dyDescent="0.25">
      <c r="A136" s="43">
        <v>3</v>
      </c>
      <c r="B136" s="43" t="s">
        <v>248</v>
      </c>
      <c r="C136" s="44" t="s">
        <v>14</v>
      </c>
      <c r="D136" s="45" t="s">
        <v>249</v>
      </c>
      <c r="E136" s="46">
        <v>6</v>
      </c>
      <c r="F136" s="10"/>
      <c r="G136" s="85">
        <f t="shared" si="16"/>
        <v>0</v>
      </c>
    </row>
    <row r="137" spans="1:7" ht="102" x14ac:dyDescent="0.25">
      <c r="A137" s="43">
        <v>4</v>
      </c>
      <c r="B137" s="43" t="s">
        <v>250</v>
      </c>
      <c r="C137" s="44" t="s">
        <v>200</v>
      </c>
      <c r="D137" s="45" t="s">
        <v>251</v>
      </c>
      <c r="E137" s="46">
        <v>60</v>
      </c>
      <c r="F137" s="10"/>
      <c r="G137" s="85">
        <f t="shared" si="16"/>
        <v>0</v>
      </c>
    </row>
    <row r="138" spans="1:7" x14ac:dyDescent="0.25">
      <c r="A138" s="61"/>
      <c r="B138" s="73" t="s">
        <v>204</v>
      </c>
      <c r="C138" s="74" t="s">
        <v>2</v>
      </c>
      <c r="D138" s="75" t="s">
        <v>232</v>
      </c>
      <c r="E138" s="61"/>
      <c r="F138" s="76"/>
      <c r="G138" s="77"/>
    </row>
    <row r="139" spans="1:7" ht="89.25" x14ac:dyDescent="0.25">
      <c r="A139" s="43">
        <v>1</v>
      </c>
      <c r="B139" s="43" t="s">
        <v>252</v>
      </c>
      <c r="C139" s="44" t="s">
        <v>234</v>
      </c>
      <c r="D139" s="45" t="s">
        <v>253</v>
      </c>
      <c r="E139" s="46">
        <v>1</v>
      </c>
      <c r="F139" s="10"/>
      <c r="G139" s="85">
        <f t="shared" ref="G139:G140" si="17">+ROUND(+E139*F139,2)</f>
        <v>0</v>
      </c>
    </row>
    <row r="140" spans="1:7" ht="114.75" x14ac:dyDescent="0.25">
      <c r="A140" s="43">
        <v>2</v>
      </c>
      <c r="B140" s="43" t="s">
        <v>254</v>
      </c>
      <c r="C140" s="44" t="s">
        <v>234</v>
      </c>
      <c r="D140" s="45" t="s">
        <v>255</v>
      </c>
      <c r="E140" s="46">
        <v>1</v>
      </c>
      <c r="F140" s="10"/>
      <c r="G140" s="85">
        <f t="shared" si="17"/>
        <v>0</v>
      </c>
    </row>
    <row r="141" spans="1:7" x14ac:dyDescent="0.25">
      <c r="A141" s="43"/>
      <c r="B141" s="47" t="s">
        <v>294</v>
      </c>
      <c r="C141" s="44"/>
      <c r="D141" s="48" t="s">
        <v>289</v>
      </c>
      <c r="E141" s="49"/>
      <c r="F141" s="50"/>
      <c r="G141" s="51">
        <f>SUM(G133:G140)</f>
        <v>0</v>
      </c>
    </row>
    <row r="142" spans="1:7" x14ac:dyDescent="0.25">
      <c r="A142" s="55"/>
      <c r="B142" s="56" t="s">
        <v>1</v>
      </c>
      <c r="C142" s="57" t="s">
        <v>256</v>
      </c>
      <c r="D142" s="58" t="s">
        <v>17</v>
      </c>
      <c r="E142" s="55"/>
      <c r="F142" s="59"/>
      <c r="G142" s="60"/>
    </row>
    <row r="143" spans="1:7" ht="89.25" x14ac:dyDescent="0.25">
      <c r="A143" s="43">
        <v>1</v>
      </c>
      <c r="B143" s="43" t="s">
        <v>257</v>
      </c>
      <c r="C143" s="44" t="s">
        <v>16</v>
      </c>
      <c r="D143" s="45" t="s">
        <v>258</v>
      </c>
      <c r="E143" s="46">
        <v>1</v>
      </c>
      <c r="F143" s="10"/>
      <c r="G143" s="85">
        <f>+ROUND(+E143*F143,2)</f>
        <v>0</v>
      </c>
    </row>
    <row r="144" spans="1:7" x14ac:dyDescent="0.25">
      <c r="A144" s="43"/>
      <c r="B144" s="47" t="s">
        <v>294</v>
      </c>
      <c r="C144" s="44"/>
      <c r="D144" s="48" t="s">
        <v>290</v>
      </c>
      <c r="E144" s="49"/>
      <c r="F144" s="50"/>
      <c r="G144" s="51">
        <f>SUM(G143:G143)</f>
        <v>0</v>
      </c>
    </row>
    <row r="145" spans="1:7" x14ac:dyDescent="0.25">
      <c r="A145" s="55"/>
      <c r="B145" s="56" t="s">
        <v>1</v>
      </c>
      <c r="C145" s="57" t="s">
        <v>259</v>
      </c>
      <c r="D145" s="58" t="s">
        <v>260</v>
      </c>
      <c r="E145" s="55"/>
      <c r="F145" s="59"/>
      <c r="G145" s="60"/>
    </row>
    <row r="146" spans="1:7" ht="51" x14ac:dyDescent="0.25">
      <c r="A146" s="43">
        <v>1</v>
      </c>
      <c r="B146" s="43" t="s">
        <v>261</v>
      </c>
      <c r="C146" s="44" t="s">
        <v>14</v>
      </c>
      <c r="D146" s="45" t="s">
        <v>262</v>
      </c>
      <c r="E146" s="46">
        <v>1</v>
      </c>
      <c r="F146" s="10"/>
      <c r="G146" s="85">
        <f t="shared" ref="G146:G149" si="18">+ROUND(+E146*F146,2)</f>
        <v>0</v>
      </c>
    </row>
    <row r="147" spans="1:7" ht="63.75" x14ac:dyDescent="0.25">
      <c r="A147" s="43">
        <v>2</v>
      </c>
      <c r="B147" s="43" t="s">
        <v>263</v>
      </c>
      <c r="C147" s="44" t="s">
        <v>14</v>
      </c>
      <c r="D147" s="45" t="s">
        <v>264</v>
      </c>
      <c r="E147" s="46">
        <v>2</v>
      </c>
      <c r="F147" s="10"/>
      <c r="G147" s="85">
        <f t="shared" si="18"/>
        <v>0</v>
      </c>
    </row>
    <row r="148" spans="1:7" ht="63.75" x14ac:dyDescent="0.25">
      <c r="A148" s="43">
        <v>3</v>
      </c>
      <c r="B148" s="43" t="s">
        <v>265</v>
      </c>
      <c r="C148" s="44" t="s">
        <v>14</v>
      </c>
      <c r="D148" s="45" t="s">
        <v>266</v>
      </c>
      <c r="E148" s="46">
        <v>5.0999999999999996</v>
      </c>
      <c r="F148" s="10"/>
      <c r="G148" s="85">
        <f t="shared" si="18"/>
        <v>0</v>
      </c>
    </row>
    <row r="149" spans="1:7" ht="25.5" x14ac:dyDescent="0.25">
      <c r="A149" s="43">
        <v>4</v>
      </c>
      <c r="B149" s="43" t="s">
        <v>267</v>
      </c>
      <c r="C149" s="44" t="s">
        <v>14</v>
      </c>
      <c r="D149" s="45" t="s">
        <v>268</v>
      </c>
      <c r="E149" s="46">
        <v>1</v>
      </c>
      <c r="F149" s="10"/>
      <c r="G149" s="85">
        <f t="shared" si="18"/>
        <v>0</v>
      </c>
    </row>
    <row r="150" spans="1:7" x14ac:dyDescent="0.25">
      <c r="A150" s="43"/>
      <c r="B150" s="47" t="s">
        <v>294</v>
      </c>
      <c r="C150" s="44"/>
      <c r="D150" s="48" t="s">
        <v>291</v>
      </c>
      <c r="E150" s="49"/>
      <c r="F150" s="50"/>
      <c r="G150" s="51">
        <f>SUM(G146:G149)</f>
        <v>0</v>
      </c>
    </row>
    <row r="151" spans="1:7" x14ac:dyDescent="0.25">
      <c r="A151" s="55"/>
      <c r="B151" s="56" t="s">
        <v>1</v>
      </c>
      <c r="C151" s="57" t="s">
        <v>269</v>
      </c>
      <c r="D151" s="58" t="s">
        <v>9</v>
      </c>
      <c r="E151" s="55"/>
      <c r="F151" s="59"/>
      <c r="G151" s="60"/>
    </row>
    <row r="152" spans="1:7" ht="51" x14ac:dyDescent="0.25">
      <c r="A152" s="43">
        <v>1</v>
      </c>
      <c r="B152" s="43" t="s">
        <v>270</v>
      </c>
      <c r="C152" s="44" t="s">
        <v>10</v>
      </c>
      <c r="D152" s="45" t="s">
        <v>271</v>
      </c>
      <c r="E152" s="46">
        <v>46</v>
      </c>
      <c r="F152" s="10"/>
      <c r="G152" s="85">
        <f t="shared" ref="G152:G153" si="19">+ROUND(+E152*F152,2)</f>
        <v>0</v>
      </c>
    </row>
    <row r="153" spans="1:7" ht="102" x14ac:dyDescent="0.25">
      <c r="A153" s="43">
        <v>2</v>
      </c>
      <c r="B153" s="43" t="s">
        <v>272</v>
      </c>
      <c r="C153" s="44" t="s">
        <v>10</v>
      </c>
      <c r="D153" s="45" t="s">
        <v>273</v>
      </c>
      <c r="E153" s="46">
        <v>46</v>
      </c>
      <c r="F153" s="10"/>
      <c r="G153" s="85">
        <f t="shared" si="19"/>
        <v>0</v>
      </c>
    </row>
    <row r="154" spans="1:7" x14ac:dyDescent="0.25">
      <c r="A154" s="43"/>
      <c r="B154" s="47" t="s">
        <v>294</v>
      </c>
      <c r="C154" s="44"/>
      <c r="D154" s="48" t="s">
        <v>292</v>
      </c>
      <c r="E154" s="49"/>
      <c r="F154" s="50"/>
      <c r="G154" s="51">
        <f>SUM(G152:G153)</f>
        <v>0</v>
      </c>
    </row>
    <row r="155" spans="1:7" x14ac:dyDescent="0.25">
      <c r="A155" s="55"/>
      <c r="B155" s="56" t="s">
        <v>1</v>
      </c>
      <c r="C155" s="57" t="s">
        <v>274</v>
      </c>
      <c r="D155" s="58" t="s">
        <v>13</v>
      </c>
      <c r="E155" s="55"/>
      <c r="F155" s="59"/>
      <c r="G155" s="60"/>
    </row>
    <row r="156" spans="1:7" ht="51" x14ac:dyDescent="0.25">
      <c r="A156" s="43">
        <v>1</v>
      </c>
      <c r="B156" s="43" t="s">
        <v>275</v>
      </c>
      <c r="C156" s="44" t="s">
        <v>14</v>
      </c>
      <c r="D156" s="45" t="s">
        <v>276</v>
      </c>
      <c r="E156" s="46">
        <v>1</v>
      </c>
      <c r="F156" s="10"/>
      <c r="G156" s="85">
        <f>+ROUND(+E156*F156,2)</f>
        <v>0</v>
      </c>
    </row>
    <row r="157" spans="1:7" x14ac:dyDescent="0.25">
      <c r="A157" s="71"/>
      <c r="B157" s="78" t="s">
        <v>294</v>
      </c>
      <c r="C157" s="79"/>
      <c r="D157" s="48" t="s">
        <v>293</v>
      </c>
      <c r="E157" s="49"/>
      <c r="F157" s="50"/>
      <c r="G157" s="51">
        <f>SUM(G156)</f>
        <v>0</v>
      </c>
    </row>
    <row r="158" spans="1:7" x14ac:dyDescent="0.25">
      <c r="A158" s="80"/>
      <c r="B158" s="81" t="s">
        <v>294</v>
      </c>
      <c r="C158" s="82"/>
      <c r="D158" s="7" t="s">
        <v>19</v>
      </c>
      <c r="E158" s="8"/>
      <c r="F158" s="82"/>
      <c r="G158" s="83">
        <f>+G19+G36+G46+G54+G57+G64+G69+G73+G81+G87+G95+G131+G141+G144+G150+G154+G157</f>
        <v>0</v>
      </c>
    </row>
    <row r="159" spans="1:7" x14ac:dyDescent="0.25">
      <c r="A159" s="71"/>
      <c r="B159" s="78" t="s">
        <v>294</v>
      </c>
      <c r="C159" s="84"/>
      <c r="D159" s="3" t="s">
        <v>20</v>
      </c>
      <c r="E159" s="5" t="s">
        <v>21</v>
      </c>
      <c r="F159" s="84"/>
      <c r="G159" s="111"/>
    </row>
    <row r="160" spans="1:7" x14ac:dyDescent="0.25">
      <c r="A160" s="80"/>
      <c r="B160" s="81" t="s">
        <v>294</v>
      </c>
      <c r="C160" s="82"/>
      <c r="D160" s="7" t="s">
        <v>22</v>
      </c>
      <c r="E160" s="9" t="s">
        <v>21</v>
      </c>
      <c r="F160" s="82"/>
      <c r="G160" s="88"/>
    </row>
    <row r="161" spans="1:12" x14ac:dyDescent="0.25">
      <c r="A161" s="71"/>
      <c r="B161" s="78" t="s">
        <v>294</v>
      </c>
      <c r="C161" s="84"/>
      <c r="D161" s="3" t="s">
        <v>23</v>
      </c>
      <c r="E161" s="4"/>
      <c r="F161" s="84"/>
      <c r="G161" s="85">
        <f>SUM(G158:G160)</f>
        <v>0</v>
      </c>
    </row>
    <row r="163" spans="1:12" s="1" customFormat="1" ht="15" x14ac:dyDescent="0.25">
      <c r="E163" s="86"/>
      <c r="I163" s="87"/>
      <c r="J163" s="87"/>
      <c r="K163" s="87"/>
      <c r="L163" s="87"/>
    </row>
    <row r="164" spans="1:12" s="1" customFormat="1" ht="30" customHeight="1" x14ac:dyDescent="0.25">
      <c r="A164" s="110" t="s">
        <v>24</v>
      </c>
      <c r="B164" s="110"/>
      <c r="C164" s="110"/>
      <c r="D164" s="110"/>
      <c r="E164" s="110"/>
      <c r="F164" s="110"/>
      <c r="G164" s="110"/>
      <c r="H164" s="89"/>
      <c r="I164" s="89"/>
      <c r="J164" s="89"/>
      <c r="K164" s="89"/>
      <c r="L164" s="89"/>
    </row>
    <row r="165" spans="1:12" s="1" customFormat="1" ht="15" x14ac:dyDescent="0.25">
      <c r="E165" s="2"/>
    </row>
    <row r="166" spans="1:12" s="1" customFormat="1" ht="15" x14ac:dyDescent="0.25">
      <c r="E166" s="2"/>
    </row>
    <row r="167" spans="1:12" s="1" customFormat="1" ht="15" x14ac:dyDescent="0.25">
      <c r="B167" s="11" t="s">
        <v>25</v>
      </c>
      <c r="C167" s="6"/>
      <c r="D167" s="108"/>
      <c r="E167" s="108"/>
      <c r="F167" s="108"/>
      <c r="G167" s="108"/>
    </row>
    <row r="168" spans="1:12" s="1" customFormat="1" ht="15" x14ac:dyDescent="0.25">
      <c r="E168" s="2"/>
    </row>
    <row r="169" spans="1:12" s="1" customFormat="1" ht="15" x14ac:dyDescent="0.25">
      <c r="E169" s="2"/>
    </row>
    <row r="170" spans="1:12" s="1" customFormat="1" ht="45" customHeight="1" x14ac:dyDescent="0.25">
      <c r="A170" s="109" t="s">
        <v>26</v>
      </c>
      <c r="B170" s="109"/>
      <c r="C170" s="109"/>
      <c r="D170" s="109"/>
      <c r="E170" s="109"/>
      <c r="F170" s="109"/>
      <c r="G170" s="109"/>
      <c r="H170" s="12"/>
      <c r="I170" s="12"/>
      <c r="J170" s="12"/>
      <c r="K170" s="12"/>
      <c r="L170" s="12"/>
    </row>
    <row r="171" spans="1:12" s="1" customFormat="1" ht="15" x14ac:dyDescent="0.25"/>
  </sheetData>
  <sheetProtection algorithmName="SHA-512" hashValue="a/5QzACR9jNJcj31M0N8mul33BjrK2s3bKV8ouwCNlS8spUW9UClurSCqeQmGGDrF6br4CfGLiFvYC7PePz8cQ==" saltValue="CUlyHhKF3krafqWK0kSsqQ==" spinCount="100000" sheet="1" objects="1" scenarios="1" selectLockedCells="1" autoFilter="0"/>
  <autoFilter ref="A5:G161" xr:uid="{D707C109-F25A-4E6A-A1ED-F63DD85FFE6E}"/>
  <mergeCells count="4">
    <mergeCell ref="A1:G1"/>
    <mergeCell ref="D167:G167"/>
    <mergeCell ref="A170:G170"/>
    <mergeCell ref="A164:G164"/>
  </mergeCells>
  <printOptions horizontalCentered="1"/>
  <pageMargins left="0.9055118110236221" right="0.51181102362204722" top="0.55118110236220474" bottom="0.55118110236220474" header="0.31496062992125984" footer="0.31496062992125984"/>
  <pageSetup paperSize="9" scale="85" fitToHeight="100" orientation="portrait" r:id="rId1"/>
  <headerFooter>
    <oddFooter>&amp;R&amp;P  /  &amp;N</oddFooter>
  </headerFooter>
  <ignoredErrors>
    <ignoredError sqref="C6:C15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2023-07-23T18:49:23Z</cp:lastPrinted>
  <dcterms:created xsi:type="dcterms:W3CDTF">2023-07-20T15:55:03Z</dcterms:created>
  <dcterms:modified xsi:type="dcterms:W3CDTF">2023-07-24T11:15:29Z</dcterms:modified>
</cp:coreProperties>
</file>