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1"/>
  <workbookPr defaultThemeVersion="166925"/>
  <mc:AlternateContent xmlns:mc="http://schemas.openxmlformats.org/markup-compatibility/2006">
    <mc:Choice Requires="x15">
      <x15ac:absPath xmlns:x15ac="http://schemas.microsoft.com/office/spreadsheetml/2010/11/ac" url="D:\COMPRAS\GECO\___23exp\4576_CubUUMM_SON_RRJ\"/>
    </mc:Choice>
  </mc:AlternateContent>
  <xr:revisionPtr revIDLastSave="0" documentId="8_{572703DB-084E-4517-B26A-ECEBCA6625B2}" xr6:coauthVersionLast="36" xr6:coauthVersionMax="36" xr10:uidLastSave="{00000000-0000-0000-0000-000000000000}"/>
  <bookViews>
    <workbookView xWindow="0" yWindow="0" windowWidth="28770" windowHeight="9810" xr2:uid="{ACF60EED-1BC8-4333-A665-5DA85394C9AE}"/>
  </bookViews>
  <sheets>
    <sheet name="Anexo I pag 1 oferta" sheetId="8" r:id="rId1"/>
    <sheet name="Anexo I Tabla Desglose Precio" sheetId="7" r:id="rId2"/>
  </sheets>
  <definedNames>
    <definedName name="_xlnm._FilterDatabase" localSheetId="1" hidden="1">'Anexo I Tabla Desglose Precio'!$A$6:$F$66</definedName>
    <definedName name="_xlnm.Print_Area" localSheetId="0">'Anexo I pag 1 oferta'!$A$2:$J$50</definedName>
    <definedName name="_xlnm.Print_Area" localSheetId="1">'Anexo I Tabla Desglose Precio'!$A$7:$F$73</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61" i="7" l="1"/>
  <c r="F62" i="7" s="1"/>
  <c r="F58" i="7"/>
  <c r="F59" i="7" s="1"/>
  <c r="F55" i="7"/>
  <c r="F54" i="7"/>
  <c r="F53" i="7"/>
  <c r="F52" i="7"/>
  <c r="F51" i="7"/>
  <c r="F50" i="7"/>
  <c r="F47" i="7"/>
  <c r="F46" i="7"/>
  <c r="F45" i="7"/>
  <c r="F44" i="7"/>
  <c r="F41" i="7"/>
  <c r="F40" i="7"/>
  <c r="F39" i="7"/>
  <c r="F38" i="7"/>
  <c r="F37" i="7"/>
  <c r="F36" i="7"/>
  <c r="F35" i="7"/>
  <c r="F34" i="7"/>
  <c r="F31" i="7"/>
  <c r="F30" i="7"/>
  <c r="F29" i="7"/>
  <c r="F28" i="7"/>
  <c r="F27" i="7"/>
  <c r="F26" i="7"/>
  <c r="F23" i="7"/>
  <c r="F22" i="7"/>
  <c r="F21" i="7"/>
  <c r="F20" i="7"/>
  <c r="F19" i="7"/>
  <c r="F18" i="7"/>
  <c r="F17" i="7"/>
  <c r="F16" i="7"/>
  <c r="F15" i="7"/>
  <c r="F14" i="7"/>
  <c r="F13" i="7"/>
  <c r="F12" i="7"/>
  <c r="F11" i="7"/>
  <c r="F10" i="7"/>
  <c r="F9" i="7"/>
  <c r="F8" i="7"/>
  <c r="F48" i="7" l="1"/>
  <c r="F42" i="7"/>
  <c r="F32" i="7"/>
  <c r="F56" i="7"/>
  <c r="F24" i="7"/>
  <c r="F63" i="7" l="1"/>
  <c r="F66" i="7" s="1"/>
  <c r="B27" i="8" s="1"/>
</calcChain>
</file>

<file path=xl/sharedStrings.xml><?xml version="1.0" encoding="utf-8"?>
<sst xmlns="http://schemas.openxmlformats.org/spreadsheetml/2006/main" count="192" uniqueCount="146">
  <si>
    <t>Código</t>
  </si>
  <si>
    <t>Ud</t>
  </si>
  <si>
    <t>Resumen</t>
  </si>
  <si>
    <t>CanPres</t>
  </si>
  <si>
    <t>Pres</t>
  </si>
  <si>
    <t>ImpPres</t>
  </si>
  <si>
    <t>CUB.UU.MM.01</t>
  </si>
  <si>
    <t/>
  </si>
  <si>
    <t>ACTUACIONES PREVIAS, DEMOLICIONES Y DESMONTAJES</t>
  </si>
  <si>
    <t>CUB.UU.MM.01.01</t>
  </si>
  <si>
    <t>u</t>
  </si>
  <si>
    <t>LEVANTAMIENTO TOPOGRÁFICO DE LA CUBIERTA</t>
  </si>
  <si>
    <t>CUB.UU.MM.01.02</t>
  </si>
  <si>
    <t>m2</t>
  </si>
  <si>
    <t>LIMPIEZA SOBRE SOPORTES METÁLICOS</t>
  </si>
  <si>
    <t>CUB.UU.MM.01.03</t>
  </si>
  <si>
    <t>FRESADO Y LIMPIEZA EXHAUSTIVA DE LA SUPERFICIE DE HORMIGÓN</t>
  </si>
  <si>
    <t>CUB.UU.MM.01.04</t>
  </si>
  <si>
    <t>m</t>
  </si>
  <si>
    <t>TRATAMIENTO DE JUNTAS DE DILATACIÓN ESTRUCTURAL</t>
  </si>
  <si>
    <t>CUB.UU.MM.01.05</t>
  </si>
  <si>
    <t>TRATAMIENTO DE JUNTAS DE DILATACIÓN DE TRABAJO</t>
  </si>
  <si>
    <t>CUB.UU.MM.01.06</t>
  </si>
  <si>
    <t>TRATAMIENTO DE GRIETAS EN PAVIMENTO</t>
  </si>
  <si>
    <t>CUB.UU.MM.01.07</t>
  </si>
  <si>
    <t>DESMONTAJE DE CANALÓN</t>
  </si>
  <si>
    <t>CUB.UU.MM.01.08</t>
  </si>
  <si>
    <t>LIMPIEZA DE CANALONES METÁLICOS</t>
  </si>
  <si>
    <t>CUB.UU.MM.01.09</t>
  </si>
  <si>
    <t>ELIMINACIÓN DE CORROSIÓN Y PINTURA RICA EN ZINC EN CANALONES METÁLICOS</t>
  </si>
  <si>
    <t>CUB.UU.MM.01.10</t>
  </si>
  <si>
    <t>ELIMINACIÓN DE  ANTIGUOS REVESTIMIENTOS/IMPERMEABILIZACIONES  EN CANALONES METÁLICOS</t>
  </si>
  <si>
    <t>CUB.UU.MM.01.11</t>
  </si>
  <si>
    <t>DESMONTAJE DE BAJANTE EXTERIOR VISTA</t>
  </si>
  <si>
    <t>CUB.UU.MM.01.12</t>
  </si>
  <si>
    <t>DESMONTAJE Y LEVANTADO DE CANALETA CON REJILLA</t>
  </si>
  <si>
    <t>CUB.UU.MM.01.13</t>
  </si>
  <si>
    <t>DESMONTAJE C/RECUP. DE BIONDA</t>
  </si>
  <si>
    <t>CUB.UU.MM.01.14</t>
  </si>
  <si>
    <t>DESMONTAJE C/RECUP. DE BARANDILLA METÁLICA</t>
  </si>
  <si>
    <t>CUB.UU.MM.01.15</t>
  </si>
  <si>
    <t>DESMONTAJE DE CHAPA EN Z C/RECUP. PARA CONDUCCIÓN DE AGUA</t>
  </si>
  <si>
    <t>CUB.UU.MM.01.16</t>
  </si>
  <si>
    <t>DESMOTAJE DE TRAMEX C/RECUPERACIÓN</t>
  </si>
  <si>
    <t>Total CUB.UU.MM.01</t>
  </si>
  <si>
    <t>CUB.UU.MM.02</t>
  </si>
  <si>
    <t>AISLAMIENTOS, CUBIERTAS E IMPERMEABILIZACIONES</t>
  </si>
  <si>
    <t>CUB.UU.MM.02.01</t>
  </si>
  <si>
    <t>CANALÓN CHAPA GALVANIZADA</t>
  </si>
  <si>
    <t>CUB.UU.MM.02.02</t>
  </si>
  <si>
    <t>CANALÓN COLAMINADO EN FPO</t>
  </si>
  <si>
    <t>CUB.UU.MM.02.03</t>
  </si>
  <si>
    <t>REPARACIÓN E IMPRIMACIÓN DE SUPERFICIE DE HORMIGÓN</t>
  </si>
  <si>
    <t>CUB.UU.MM.02.04</t>
  </si>
  <si>
    <t>IMPERMEABILIZACIÓN CON POLIUREA</t>
  </si>
  <si>
    <t>CUB.UU.MM.02.05</t>
  </si>
  <si>
    <t>BAJANTE VISTA DE FUNDICIÓN</t>
  </si>
  <si>
    <t>CUB.UU.MM.02.06</t>
  </si>
  <si>
    <t>CANALETA HORMIGÓN POLÍMERO 1000x262x180 mm C/REJILLA FUNDICIÓN DÚCTIL</t>
  </si>
  <si>
    <t>Total CUB.UU.MM.02</t>
  </si>
  <si>
    <t>CUB.UU.MM.03</t>
  </si>
  <si>
    <t>CARPINTERÍA Y CERRAJERÍA</t>
  </si>
  <si>
    <t>CUB.UU.MM.03.01</t>
  </si>
  <si>
    <t>kg</t>
  </si>
  <si>
    <t>ACERO EN ESTRUCTURA/CERRAJERÍA</t>
  </si>
  <si>
    <t>CUB.UU.MM.03.02</t>
  </si>
  <si>
    <t>REPARACIÓN DE CANALÓN DE CHAPA GALVANIZADA</t>
  </si>
  <si>
    <t>CUB.UU.MM.03.03</t>
  </si>
  <si>
    <t>BIONDA</t>
  </si>
  <si>
    <t>CUB.UU.MM.03.04</t>
  </si>
  <si>
    <t>MONTAJE DE BIONDA RECUPERADA</t>
  </si>
  <si>
    <t>CUB.UU.MM.03.05</t>
  </si>
  <si>
    <t>MONTAJE DE BARANDILLA RECUPERADA</t>
  </si>
  <si>
    <t>CUB.UU.MM.03.06</t>
  </si>
  <si>
    <t>PLETINA DE ACERO 30.4</t>
  </si>
  <si>
    <t>CUB.UU.MM.03.07</t>
  </si>
  <si>
    <t>MONTAJE DE CHAPA EN Z  RECUPERADA PARA CONDUCCIÓN DE AGUA</t>
  </si>
  <si>
    <t>CUB.UU.MM.03.08</t>
  </si>
  <si>
    <t>MONTAJE DE TRAMEX  RECUPERADO</t>
  </si>
  <si>
    <t>Total CUB.UU.MM.03</t>
  </si>
  <si>
    <t>CUB.UU.MM.04</t>
  </si>
  <si>
    <t>PINTURAS Y ACABADOS</t>
  </si>
  <si>
    <t>CUB.UU.MM.04.01</t>
  </si>
  <si>
    <t>PROTECCIÓN Y PINTURA DE ELEMENTOS DE ACERO</t>
  </si>
  <si>
    <t>CUB.UU.MM.04.02</t>
  </si>
  <si>
    <t>SEÑALIZACIÓN DE PLAZAS</t>
  </si>
  <si>
    <t>CUB.UU.MM.04.03</t>
  </si>
  <si>
    <t>SEÑALIZACIÓN CEBREADO</t>
  </si>
  <si>
    <t>CUB.UU.MM.04.04</t>
  </si>
  <si>
    <t>ud</t>
  </si>
  <si>
    <t>SEÑALIZACIÓN FLECHAS</t>
  </si>
  <si>
    <t>Total CUB.UU.MM.04</t>
  </si>
  <si>
    <t>CUB.UU.MM.05</t>
  </si>
  <si>
    <t>CONTROL DE CALIDAD</t>
  </si>
  <si>
    <t>CUB.UU.MM.05.01</t>
  </si>
  <si>
    <t>FUNCIONAMIENTO DESAGÜES CUBIERTAS</t>
  </si>
  <si>
    <t>CUB.UU.MM.05.02</t>
  </si>
  <si>
    <t>ESTANQUEIDAD CUBIERTAS SIN INUNDACIÓN</t>
  </si>
  <si>
    <t>CUB.UU.MM.05.03</t>
  </si>
  <si>
    <t>ENSAYO DE HUMEDAD DE SOPORTE DE HORMIGÓN</t>
  </si>
  <si>
    <t>CUB.UU.MM.05.04</t>
  </si>
  <si>
    <t>ENSAYO DE ESPESOR DE POLIUREA APLICADA</t>
  </si>
  <si>
    <t>CUB.UU.MM.05.05</t>
  </si>
  <si>
    <t>ENSAYO DE ADHERENCIA DE POLIUREA APLICADA</t>
  </si>
  <si>
    <t>CUB.UU.MM.05.06</t>
  </si>
  <si>
    <t>Total CUB.UU.MM.05</t>
  </si>
  <si>
    <t>CUB.UU.MM.06</t>
  </si>
  <si>
    <t>GESTIÓN DE RESÍDUOS</t>
  </si>
  <si>
    <t>CUB.UU.MM.06.01</t>
  </si>
  <si>
    <t>GESTIÓN DE RESIDUOS</t>
  </si>
  <si>
    <t>Total CUB.UU.MM.06</t>
  </si>
  <si>
    <t>CUB.UU.MM.07</t>
  </si>
  <si>
    <t>SEGURIDAD Y SALUD</t>
  </si>
  <si>
    <t>CUB.UU.MM.07.01</t>
  </si>
  <si>
    <t>Total CUB.UU.MM.07</t>
  </si>
  <si>
    <t>PRESUPUESTO EJECUCION MATERIAL</t>
  </si>
  <si>
    <r>
      <t xml:space="preserve">Gastos generales </t>
    </r>
    <r>
      <rPr>
        <b/>
        <sz val="8"/>
        <color rgb="FFFF0000"/>
        <rFont val="Calibri"/>
        <family val="2"/>
        <scheme val="minor"/>
      </rPr>
      <t>xx</t>
    </r>
    <r>
      <rPr>
        <b/>
        <sz val="8"/>
        <color rgb="FF000000"/>
        <rFont val="Calibri"/>
        <family val="2"/>
        <scheme val="minor"/>
      </rPr>
      <t>% (*)</t>
    </r>
  </si>
  <si>
    <r>
      <t xml:space="preserve">Beneficio Industrial </t>
    </r>
    <r>
      <rPr>
        <b/>
        <sz val="8"/>
        <color rgb="FFFF0000"/>
        <rFont val="Calibri"/>
        <family val="2"/>
        <scheme val="minor"/>
      </rPr>
      <t>xx</t>
    </r>
    <r>
      <rPr>
        <b/>
        <sz val="8"/>
        <color rgb="FF000000"/>
        <rFont val="Calibri"/>
        <family val="2"/>
        <scheme val="minor"/>
      </rPr>
      <t>% (*)</t>
    </r>
  </si>
  <si>
    <t>PRESUPUESTO EJECUCIÓN CONTRATA-TOTAL OFERTA</t>
  </si>
  <si>
    <t>XX %</t>
  </si>
  <si>
    <t>ESTA TABLA DESGLOSE PRECIO DE OFERTA SE PRESENTARA EN FORMATO PDF</t>
  </si>
  <si>
    <t>NOTA IMPORTANTE: 
Este fichero de mediciones en Excel (ÚNICO FORMATO DISPONIBLE) se facilita como ayuda para la preparación de la oferta económica. Debe considerarse que, en todo caso, el ÚNICO CONTENIDO TÉCNICO VINCULANTE ES EL DEFINIDO EN EL PLIEGO DE CONDICIONES TÉCNICAS y el licitador debe verificar que los capítulos y contenidos de la oferta presentada correspondan exactamente con las mediciones del Proyecto.</t>
  </si>
  <si>
    <t>(*) Cuando no se indiquen otros porcentajes se entenderá que, quedan incluidos en el precio de la oferta el 13% de Gastos Generales y el 6% de Beneficio Industrial</t>
  </si>
  <si>
    <t>Fdo:</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</si>
  <si>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</si>
  <si>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NOTA IMPORTANTE: 
ESTE ANEXO I Y LA TABLA DE DESGLOSE DE MEDICIONES SE PRESENTARAN EN FORMATO PDF</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</si>
  <si>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</si>
  <si>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</si>
  <si>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</si>
  <si>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</si>
  <si>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</si>
  <si>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</si>
  <si>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</si>
  <si>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</si>
  <si>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</si>
  <si>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</si>
  <si>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</si>
  <si>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</si>
  <si>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</si>
  <si>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</si>
  <si>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</si>
  <si>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</si>
  <si>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</si>
  <si>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Expediente n.º S/04576/2023</t>
  </si>
  <si>
    <t>“Obras adecuación global cubierta aparcamiento edif Unidades Móviles PRADO DEL REY"</t>
  </si>
  <si>
    <t>Obras adecuación global cubierta aparcamiento edif Unidades Móviles PRADO DEL REY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</si>
</sst>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2" x14ac:knownFonts="1">
    <font>
      <sz val="11"/>
      <color theme="1"/>
      <name val="Calibri"/>
      <family val="2"/>
      <scheme val="minor"/>
    </font>
    <font>
      <b/>
      <sz val="11"/>
      <color theme="1"/>
      <name val="Calibri"/>
      <family val="2"/>
      <scheme val="minor"/>
    </font>
    <font>
      <b/>
      <sz val="10"/>
      <color theme="1"/>
      <name val="Calibri"/>
      <family val="2"/>
      <scheme val="minor"/>
    </font>
    <font>
      <b/>
      <sz val="14"/>
      <color theme="1"/>
      <name val="Calibri"/>
      <family val="2"/>
      <scheme val="minor"/>
    </font>
    <font>
      <b/>
      <u/>
      <sz val="10"/>
      <color theme="1"/>
      <name val="Calibri"/>
      <family val="2"/>
      <scheme val="minor"/>
    </font>
    <font>
      <b/>
      <sz val="8"/>
      <color theme="1"/>
      <name val="Calibri"/>
      <family val="2"/>
      <scheme val="minor"/>
    </font>
    <font>
      <b/>
      <sz val="8"/>
      <color rgb="FFFF00FF"/>
      <name val="Calibri"/>
      <family val="2"/>
      <scheme val="minor"/>
    </font>
    <font>
      <sz val="8"/>
      <color theme="1"/>
      <name val="Calibri"/>
      <family val="2"/>
      <scheme val="minor"/>
    </font>
    <font>
      <b/>
      <sz val="8"/>
      <name val="Calibri"/>
      <family val="2"/>
      <scheme val="minor"/>
    </font>
    <font>
      <sz val="8"/>
      <name val="Calibri"/>
      <family val="2"/>
      <scheme val="minor"/>
    </font>
    <font>
      <sz val="10"/>
      <color theme="1"/>
      <name val="Calibri"/>
      <family val="2"/>
      <scheme val="minor"/>
    </font>
    <font>
      <b/>
      <sz val="8"/>
      <color rgb="FF000000"/>
      <name val="Calibri"/>
      <family val="2"/>
      <scheme val="minor"/>
    </font>
    <font>
      <b/>
      <sz val="8"/>
      <color rgb="FFFF0000"/>
      <name val="Calibri"/>
      <family val="2"/>
      <scheme val="minor"/>
    </font>
    <font>
      <b/>
      <sz val="10"/>
      <color theme="1"/>
      <name val="Calibri"/>
      <family val="2"/>
    </font>
    <font>
      <b/>
      <sz val="16"/>
      <color rgb="FFFF0000"/>
      <name val="Calibri"/>
      <family val="2"/>
      <scheme val="minor"/>
    </font>
    <font>
      <b/>
      <i/>
      <sz val="9"/>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s>
  <borders count="13">
    <border>
      <left/>
      <right/>
      <top/>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s>
  <cellStyleXfs count="1">
    <xf numFmtId="0" fontId="0" fillId="0" borderId="0"/>
  </cellStyleXfs>
  <cellXfs count="94">
    <xf numFmtId="0" fontId="0" fillId="0" borderId="0" xfId="0"/>
    <xf numFmtId="0" fontId="13" fillId="0" borderId="5" xfId="0" applyFont="1" applyBorder="1" applyAlignment="1" applyProtection="1">
      <alignment horizontal="left" vertical="top" wrapText="1"/>
    </xf>
    <xf numFmtId="0" fontId="13" fillId="0" borderId="2" xfId="0" applyFont="1" applyBorder="1" applyAlignment="1" applyProtection="1">
      <alignment horizontal="left" vertical="top" wrapText="1"/>
    </xf>
    <xf numFmtId="0" fontId="13" fillId="0" borderId="4" xfId="0" applyFont="1" applyBorder="1" applyAlignment="1" applyProtection="1">
      <alignment horizontal="left" vertical="top" wrapText="1"/>
    </xf>
    <xf numFmtId="0" fontId="0" fillId="0" borderId="0" xfId="0" applyProtection="1"/>
    <xf numFmtId="0" fontId="0" fillId="0" borderId="0" xfId="0" applyAlignment="1" applyProtection="1">
      <alignment vertical="top"/>
    </xf>
    <xf numFmtId="0" fontId="0" fillId="4" borderId="12" xfId="0" applyFill="1" applyBorder="1" applyAlignment="1" applyProtection="1">
      <alignment horizontal="left" vertical="top"/>
      <protection locked="0"/>
    </xf>
    <xf numFmtId="0" fontId="14" fillId="0" borderId="1" xfId="0" applyFont="1" applyBorder="1" applyAlignment="1" applyProtection="1">
      <alignment horizontal="center" vertical="center" wrapText="1"/>
    </xf>
    <xf numFmtId="0" fontId="14" fillId="0" borderId="0" xfId="0" applyFont="1" applyAlignment="1" applyProtection="1">
      <alignment horizontal="center" vertical="top" wrapText="1"/>
    </xf>
    <xf numFmtId="0" fontId="10" fillId="0" borderId="0" xfId="0" applyFont="1" applyProtection="1"/>
    <xf numFmtId="0" fontId="2" fillId="0" borderId="0" xfId="0" applyFont="1" applyProtection="1"/>
    <xf numFmtId="0" fontId="16" fillId="0" borderId="0" xfId="0" applyFont="1" applyAlignment="1" applyProtection="1">
      <alignment horizontal="right" vertical="center"/>
    </xf>
    <xf numFmtId="0" fontId="16" fillId="0" borderId="0" xfId="0" applyFont="1" applyAlignment="1" applyProtection="1">
      <alignment horizontal="right"/>
    </xf>
    <xf numFmtId="0" fontId="17" fillId="0" borderId="0" xfId="0" applyFont="1" applyAlignment="1" applyProtection="1">
      <alignment horizontal="center"/>
    </xf>
    <xf numFmtId="0" fontId="0" fillId="4" borderId="0" xfId="0" applyFill="1" applyAlignment="1" applyProtection="1">
      <alignment horizontal="left" vertical="top" shrinkToFit="1"/>
      <protection locked="0"/>
    </xf>
    <xf numFmtId="0" fontId="0" fillId="4" borderId="0" xfId="0" applyFill="1" applyAlignment="1" applyProtection="1">
      <alignment horizontal="left" vertical="top" shrinkToFit="1"/>
      <protection locked="0"/>
    </xf>
    <xf numFmtId="0" fontId="18" fillId="0" borderId="0" xfId="0" applyFont="1" applyAlignment="1" applyProtection="1">
      <alignment horizontal="left" vertical="top"/>
    </xf>
    <xf numFmtId="0" fontId="0" fillId="0" borderId="0" xfId="0" applyAlignment="1" applyProtection="1">
      <alignment horizontal="left" vertical="top"/>
    </xf>
    <xf numFmtId="0" fontId="18" fillId="0" borderId="0" xfId="0" applyFont="1" applyAlignment="1" applyProtection="1">
      <alignment horizontal="left" vertical="top"/>
    </xf>
    <xf numFmtId="0" fontId="0" fillId="0" borderId="0" xfId="0" applyFill="1" applyAlignment="1" applyProtection="1">
      <alignment vertical="top" shrinkToFit="1"/>
    </xf>
    <xf numFmtId="0" fontId="18" fillId="0" borderId="0" xfId="0" applyFont="1" applyAlignment="1" applyProtection="1">
      <alignment vertical="top"/>
    </xf>
    <xf numFmtId="0" fontId="0" fillId="0" borderId="0" xfId="0" applyAlignment="1" applyProtection="1">
      <alignment horizontal="center" vertical="top"/>
    </xf>
    <xf numFmtId="0" fontId="0" fillId="4" borderId="0" xfId="0" applyFill="1" applyAlignment="1" applyProtection="1">
      <alignment horizontal="lef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Alignment="1" applyProtection="1">
      <alignment horizontal="left" vertical="top" wrapText="1"/>
    </xf>
    <xf numFmtId="0" fontId="20" fillId="0" borderId="0" xfId="0" applyFont="1" applyAlignment="1" applyProtection="1"/>
    <xf numFmtId="0" fontId="1" fillId="0" borderId="0" xfId="0" applyFont="1" applyAlignment="1" applyProtection="1">
      <alignment vertical="top"/>
    </xf>
    <xf numFmtId="0" fontId="21" fillId="0" borderId="0" xfId="0" applyFont="1" applyProtection="1"/>
    <xf numFmtId="0" fontId="0" fillId="0" borderId="0" xfId="0" applyAlignment="1" applyProtection="1">
      <alignment horizontal="right"/>
    </xf>
    <xf numFmtId="0" fontId="0" fillId="4" borderId="12" xfId="0" applyFill="1" applyBorder="1" applyAlignment="1" applyProtection="1">
      <alignment horizontal="left" shrinkToFit="1"/>
      <protection locked="0"/>
    </xf>
    <xf numFmtId="0" fontId="0" fillId="0" borderId="1" xfId="0" applyBorder="1" applyProtection="1"/>
    <xf numFmtId="0" fontId="14" fillId="0" borderId="8" xfId="0" applyFont="1" applyBorder="1" applyAlignment="1" applyProtection="1">
      <alignment horizontal="center" vertical="center" wrapText="1"/>
    </xf>
    <xf numFmtId="0" fontId="0" fillId="0" borderId="0" xfId="0" applyBorder="1" applyAlignment="1" applyProtection="1">
      <alignment vertical="center"/>
    </xf>
    <xf numFmtId="0" fontId="0" fillId="0" borderId="9" xfId="0" applyBorder="1" applyProtection="1"/>
    <xf numFmtId="0" fontId="0" fillId="0" borderId="0" xfId="0" applyBorder="1" applyProtection="1"/>
    <xf numFmtId="0" fontId="5" fillId="0" borderId="9" xfId="0" applyFont="1" applyBorder="1" applyAlignment="1" applyProtection="1">
      <alignment horizontal="left" vertical="top" wrapText="1"/>
    </xf>
    <xf numFmtId="0" fontId="5" fillId="0" borderId="0" xfId="0" applyFont="1" applyBorder="1" applyAlignment="1" applyProtection="1">
      <alignment horizontal="left" vertical="top" wrapText="1"/>
    </xf>
    <xf numFmtId="0" fontId="0" fillId="0" borderId="0" xfId="0" applyBorder="1" applyAlignment="1" applyProtection="1">
      <alignment vertical="top"/>
    </xf>
    <xf numFmtId="0" fontId="15" fillId="0" borderId="0" xfId="0" applyFont="1" applyBorder="1" applyProtection="1"/>
    <xf numFmtId="0" fontId="7" fillId="0" borderId="9" xfId="0" applyFont="1" applyBorder="1" applyAlignment="1" applyProtection="1">
      <alignment horizontal="left" vertical="top" wrapText="1"/>
    </xf>
    <xf numFmtId="0" fontId="7" fillId="0" borderId="0" xfId="0" applyFont="1" applyBorder="1" applyAlignment="1" applyProtection="1">
      <alignment horizontal="left" vertical="top" wrapText="1"/>
    </xf>
    <xf numFmtId="0" fontId="2" fillId="0" borderId="9" xfId="0" applyFont="1" applyBorder="1" applyAlignment="1" applyProtection="1">
      <alignment vertical="top"/>
    </xf>
    <xf numFmtId="0" fontId="3" fillId="0" borderId="9" xfId="0" applyFont="1" applyBorder="1" applyAlignment="1" applyProtection="1">
      <alignment vertical="top"/>
    </xf>
    <xf numFmtId="0" fontId="4" fillId="0" borderId="3" xfId="0" applyFont="1" applyBorder="1" applyAlignment="1" applyProtection="1">
      <alignment vertical="top"/>
    </xf>
    <xf numFmtId="0" fontId="4" fillId="0" borderId="2" xfId="0" applyFont="1" applyBorder="1" applyAlignment="1" applyProtection="1">
      <alignment vertical="top" wrapText="1"/>
    </xf>
    <xf numFmtId="49" fontId="5" fillId="2" borderId="3" xfId="0" applyNumberFormat="1" applyFont="1" applyFill="1" applyBorder="1" applyAlignment="1" applyProtection="1">
      <alignment vertical="top"/>
    </xf>
    <xf numFmtId="49" fontId="5" fillId="2" borderId="2" xfId="0" applyNumberFormat="1" applyFont="1" applyFill="1" applyBorder="1" applyAlignment="1" applyProtection="1">
      <alignment vertical="top" wrapText="1"/>
    </xf>
    <xf numFmtId="3" fontId="6" fillId="2" borderId="2" xfId="0" applyNumberFormat="1" applyFont="1" applyFill="1" applyBorder="1" applyAlignment="1" applyProtection="1">
      <alignment vertical="top"/>
    </xf>
    <xf numFmtId="4" fontId="6" fillId="2" borderId="2" xfId="0" applyNumberFormat="1" applyFont="1" applyFill="1" applyBorder="1" applyAlignment="1" applyProtection="1">
      <alignment vertical="top"/>
    </xf>
    <xf numFmtId="4" fontId="6" fillId="2" borderId="4" xfId="0" applyNumberFormat="1" applyFont="1" applyFill="1" applyBorder="1" applyAlignment="1" applyProtection="1">
      <alignment vertical="top"/>
    </xf>
    <xf numFmtId="49" fontId="7" fillId="3" borderId="3" xfId="0" applyNumberFormat="1" applyFont="1" applyFill="1" applyBorder="1" applyAlignment="1" applyProtection="1">
      <alignment vertical="top"/>
    </xf>
    <xf numFmtId="49" fontId="7" fillId="0" borderId="3" xfId="0" applyNumberFormat="1" applyFont="1" applyBorder="1" applyAlignment="1" applyProtection="1">
      <alignment vertical="top"/>
    </xf>
    <xf numFmtId="49" fontId="7" fillId="0" borderId="2" xfId="0" applyNumberFormat="1" applyFont="1" applyBorder="1" applyAlignment="1" applyProtection="1">
      <alignment vertical="top" wrapText="1"/>
    </xf>
    <xf numFmtId="4" fontId="7" fillId="0" borderId="3" xfId="0" applyNumberFormat="1" applyFont="1" applyBorder="1" applyAlignment="1" applyProtection="1">
      <alignment vertical="top"/>
    </xf>
    <xf numFmtId="4" fontId="9" fillId="4" borderId="3" xfId="0" applyNumberFormat="1" applyFont="1" applyFill="1" applyBorder="1" applyAlignment="1" applyProtection="1">
      <alignment vertical="top"/>
    </xf>
    <xf numFmtId="49" fontId="7" fillId="0" borderId="1" xfId="0" applyNumberFormat="1" applyFont="1" applyBorder="1" applyAlignment="1" applyProtection="1">
      <alignment vertical="top" wrapText="1"/>
    </xf>
    <xf numFmtId="0" fontId="7" fillId="0" borderId="3" xfId="0" applyFont="1" applyBorder="1" applyAlignment="1" applyProtection="1">
      <alignment vertical="top"/>
    </xf>
    <xf numFmtId="49" fontId="5" fillId="0" borderId="1" xfId="0" applyNumberFormat="1" applyFont="1" applyBorder="1" applyAlignment="1" applyProtection="1">
      <alignment vertical="top" wrapText="1"/>
    </xf>
    <xf numFmtId="3" fontId="7" fillId="0" borderId="1" xfId="0" applyNumberFormat="1" applyFont="1" applyBorder="1" applyAlignment="1" applyProtection="1">
      <alignment vertical="top"/>
    </xf>
    <xf numFmtId="4" fontId="6" fillId="0" borderId="1" xfId="0" applyNumberFormat="1" applyFont="1" applyBorder="1" applyAlignment="1" applyProtection="1">
      <alignment vertical="top"/>
    </xf>
    <xf numFmtId="4" fontId="8" fillId="4" borderId="3" xfId="0" applyNumberFormat="1" applyFont="1" applyFill="1" applyBorder="1" applyAlignment="1" applyProtection="1">
      <alignment vertical="top"/>
    </xf>
    <xf numFmtId="49" fontId="5" fillId="2" borderId="1" xfId="0" applyNumberFormat="1" applyFont="1" applyFill="1" applyBorder="1" applyAlignment="1" applyProtection="1">
      <alignment vertical="top" wrapText="1"/>
    </xf>
    <xf numFmtId="3" fontId="6" fillId="2" borderId="1" xfId="0" applyNumberFormat="1" applyFont="1" applyFill="1" applyBorder="1" applyAlignment="1" applyProtection="1">
      <alignment vertical="top"/>
    </xf>
    <xf numFmtId="4" fontId="6" fillId="2" borderId="1" xfId="0" applyNumberFormat="1" applyFont="1" applyFill="1" applyBorder="1" applyAlignment="1" applyProtection="1">
      <alignment vertical="top"/>
    </xf>
    <xf numFmtId="4" fontId="8" fillId="2" borderId="10" xfId="0" applyNumberFormat="1" applyFont="1" applyFill="1" applyBorder="1" applyAlignment="1" applyProtection="1">
      <alignment vertical="top"/>
    </xf>
    <xf numFmtId="49" fontId="5" fillId="0" borderId="2" xfId="0" applyNumberFormat="1" applyFont="1" applyBorder="1" applyAlignment="1" applyProtection="1">
      <alignment vertical="top" wrapText="1"/>
    </xf>
    <xf numFmtId="3" fontId="7" fillId="0" borderId="2" xfId="0" applyNumberFormat="1" applyFont="1" applyBorder="1" applyAlignment="1" applyProtection="1">
      <alignment vertical="top"/>
    </xf>
    <xf numFmtId="4" fontId="6" fillId="0" borderId="2" xfId="0" applyNumberFormat="1" applyFont="1" applyBorder="1" applyAlignment="1" applyProtection="1">
      <alignment vertical="top"/>
    </xf>
    <xf numFmtId="0" fontId="7" fillId="0" borderId="5" xfId="0" applyFont="1" applyBorder="1" applyAlignment="1" applyProtection="1">
      <alignment vertical="top"/>
    </xf>
    <xf numFmtId="0" fontId="7" fillId="0" borderId="2" xfId="0" applyFont="1" applyBorder="1" applyAlignment="1" applyProtection="1">
      <alignment vertical="top"/>
    </xf>
    <xf numFmtId="0" fontId="0" fillId="0" borderId="8" xfId="0" applyBorder="1" applyProtection="1"/>
    <xf numFmtId="0" fontId="11" fillId="0" borderId="1" xfId="0" applyFont="1" applyBorder="1" applyAlignment="1" applyProtection="1">
      <alignment horizontal="left" vertical="center" wrapText="1"/>
    </xf>
    <xf numFmtId="0" fontId="0" fillId="0" borderId="5" xfId="0" applyBorder="1" applyProtection="1"/>
    <xf numFmtId="0" fontId="0" fillId="0" borderId="2" xfId="0" applyBorder="1" applyProtection="1"/>
    <xf numFmtId="0" fontId="11" fillId="0" borderId="2" xfId="0" applyFont="1" applyBorder="1" applyAlignment="1" applyProtection="1">
      <alignment horizontal="left" vertical="center" wrapText="1"/>
    </xf>
    <xf numFmtId="0" fontId="0" fillId="0" borderId="11" xfId="0" applyBorder="1" applyProtection="1"/>
    <xf numFmtId="0" fontId="0" fillId="0" borderId="12" xfId="0" applyBorder="1" applyProtection="1"/>
    <xf numFmtId="0" fontId="11" fillId="0" borderId="12" xfId="0" applyFont="1" applyBorder="1" applyAlignment="1" applyProtection="1">
      <alignment horizontal="left" vertical="center" wrapText="1"/>
    </xf>
    <xf numFmtId="4" fontId="7" fillId="4" borderId="5" xfId="0" applyNumberFormat="1" applyFont="1" applyFill="1" applyBorder="1" applyAlignment="1" applyProtection="1">
      <alignment vertical="top"/>
      <protection locked="0"/>
    </xf>
    <xf numFmtId="0" fontId="12" fillId="4" borderId="6" xfId="0" applyFont="1" applyFill="1" applyBorder="1" applyAlignment="1" applyProtection="1">
      <alignment horizontal="center" vertical="center" wrapText="1"/>
      <protection locked="0"/>
    </xf>
    <xf numFmtId="0" fontId="12" fillId="4" borderId="3" xfId="0" applyFont="1" applyFill="1" applyBorder="1" applyAlignment="1" applyProtection="1">
      <alignment horizontal="center" vertical="center" wrapText="1"/>
      <protection locked="0"/>
    </xf>
    <xf numFmtId="4" fontId="4" fillId="0" borderId="5" xfId="0" applyNumberFormat="1" applyFont="1" applyBorder="1" applyAlignment="1" applyProtection="1">
      <alignment vertical="top"/>
    </xf>
    <xf numFmtId="4" fontId="4" fillId="0" borderId="3" xfId="0" applyNumberFormat="1" applyFont="1" applyBorder="1" applyAlignment="1" applyProtection="1">
      <alignment vertical="top"/>
    </xf>
    <xf numFmtId="4" fontId="0" fillId="0" borderId="1" xfId="0" applyNumberFormat="1" applyBorder="1" applyProtection="1"/>
    <xf numFmtId="4" fontId="0" fillId="0" borderId="2" xfId="0" applyNumberFormat="1" applyBorder="1" applyProtection="1"/>
    <xf numFmtId="4" fontId="0" fillId="0" borderId="12" xfId="0" applyNumberFormat="1" applyBorder="1" applyProtection="1"/>
    <xf numFmtId="4" fontId="0" fillId="4" borderId="0" xfId="0" applyNumberFormat="1" applyFill="1" applyAlignment="1" applyProtection="1">
      <alignment horizontal="center" vertical="top" shrinkToFit="1"/>
    </xf>
    <xf numFmtId="0" fontId="0" fillId="4" borderId="0" xfId="0" applyFill="1" applyAlignment="1" applyProtection="1">
      <alignment horizontal="center" vertical="top" shrinkToFit="1"/>
    </xf>
    <xf numFmtId="4" fontId="7" fillId="4" borderId="6" xfId="0" applyNumberFormat="1" applyFont="1" applyFill="1" applyBorder="1" applyProtection="1">
      <protection locked="0"/>
    </xf>
    <xf numFmtId="4" fontId="7" fillId="4" borderId="3" xfId="0" applyNumberFormat="1" applyFont="1" applyFill="1" applyBorder="1" applyProtection="1">
      <protection locked="0"/>
    </xf>
    <xf numFmtId="4" fontId="5" fillId="4" borderId="7" xfId="0" applyNumberFormat="1" applyFont="1" applyFill="1" applyBorder="1" applyProtection="1"/>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2</xdr:col>
      <xdr:colOff>285750</xdr:colOff>
      <xdr:row>7</xdr:row>
      <xdr:rowOff>47625</xdr:rowOff>
    </xdr:to>
    <xdr:pic>
      <xdr:nvPicPr>
        <xdr:cNvPr id="2" name="Imagen 1">
          <a:extLst>
            <a:ext uri="{FF2B5EF4-FFF2-40B4-BE49-F238E27FC236}">
              <a16:creationId xmlns:a16="http://schemas.microsoft.com/office/drawing/2014/main" id="{7C3BF0B0-8D54-49FA-A477-984DA8342551}"/>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143000"/>
          <a:ext cx="17430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FB7562-6F8A-4152-82E6-A7CF65D46B60}">
  <sheetPr>
    <pageSetUpPr fitToPage="1"/>
  </sheetPr>
  <dimension ref="A1:I49"/>
  <sheetViews>
    <sheetView tabSelected="1" workbookViewId="0">
      <pane ySplit="2" topLeftCell="A3" activePane="bottomLeft" state="frozen"/>
      <selection pane="bottomLeft" activeCell="B12" sqref="B12:E12"/>
    </sheetView>
  </sheetViews>
  <sheetFormatPr baseColWidth="10" defaultRowHeight="15" x14ac:dyDescent="0.25"/>
  <cols>
    <col min="1" max="1" width="8.28515625" style="4" customWidth="1"/>
    <col min="2" max="2" width="13.5703125" style="4" customWidth="1"/>
    <col min="3" max="3" width="17.85546875" style="4" customWidth="1"/>
    <col min="4" max="9" width="11.42578125" style="4"/>
    <col min="10" max="10" width="1.7109375" style="4" customWidth="1"/>
    <col min="11" max="16384" width="11.42578125" style="4"/>
  </cols>
  <sheetData>
    <row r="1" spans="1:9" s="5" customFormat="1" ht="60" customHeight="1" x14ac:dyDescent="0.25">
      <c r="A1" s="8" t="s">
        <v>125</v>
      </c>
      <c r="B1" s="8"/>
      <c r="C1" s="8"/>
      <c r="D1" s="8"/>
      <c r="E1" s="8"/>
      <c r="F1" s="8"/>
      <c r="G1" s="8"/>
      <c r="H1" s="8"/>
      <c r="I1" s="8"/>
    </row>
    <row r="5" spans="1:9" x14ac:dyDescent="0.25">
      <c r="D5" s="9"/>
      <c r="E5" s="9"/>
      <c r="F5" s="10"/>
      <c r="G5" s="10"/>
      <c r="H5" s="10"/>
      <c r="I5" s="11" t="s">
        <v>144</v>
      </c>
    </row>
    <row r="6" spans="1:9" x14ac:dyDescent="0.25">
      <c r="D6" s="9"/>
      <c r="E6" s="9"/>
      <c r="F6" s="10"/>
      <c r="G6" s="10"/>
      <c r="H6" s="10"/>
      <c r="I6" s="12" t="s">
        <v>143</v>
      </c>
    </row>
    <row r="7" spans="1:9" x14ac:dyDescent="0.25">
      <c r="D7" s="9"/>
      <c r="E7" s="9"/>
      <c r="F7" s="10"/>
      <c r="G7" s="10"/>
      <c r="H7" s="10"/>
    </row>
    <row r="8" spans="1:9" ht="24.95" customHeight="1" x14ac:dyDescent="0.25"/>
    <row r="9" spans="1:9" ht="18.75" x14ac:dyDescent="0.3">
      <c r="A9" s="13" t="s">
        <v>126</v>
      </c>
      <c r="B9" s="13"/>
      <c r="C9" s="13"/>
      <c r="D9" s="13"/>
      <c r="E9" s="13"/>
      <c r="F9" s="13"/>
      <c r="G9" s="13"/>
      <c r="H9" s="13"/>
      <c r="I9" s="13"/>
    </row>
    <row r="10" spans="1:9" ht="15" customHeight="1" x14ac:dyDescent="0.25"/>
    <row r="11" spans="1:9" ht="15" customHeight="1" x14ac:dyDescent="0.25"/>
    <row r="12" spans="1:9" x14ac:dyDescent="0.25">
      <c r="A12" s="5" t="s">
        <v>127</v>
      </c>
      <c r="B12" s="14"/>
      <c r="C12" s="14"/>
      <c r="D12" s="14"/>
      <c r="E12" s="14"/>
      <c r="F12" s="5" t="s">
        <v>128</v>
      </c>
      <c r="G12" s="5"/>
      <c r="I12" s="15"/>
    </row>
    <row r="13" spans="1:9" x14ac:dyDescent="0.25">
      <c r="A13" s="16" t="s">
        <v>129</v>
      </c>
      <c r="B13" s="16"/>
      <c r="C13" s="16"/>
      <c r="D13" s="16"/>
      <c r="E13" s="16"/>
      <c r="F13" s="16"/>
      <c r="G13" s="16"/>
      <c r="H13" s="16"/>
      <c r="I13" s="17"/>
    </row>
    <row r="14" spans="1:9" x14ac:dyDescent="0.25">
      <c r="A14" s="18"/>
      <c r="B14" s="18"/>
      <c r="C14" s="18"/>
      <c r="D14" s="18"/>
      <c r="E14" s="18"/>
      <c r="F14" s="18"/>
      <c r="G14" s="18"/>
      <c r="H14" s="18"/>
      <c r="I14" s="17"/>
    </row>
    <row r="15" spans="1:9" x14ac:dyDescent="0.25">
      <c r="A15" s="5" t="s">
        <v>130</v>
      </c>
      <c r="B15" s="5"/>
      <c r="C15" s="19"/>
      <c r="D15" s="5"/>
      <c r="E15" s="14"/>
      <c r="F15" s="14"/>
      <c r="G15" s="14"/>
      <c r="H15" s="14"/>
      <c r="I15" s="14"/>
    </row>
    <row r="16" spans="1:9" x14ac:dyDescent="0.25">
      <c r="B16" s="20"/>
      <c r="C16" s="20"/>
      <c r="D16" s="20"/>
      <c r="F16" s="20"/>
      <c r="G16" s="20" t="s">
        <v>131</v>
      </c>
      <c r="H16" s="5"/>
    </row>
    <row r="17" spans="1:9" x14ac:dyDescent="0.25">
      <c r="B17" s="20"/>
      <c r="C17" s="20"/>
      <c r="D17" s="20"/>
      <c r="E17" s="20"/>
      <c r="F17" s="20"/>
      <c r="G17" s="20"/>
      <c r="H17" s="20"/>
      <c r="I17" s="5"/>
    </row>
    <row r="18" spans="1:9" x14ac:dyDescent="0.25">
      <c r="A18" s="5" t="s">
        <v>132</v>
      </c>
      <c r="B18" s="15"/>
      <c r="C18" s="21" t="s">
        <v>133</v>
      </c>
      <c r="D18" s="21"/>
      <c r="E18" s="22"/>
      <c r="F18" s="22"/>
      <c r="G18" s="22"/>
      <c r="H18" s="22"/>
      <c r="I18" s="22"/>
    </row>
    <row r="19" spans="1:9" s="23" customFormat="1" x14ac:dyDescent="0.25">
      <c r="B19" s="24"/>
      <c r="C19" s="25"/>
      <c r="D19" s="25"/>
      <c r="E19" s="26"/>
      <c r="F19" s="26"/>
      <c r="G19" s="26"/>
      <c r="H19" s="26"/>
      <c r="I19" s="26"/>
    </row>
    <row r="20" spans="1:9" s="23" customFormat="1" x14ac:dyDescent="0.25">
      <c r="B20" s="24"/>
      <c r="C20" s="25"/>
      <c r="D20" s="25"/>
      <c r="E20" s="26"/>
      <c r="F20" s="26"/>
      <c r="G20" s="26"/>
      <c r="H20" s="26"/>
      <c r="I20" s="26"/>
    </row>
    <row r="21" spans="1:9" x14ac:dyDescent="0.25">
      <c r="A21" s="5" t="s">
        <v>134</v>
      </c>
      <c r="B21" s="5"/>
      <c r="C21" s="5"/>
      <c r="D21" s="5"/>
      <c r="E21" s="5"/>
      <c r="F21" s="5"/>
      <c r="G21" s="5"/>
      <c r="H21" s="5"/>
      <c r="I21" s="5"/>
    </row>
    <row r="22" spans="1:9" ht="15" customHeight="1" x14ac:dyDescent="0.25">
      <c r="A22" s="5"/>
      <c r="B22" s="5"/>
      <c r="C22" s="5"/>
      <c r="D22" s="5"/>
      <c r="E22" s="5"/>
      <c r="F22" s="5"/>
      <c r="G22" s="5"/>
      <c r="H22" s="5"/>
      <c r="I22" s="5"/>
    </row>
    <row r="23" spans="1:9" ht="56.25" customHeight="1" x14ac:dyDescent="0.25">
      <c r="A23" s="27" t="s">
        <v>135</v>
      </c>
      <c r="B23" s="27"/>
      <c r="C23" s="27"/>
      <c r="D23" s="27"/>
      <c r="E23" s="27"/>
      <c r="F23" s="27"/>
      <c r="G23" s="27"/>
      <c r="H23" s="27"/>
      <c r="I23" s="5"/>
    </row>
    <row r="24" spans="1:9" ht="15" customHeight="1" x14ac:dyDescent="0.25">
      <c r="A24" s="5"/>
      <c r="B24" s="5"/>
      <c r="C24" s="5"/>
      <c r="D24" s="5"/>
      <c r="E24" s="5"/>
      <c r="F24" s="5"/>
      <c r="G24" s="5"/>
      <c r="H24" s="5"/>
      <c r="I24" s="5"/>
    </row>
    <row r="25" spans="1:9" ht="15" customHeight="1" x14ac:dyDescent="0.25">
      <c r="A25" s="5" t="s">
        <v>136</v>
      </c>
      <c r="B25" s="5"/>
      <c r="C25" s="5"/>
      <c r="D25" s="5"/>
      <c r="E25" s="5"/>
      <c r="F25" s="5"/>
      <c r="G25" s="5"/>
      <c r="H25" s="5"/>
    </row>
    <row r="26" spans="1:9" ht="15" customHeight="1" x14ac:dyDescent="0.25">
      <c r="A26" s="5"/>
      <c r="B26" s="5"/>
      <c r="C26" s="5"/>
      <c r="D26" s="5"/>
      <c r="E26" s="5"/>
      <c r="F26" s="5"/>
      <c r="G26" s="5"/>
      <c r="H26" s="5"/>
    </row>
    <row r="27" spans="1:9" ht="15" customHeight="1" x14ac:dyDescent="0.25">
      <c r="A27" s="5" t="s">
        <v>137</v>
      </c>
      <c r="B27" s="89" t="str">
        <f>IF('Anexo I Tabla Desglose Precio'!F66=0,"ERROR, sin oferta",IF('Anexo I Tabla Desglose Precio'!F66&gt;629949.6,"error, supera 629.949,60",'Anexo I Tabla Desglose Precio'!F66))</f>
        <v>ERROR, sin oferta</v>
      </c>
      <c r="C27" s="90"/>
      <c r="D27" s="5" t="s">
        <v>138</v>
      </c>
      <c r="E27" s="5"/>
      <c r="F27" s="5"/>
      <c r="G27" s="5"/>
      <c r="H27" s="5"/>
    </row>
    <row r="28" spans="1:9" ht="15" customHeight="1" x14ac:dyDescent="0.25">
      <c r="A28" s="5"/>
      <c r="B28" s="5"/>
      <c r="C28" s="5"/>
      <c r="D28" s="5"/>
      <c r="E28" s="5"/>
      <c r="F28" s="5"/>
      <c r="G28" s="5"/>
      <c r="H28" s="5"/>
    </row>
    <row r="29" spans="1:9" ht="15" customHeight="1" x14ac:dyDescent="0.25">
      <c r="A29" s="28"/>
      <c r="B29" s="5"/>
      <c r="C29" s="5"/>
      <c r="D29" s="5"/>
      <c r="E29" s="5"/>
      <c r="F29" s="5"/>
      <c r="G29" s="5"/>
      <c r="H29" s="5"/>
    </row>
    <row r="30" spans="1:9" ht="15" customHeight="1" x14ac:dyDescent="0.25">
      <c r="A30" s="5"/>
      <c r="B30" s="5"/>
      <c r="C30" s="5"/>
      <c r="D30" s="5"/>
      <c r="E30" s="5"/>
      <c r="F30" s="5"/>
      <c r="G30" s="5"/>
      <c r="H30" s="5"/>
      <c r="I30" s="5"/>
    </row>
    <row r="31" spans="1:9" ht="30" customHeight="1" x14ac:dyDescent="0.25">
      <c r="A31" s="27" t="s">
        <v>139</v>
      </c>
      <c r="B31" s="27"/>
      <c r="C31" s="27"/>
      <c r="D31" s="27"/>
      <c r="E31" s="27"/>
      <c r="F31" s="27"/>
      <c r="G31" s="27"/>
      <c r="H31" s="27"/>
      <c r="I31" s="5"/>
    </row>
    <row r="32" spans="1:9" ht="27" customHeight="1" x14ac:dyDescent="0.25">
      <c r="A32" s="5"/>
      <c r="B32" s="5"/>
      <c r="C32" s="5"/>
      <c r="D32" s="5"/>
      <c r="E32" s="5"/>
      <c r="F32" s="5"/>
      <c r="G32" s="5"/>
      <c r="H32" s="5"/>
      <c r="I32" s="5"/>
    </row>
    <row r="33" spans="1:9" x14ac:dyDescent="0.25">
      <c r="A33" s="29" t="s">
        <v>140</v>
      </c>
      <c r="B33" s="5"/>
      <c r="C33" s="5"/>
      <c r="D33" s="5"/>
      <c r="E33" s="5"/>
      <c r="F33" s="5"/>
      <c r="G33" s="5"/>
      <c r="H33" s="5"/>
      <c r="I33" s="5"/>
    </row>
    <row r="34" spans="1:9" ht="8.1" customHeight="1" x14ac:dyDescent="0.25">
      <c r="A34" s="5"/>
      <c r="B34" s="5"/>
      <c r="C34" s="5"/>
      <c r="D34" s="5"/>
      <c r="E34" s="5"/>
      <c r="F34" s="5"/>
      <c r="G34" s="5"/>
      <c r="H34" s="5"/>
      <c r="I34" s="5"/>
    </row>
    <row r="39" spans="1:9" x14ac:dyDescent="0.25">
      <c r="B39" s="30" t="s">
        <v>141</v>
      </c>
    </row>
    <row r="49" spans="3:7" x14ac:dyDescent="0.25">
      <c r="C49" s="31" t="s">
        <v>142</v>
      </c>
      <c r="D49" s="32"/>
      <c r="E49" s="32"/>
      <c r="F49" s="32"/>
      <c r="G49" s="32"/>
    </row>
  </sheetData>
  <sheetProtection algorithmName="SHA-512" hashValue="V9YdpwmZnad8wxz9Y4aYjczajKMfMtcPb6U0izNj9Arqar7fOsqO05MjJxA0j3P+/lP/ApMG3NERTzRoe7ymyQ==" saltValue="PeVp4hMtT00G3ovbjERxaA==" spinCount="100000" sheet="1" objects="1" scenarios="1" selectLockedCells="1"/>
  <mergeCells count="11">
    <mergeCell ref="A23:H23"/>
    <mergeCell ref="B27:C27"/>
    <mergeCell ref="A31:H31"/>
    <mergeCell ref="D49:G49"/>
    <mergeCell ref="A1:I1"/>
    <mergeCell ref="A9:I9"/>
    <mergeCell ref="B12:E12"/>
    <mergeCell ref="A13:H13"/>
    <mergeCell ref="E15:I15"/>
    <mergeCell ref="C18:D18"/>
    <mergeCell ref="E18:I18"/>
  </mergeCells>
  <printOptions horizontalCentered="1"/>
  <pageMargins left="0.9055118110236221" right="0.70866141732283472" top="0.74803149606299213" bottom="0.74803149606299213" header="0.31496062992125984" footer="0.31496062992125984"/>
  <pageSetup paperSize="9" scale="77"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9DE8CC-D6D5-4738-8DF6-9F9E0A1AE281}">
  <sheetPr>
    <pageSetUpPr fitToPage="1"/>
  </sheetPr>
  <dimension ref="A1:F76"/>
  <sheetViews>
    <sheetView workbookViewId="0">
      <pane ySplit="6" topLeftCell="A7" activePane="bottomLeft" state="frozen"/>
      <selection pane="bottomLeft" activeCell="E8" sqref="E8"/>
    </sheetView>
  </sheetViews>
  <sheetFormatPr baseColWidth="10" defaultRowHeight="15" x14ac:dyDescent="0.25"/>
  <cols>
    <col min="1" max="1" width="13.42578125" style="36" bestFit="1" customWidth="1"/>
    <col min="2" max="2" width="3.7109375" style="37" bestFit="1" customWidth="1"/>
    <col min="3" max="3" width="40.85546875" style="37" customWidth="1"/>
    <col min="4" max="4" width="7.85546875" style="37" bestFit="1" customWidth="1"/>
    <col min="5" max="5" width="8.7109375" style="37" bestFit="1" customWidth="1"/>
    <col min="6" max="6" width="12.7109375" style="37" customWidth="1"/>
    <col min="7" max="16384" width="11.42578125" style="37"/>
  </cols>
  <sheetData>
    <row r="1" spans="1:6" s="33" customFormat="1" ht="81.75" customHeight="1" x14ac:dyDescent="0.25">
      <c r="A1" s="1" t="s">
        <v>121</v>
      </c>
      <c r="B1" s="2"/>
      <c r="C1" s="2"/>
      <c r="D1" s="2"/>
      <c r="E1" s="2"/>
      <c r="F1" s="3"/>
    </row>
    <row r="2" spans="1:6" s="35" customFormat="1" ht="60" customHeight="1" x14ac:dyDescent="0.25">
      <c r="A2" s="34" t="s">
        <v>120</v>
      </c>
      <c r="B2" s="7"/>
      <c r="C2" s="7"/>
      <c r="D2" s="7"/>
      <c r="E2" s="7"/>
      <c r="F2" s="7"/>
    </row>
    <row r="4" spans="1:6" x14ac:dyDescent="0.25">
      <c r="A4" s="44" t="s">
        <v>145</v>
      </c>
      <c r="B4" s="40"/>
      <c r="C4" s="40"/>
      <c r="D4" s="40"/>
      <c r="E4" s="40"/>
      <c r="F4" s="40"/>
    </row>
    <row r="5" spans="1:6" ht="18.75" x14ac:dyDescent="0.25">
      <c r="A5" s="45"/>
      <c r="B5" s="40"/>
      <c r="C5" s="40"/>
      <c r="D5" s="40"/>
      <c r="E5" s="40"/>
      <c r="F5" s="40"/>
    </row>
    <row r="6" spans="1:6" x14ac:dyDescent="0.25">
      <c r="A6" s="46" t="s">
        <v>0</v>
      </c>
      <c r="B6" s="46" t="s">
        <v>1</v>
      </c>
      <c r="C6" s="47" t="s">
        <v>2</v>
      </c>
      <c r="D6" s="46" t="s">
        <v>3</v>
      </c>
      <c r="E6" s="84" t="s">
        <v>4</v>
      </c>
      <c r="F6" s="85" t="s">
        <v>5</v>
      </c>
    </row>
    <row r="7" spans="1:6" x14ac:dyDescent="0.25">
      <c r="A7" s="48" t="s">
        <v>6</v>
      </c>
      <c r="B7" s="48" t="s">
        <v>7</v>
      </c>
      <c r="C7" s="49" t="s">
        <v>8</v>
      </c>
      <c r="D7" s="50"/>
      <c r="E7" s="51"/>
      <c r="F7" s="52"/>
    </row>
    <row r="8" spans="1:6" x14ac:dyDescent="0.25">
      <c r="A8" s="53" t="s">
        <v>9</v>
      </c>
      <c r="B8" s="54" t="s">
        <v>10</v>
      </c>
      <c r="C8" s="55" t="s">
        <v>11</v>
      </c>
      <c r="D8" s="56">
        <v>1</v>
      </c>
      <c r="E8" s="81"/>
      <c r="F8" s="57">
        <f>+ROUND(+D8*E8,2)</f>
        <v>0</v>
      </c>
    </row>
    <row r="9" spans="1:6" x14ac:dyDescent="0.25">
      <c r="A9" s="53" t="s">
        <v>12</v>
      </c>
      <c r="B9" s="54" t="s">
        <v>13</v>
      </c>
      <c r="C9" s="55" t="s">
        <v>14</v>
      </c>
      <c r="D9" s="56">
        <v>3645.48</v>
      </c>
      <c r="E9" s="81"/>
      <c r="F9" s="57">
        <f t="shared" ref="F9:F23" si="0">+ROUND(+D9*E9,2)</f>
        <v>0</v>
      </c>
    </row>
    <row r="10" spans="1:6" ht="22.5" x14ac:dyDescent="0.25">
      <c r="A10" s="53" t="s">
        <v>15</v>
      </c>
      <c r="B10" s="54" t="s">
        <v>13</v>
      </c>
      <c r="C10" s="55" t="s">
        <v>16</v>
      </c>
      <c r="D10" s="56">
        <v>4395.4399999999996</v>
      </c>
      <c r="E10" s="81"/>
      <c r="F10" s="57">
        <f t="shared" si="0"/>
        <v>0</v>
      </c>
    </row>
    <row r="11" spans="1:6" x14ac:dyDescent="0.25">
      <c r="A11" s="53" t="s">
        <v>17</v>
      </c>
      <c r="B11" s="54" t="s">
        <v>18</v>
      </c>
      <c r="C11" s="55" t="s">
        <v>19</v>
      </c>
      <c r="D11" s="56">
        <v>87.3</v>
      </c>
      <c r="E11" s="81"/>
      <c r="F11" s="57">
        <f t="shared" si="0"/>
        <v>0</v>
      </c>
    </row>
    <row r="12" spans="1:6" x14ac:dyDescent="0.25">
      <c r="A12" s="53" t="s">
        <v>20</v>
      </c>
      <c r="B12" s="54" t="s">
        <v>18</v>
      </c>
      <c r="C12" s="55" t="s">
        <v>21</v>
      </c>
      <c r="D12" s="56">
        <v>60</v>
      </c>
      <c r="E12" s="81"/>
      <c r="F12" s="57">
        <f t="shared" si="0"/>
        <v>0</v>
      </c>
    </row>
    <row r="13" spans="1:6" x14ac:dyDescent="0.25">
      <c r="A13" s="53" t="s">
        <v>22</v>
      </c>
      <c r="B13" s="54" t="s">
        <v>18</v>
      </c>
      <c r="C13" s="55" t="s">
        <v>23</v>
      </c>
      <c r="D13" s="56">
        <v>60</v>
      </c>
      <c r="E13" s="81"/>
      <c r="F13" s="57">
        <f t="shared" si="0"/>
        <v>0</v>
      </c>
    </row>
    <row r="14" spans="1:6" x14ac:dyDescent="0.25">
      <c r="A14" s="53" t="s">
        <v>24</v>
      </c>
      <c r="B14" s="54" t="s">
        <v>18</v>
      </c>
      <c r="C14" s="55" t="s">
        <v>25</v>
      </c>
      <c r="D14" s="56">
        <v>10</v>
      </c>
      <c r="E14" s="81"/>
      <c r="F14" s="57">
        <f t="shared" si="0"/>
        <v>0</v>
      </c>
    </row>
    <row r="15" spans="1:6" x14ac:dyDescent="0.25">
      <c r="A15" s="53" t="s">
        <v>26</v>
      </c>
      <c r="B15" s="54" t="s">
        <v>18</v>
      </c>
      <c r="C15" s="55" t="s">
        <v>27</v>
      </c>
      <c r="D15" s="56">
        <v>499.65</v>
      </c>
      <c r="E15" s="81"/>
      <c r="F15" s="57">
        <f t="shared" si="0"/>
        <v>0</v>
      </c>
    </row>
    <row r="16" spans="1:6" ht="22.5" x14ac:dyDescent="0.25">
      <c r="A16" s="53" t="s">
        <v>28</v>
      </c>
      <c r="B16" s="54" t="s">
        <v>18</v>
      </c>
      <c r="C16" s="55" t="s">
        <v>29</v>
      </c>
      <c r="D16" s="56">
        <v>60</v>
      </c>
      <c r="E16" s="81"/>
      <c r="F16" s="57">
        <f t="shared" si="0"/>
        <v>0</v>
      </c>
    </row>
    <row r="17" spans="1:6" ht="33.75" x14ac:dyDescent="0.25">
      <c r="A17" s="53" t="s">
        <v>30</v>
      </c>
      <c r="B17" s="54" t="s">
        <v>18</v>
      </c>
      <c r="C17" s="55" t="s">
        <v>31</v>
      </c>
      <c r="D17" s="56">
        <v>60</v>
      </c>
      <c r="E17" s="81"/>
      <c r="F17" s="57">
        <f t="shared" si="0"/>
        <v>0</v>
      </c>
    </row>
    <row r="18" spans="1:6" x14ac:dyDescent="0.25">
      <c r="A18" s="53" t="s">
        <v>32</v>
      </c>
      <c r="B18" s="54" t="s">
        <v>18</v>
      </c>
      <c r="C18" s="55" t="s">
        <v>33</v>
      </c>
      <c r="D18" s="56">
        <v>10</v>
      </c>
      <c r="E18" s="81"/>
      <c r="F18" s="57">
        <f t="shared" si="0"/>
        <v>0</v>
      </c>
    </row>
    <row r="19" spans="1:6" x14ac:dyDescent="0.25">
      <c r="A19" s="53" t="s">
        <v>34</v>
      </c>
      <c r="B19" s="54" t="s">
        <v>18</v>
      </c>
      <c r="C19" s="55" t="s">
        <v>35</v>
      </c>
      <c r="D19" s="56">
        <v>28.63</v>
      </c>
      <c r="E19" s="81"/>
      <c r="F19" s="57">
        <f t="shared" si="0"/>
        <v>0</v>
      </c>
    </row>
    <row r="20" spans="1:6" x14ac:dyDescent="0.25">
      <c r="A20" s="53" t="s">
        <v>36</v>
      </c>
      <c r="B20" s="54" t="s">
        <v>18</v>
      </c>
      <c r="C20" s="55" t="s">
        <v>37</v>
      </c>
      <c r="D20" s="56">
        <v>500.68</v>
      </c>
      <c r="E20" s="81"/>
      <c r="F20" s="57">
        <f t="shared" si="0"/>
        <v>0</v>
      </c>
    </row>
    <row r="21" spans="1:6" x14ac:dyDescent="0.25">
      <c r="A21" s="53" t="s">
        <v>38</v>
      </c>
      <c r="B21" s="54" t="s">
        <v>18</v>
      </c>
      <c r="C21" s="55" t="s">
        <v>39</v>
      </c>
      <c r="D21" s="56">
        <v>500.68</v>
      </c>
      <c r="E21" s="81"/>
      <c r="F21" s="57">
        <f t="shared" si="0"/>
        <v>0</v>
      </c>
    </row>
    <row r="22" spans="1:6" ht="22.5" x14ac:dyDescent="0.25">
      <c r="A22" s="53" t="s">
        <v>40</v>
      </c>
      <c r="B22" s="54" t="s">
        <v>18</v>
      </c>
      <c r="C22" s="55" t="s">
        <v>41</v>
      </c>
      <c r="D22" s="56">
        <v>101.57</v>
      </c>
      <c r="E22" s="81"/>
      <c r="F22" s="57">
        <f t="shared" si="0"/>
        <v>0</v>
      </c>
    </row>
    <row r="23" spans="1:6" x14ac:dyDescent="0.25">
      <c r="A23" s="53" t="s">
        <v>42</v>
      </c>
      <c r="B23" s="54" t="s">
        <v>18</v>
      </c>
      <c r="C23" s="58" t="s">
        <v>43</v>
      </c>
      <c r="D23" s="56">
        <v>101.57</v>
      </c>
      <c r="E23" s="81"/>
      <c r="F23" s="57">
        <f t="shared" si="0"/>
        <v>0</v>
      </c>
    </row>
    <row r="24" spans="1:6" x14ac:dyDescent="0.25">
      <c r="A24" s="59"/>
      <c r="B24" s="59"/>
      <c r="C24" s="60" t="s">
        <v>44</v>
      </c>
      <c r="D24" s="61"/>
      <c r="E24" s="62"/>
      <c r="F24" s="63">
        <f>SUM(F8:F23)</f>
        <v>0</v>
      </c>
    </row>
    <row r="25" spans="1:6" x14ac:dyDescent="0.25">
      <c r="A25" s="48" t="s">
        <v>45</v>
      </c>
      <c r="B25" s="48" t="s">
        <v>7</v>
      </c>
      <c r="C25" s="64" t="s">
        <v>46</v>
      </c>
      <c r="D25" s="65"/>
      <c r="E25" s="66"/>
      <c r="F25" s="67"/>
    </row>
    <row r="26" spans="1:6" x14ac:dyDescent="0.25">
      <c r="A26" s="53" t="s">
        <v>47</v>
      </c>
      <c r="B26" s="54" t="s">
        <v>18</v>
      </c>
      <c r="C26" s="55" t="s">
        <v>48</v>
      </c>
      <c r="D26" s="56">
        <v>10</v>
      </c>
      <c r="E26" s="81"/>
      <c r="F26" s="57">
        <f t="shared" ref="F26:F31" si="1">+ROUND(+D26*E26,2)</f>
        <v>0</v>
      </c>
    </row>
    <row r="27" spans="1:6" x14ac:dyDescent="0.25">
      <c r="A27" s="53" t="s">
        <v>49</v>
      </c>
      <c r="B27" s="54" t="s">
        <v>18</v>
      </c>
      <c r="C27" s="55" t="s">
        <v>50</v>
      </c>
      <c r="D27" s="56">
        <v>499.65</v>
      </c>
      <c r="E27" s="81"/>
      <c r="F27" s="57">
        <f t="shared" si="1"/>
        <v>0</v>
      </c>
    </row>
    <row r="28" spans="1:6" x14ac:dyDescent="0.25">
      <c r="A28" s="53" t="s">
        <v>51</v>
      </c>
      <c r="B28" s="54" t="s">
        <v>13</v>
      </c>
      <c r="C28" s="55" t="s">
        <v>52</v>
      </c>
      <c r="D28" s="56">
        <v>4395.4399999999996</v>
      </c>
      <c r="E28" s="81"/>
      <c r="F28" s="57">
        <f t="shared" si="1"/>
        <v>0</v>
      </c>
    </row>
    <row r="29" spans="1:6" x14ac:dyDescent="0.25">
      <c r="A29" s="53" t="s">
        <v>53</v>
      </c>
      <c r="B29" s="54" t="s">
        <v>13</v>
      </c>
      <c r="C29" s="55" t="s">
        <v>54</v>
      </c>
      <c r="D29" s="56">
        <v>4395.4399999999996</v>
      </c>
      <c r="E29" s="81"/>
      <c r="F29" s="57">
        <f t="shared" si="1"/>
        <v>0</v>
      </c>
    </row>
    <row r="30" spans="1:6" x14ac:dyDescent="0.25">
      <c r="A30" s="53" t="s">
        <v>55</v>
      </c>
      <c r="B30" s="54" t="s">
        <v>18</v>
      </c>
      <c r="C30" s="55" t="s">
        <v>56</v>
      </c>
      <c r="D30" s="56">
        <v>10</v>
      </c>
      <c r="E30" s="81"/>
      <c r="F30" s="57">
        <f t="shared" si="1"/>
        <v>0</v>
      </c>
    </row>
    <row r="31" spans="1:6" ht="22.5" x14ac:dyDescent="0.25">
      <c r="A31" s="53" t="s">
        <v>57</v>
      </c>
      <c r="B31" s="54" t="s">
        <v>18</v>
      </c>
      <c r="C31" s="58" t="s">
        <v>58</v>
      </c>
      <c r="D31" s="56">
        <v>28.63</v>
      </c>
      <c r="E31" s="81"/>
      <c r="F31" s="57">
        <f t="shared" si="1"/>
        <v>0</v>
      </c>
    </row>
    <row r="32" spans="1:6" x14ac:dyDescent="0.25">
      <c r="A32" s="59"/>
      <c r="B32" s="59"/>
      <c r="C32" s="60" t="s">
        <v>59</v>
      </c>
      <c r="D32" s="61"/>
      <c r="E32" s="62"/>
      <c r="F32" s="63">
        <f>SUM(F26:F31)</f>
        <v>0</v>
      </c>
    </row>
    <row r="33" spans="1:6" x14ac:dyDescent="0.25">
      <c r="A33" s="48" t="s">
        <v>60</v>
      </c>
      <c r="B33" s="48" t="s">
        <v>7</v>
      </c>
      <c r="C33" s="64" t="s">
        <v>61</v>
      </c>
      <c r="D33" s="65"/>
      <c r="E33" s="66"/>
      <c r="F33" s="67"/>
    </row>
    <row r="34" spans="1:6" x14ac:dyDescent="0.25">
      <c r="A34" s="53" t="s">
        <v>62</v>
      </c>
      <c r="B34" s="54" t="s">
        <v>63</v>
      </c>
      <c r="C34" s="55" t="s">
        <v>64</v>
      </c>
      <c r="D34" s="56">
        <v>209.1</v>
      </c>
      <c r="E34" s="81"/>
      <c r="F34" s="57">
        <f t="shared" ref="F34:F41" si="2">+ROUND(+D34*E34,2)</f>
        <v>0</v>
      </c>
    </row>
    <row r="35" spans="1:6" x14ac:dyDescent="0.25">
      <c r="A35" s="53" t="s">
        <v>65</v>
      </c>
      <c r="B35" s="54" t="s">
        <v>18</v>
      </c>
      <c r="C35" s="55" t="s">
        <v>66</v>
      </c>
      <c r="D35" s="56">
        <v>187.93</v>
      </c>
      <c r="E35" s="81"/>
      <c r="F35" s="57">
        <f t="shared" si="2"/>
        <v>0</v>
      </c>
    </row>
    <row r="36" spans="1:6" x14ac:dyDescent="0.25">
      <c r="A36" s="53" t="s">
        <v>67</v>
      </c>
      <c r="B36" s="54" t="s">
        <v>18</v>
      </c>
      <c r="C36" s="55" t="s">
        <v>68</v>
      </c>
      <c r="D36" s="56">
        <v>10</v>
      </c>
      <c r="E36" s="81"/>
      <c r="F36" s="57">
        <f t="shared" si="2"/>
        <v>0</v>
      </c>
    </row>
    <row r="37" spans="1:6" x14ac:dyDescent="0.25">
      <c r="A37" s="53" t="s">
        <v>69</v>
      </c>
      <c r="B37" s="54" t="s">
        <v>18</v>
      </c>
      <c r="C37" s="55" t="s">
        <v>70</v>
      </c>
      <c r="D37" s="56">
        <v>500.68</v>
      </c>
      <c r="E37" s="81"/>
      <c r="F37" s="57">
        <f t="shared" si="2"/>
        <v>0</v>
      </c>
    </row>
    <row r="38" spans="1:6" x14ac:dyDescent="0.25">
      <c r="A38" s="53" t="s">
        <v>71</v>
      </c>
      <c r="B38" s="54" t="s">
        <v>18</v>
      </c>
      <c r="C38" s="55" t="s">
        <v>72</v>
      </c>
      <c r="D38" s="56">
        <v>500.68</v>
      </c>
      <c r="E38" s="81"/>
      <c r="F38" s="57">
        <f t="shared" si="2"/>
        <v>0</v>
      </c>
    </row>
    <row r="39" spans="1:6" x14ac:dyDescent="0.25">
      <c r="A39" s="53" t="s">
        <v>73</v>
      </c>
      <c r="B39" s="54" t="s">
        <v>18</v>
      </c>
      <c r="C39" s="55" t="s">
        <v>74</v>
      </c>
      <c r="D39" s="56">
        <v>101.57</v>
      </c>
      <c r="E39" s="81"/>
      <c r="F39" s="57">
        <f t="shared" si="2"/>
        <v>0</v>
      </c>
    </row>
    <row r="40" spans="1:6" ht="22.5" x14ac:dyDescent="0.25">
      <c r="A40" s="53" t="s">
        <v>75</v>
      </c>
      <c r="B40" s="54" t="s">
        <v>18</v>
      </c>
      <c r="C40" s="55" t="s">
        <v>76</v>
      </c>
      <c r="D40" s="56">
        <v>10</v>
      </c>
      <c r="E40" s="81"/>
      <c r="F40" s="57">
        <f t="shared" si="2"/>
        <v>0</v>
      </c>
    </row>
    <row r="41" spans="1:6" x14ac:dyDescent="0.25">
      <c r="A41" s="53" t="s">
        <v>77</v>
      </c>
      <c r="B41" s="54" t="s">
        <v>18</v>
      </c>
      <c r="C41" s="58" t="s">
        <v>78</v>
      </c>
      <c r="D41" s="56">
        <v>101.57</v>
      </c>
      <c r="E41" s="81"/>
      <c r="F41" s="57">
        <f t="shared" si="2"/>
        <v>0</v>
      </c>
    </row>
    <row r="42" spans="1:6" x14ac:dyDescent="0.25">
      <c r="A42" s="59"/>
      <c r="B42" s="59"/>
      <c r="C42" s="60" t="s">
        <v>79</v>
      </c>
      <c r="D42" s="61"/>
      <c r="E42" s="62"/>
      <c r="F42" s="63">
        <f>SUM(F34:F41)</f>
        <v>0</v>
      </c>
    </row>
    <row r="43" spans="1:6" x14ac:dyDescent="0.25">
      <c r="A43" s="48" t="s">
        <v>80</v>
      </c>
      <c r="B43" s="48" t="s">
        <v>7</v>
      </c>
      <c r="C43" s="64" t="s">
        <v>81</v>
      </c>
      <c r="D43" s="65"/>
      <c r="E43" s="66"/>
      <c r="F43" s="67"/>
    </row>
    <row r="44" spans="1:6" x14ac:dyDescent="0.25">
      <c r="A44" s="53" t="s">
        <v>82</v>
      </c>
      <c r="B44" s="54" t="s">
        <v>13</v>
      </c>
      <c r="C44" s="55" t="s">
        <v>83</v>
      </c>
      <c r="D44" s="56">
        <v>2816.4</v>
      </c>
      <c r="E44" s="81"/>
      <c r="F44" s="57">
        <f t="shared" ref="F44:F47" si="3">+ROUND(+D44*E44,2)</f>
        <v>0</v>
      </c>
    </row>
    <row r="45" spans="1:6" x14ac:dyDescent="0.25">
      <c r="A45" s="53" t="s">
        <v>84</v>
      </c>
      <c r="B45" s="54" t="s">
        <v>10</v>
      </c>
      <c r="C45" s="55" t="s">
        <v>85</v>
      </c>
      <c r="D45" s="56">
        <v>201</v>
      </c>
      <c r="E45" s="81"/>
      <c r="F45" s="57">
        <f t="shared" si="3"/>
        <v>0</v>
      </c>
    </row>
    <row r="46" spans="1:6" x14ac:dyDescent="0.25">
      <c r="A46" s="53" t="s">
        <v>86</v>
      </c>
      <c r="B46" s="54" t="s">
        <v>13</v>
      </c>
      <c r="C46" s="55" t="s">
        <v>87</v>
      </c>
      <c r="D46" s="56">
        <v>200</v>
      </c>
      <c r="E46" s="81"/>
      <c r="F46" s="57">
        <f t="shared" si="3"/>
        <v>0</v>
      </c>
    </row>
    <row r="47" spans="1:6" x14ac:dyDescent="0.25">
      <c r="A47" s="53" t="s">
        <v>88</v>
      </c>
      <c r="B47" s="54" t="s">
        <v>89</v>
      </c>
      <c r="C47" s="58" t="s">
        <v>90</v>
      </c>
      <c r="D47" s="56">
        <v>20</v>
      </c>
      <c r="E47" s="81"/>
      <c r="F47" s="57">
        <f t="shared" si="3"/>
        <v>0</v>
      </c>
    </row>
    <row r="48" spans="1:6" x14ac:dyDescent="0.25">
      <c r="A48" s="59"/>
      <c r="B48" s="59"/>
      <c r="C48" s="60" t="s">
        <v>91</v>
      </c>
      <c r="D48" s="61"/>
      <c r="E48" s="62"/>
      <c r="F48" s="63">
        <f>SUM(F44:F47)</f>
        <v>0</v>
      </c>
    </row>
    <row r="49" spans="1:6" x14ac:dyDescent="0.25">
      <c r="A49" s="48" t="s">
        <v>92</v>
      </c>
      <c r="B49" s="48" t="s">
        <v>7</v>
      </c>
      <c r="C49" s="64" t="s">
        <v>93</v>
      </c>
      <c r="D49" s="65"/>
      <c r="E49" s="66"/>
      <c r="F49" s="67"/>
    </row>
    <row r="50" spans="1:6" x14ac:dyDescent="0.25">
      <c r="A50" s="53" t="s">
        <v>94</v>
      </c>
      <c r="B50" s="54" t="s">
        <v>89</v>
      </c>
      <c r="C50" s="55" t="s">
        <v>95</v>
      </c>
      <c r="D50" s="56">
        <v>17</v>
      </c>
      <c r="E50" s="81"/>
      <c r="F50" s="57">
        <f t="shared" ref="F50:F55" si="4">+ROUND(+D50*E50,2)</f>
        <v>0</v>
      </c>
    </row>
    <row r="51" spans="1:6" x14ac:dyDescent="0.25">
      <c r="A51" s="53" t="s">
        <v>96</v>
      </c>
      <c r="B51" s="54" t="s">
        <v>89</v>
      </c>
      <c r="C51" s="55" t="s">
        <v>97</v>
      </c>
      <c r="D51" s="56">
        <v>7</v>
      </c>
      <c r="E51" s="81"/>
      <c r="F51" s="57">
        <f t="shared" si="4"/>
        <v>0</v>
      </c>
    </row>
    <row r="52" spans="1:6" x14ac:dyDescent="0.25">
      <c r="A52" s="53" t="s">
        <v>98</v>
      </c>
      <c r="B52" s="54" t="s">
        <v>89</v>
      </c>
      <c r="C52" s="55" t="s">
        <v>99</v>
      </c>
      <c r="D52" s="56">
        <v>4</v>
      </c>
      <c r="E52" s="81"/>
      <c r="F52" s="57">
        <f t="shared" si="4"/>
        <v>0</v>
      </c>
    </row>
    <row r="53" spans="1:6" x14ac:dyDescent="0.25">
      <c r="A53" s="53" t="s">
        <v>100</v>
      </c>
      <c r="B53" s="54" t="s">
        <v>89</v>
      </c>
      <c r="C53" s="55" t="s">
        <v>101</v>
      </c>
      <c r="D53" s="56">
        <v>65</v>
      </c>
      <c r="E53" s="81"/>
      <c r="F53" s="57">
        <f t="shared" si="4"/>
        <v>0</v>
      </c>
    </row>
    <row r="54" spans="1:6" x14ac:dyDescent="0.25">
      <c r="A54" s="53" t="s">
        <v>102</v>
      </c>
      <c r="B54" s="54" t="s">
        <v>89</v>
      </c>
      <c r="C54" s="55" t="s">
        <v>103</v>
      </c>
      <c r="D54" s="56">
        <v>4</v>
      </c>
      <c r="E54" s="81"/>
      <c r="F54" s="57">
        <f t="shared" si="4"/>
        <v>0</v>
      </c>
    </row>
    <row r="55" spans="1:6" x14ac:dyDescent="0.25">
      <c r="A55" s="53" t="s">
        <v>104</v>
      </c>
      <c r="B55" s="54" t="s">
        <v>10</v>
      </c>
      <c r="C55" s="58" t="s">
        <v>93</v>
      </c>
      <c r="D55" s="56">
        <v>1</v>
      </c>
      <c r="E55" s="81"/>
      <c r="F55" s="57">
        <f t="shared" si="4"/>
        <v>0</v>
      </c>
    </row>
    <row r="56" spans="1:6" x14ac:dyDescent="0.25">
      <c r="A56" s="59"/>
      <c r="B56" s="59"/>
      <c r="C56" s="60" t="s">
        <v>105</v>
      </c>
      <c r="D56" s="61"/>
      <c r="E56" s="62"/>
      <c r="F56" s="63">
        <f>SUM(F50:F55)</f>
        <v>0</v>
      </c>
    </row>
    <row r="57" spans="1:6" x14ac:dyDescent="0.25">
      <c r="A57" s="48" t="s">
        <v>106</v>
      </c>
      <c r="B57" s="48" t="s">
        <v>7</v>
      </c>
      <c r="C57" s="64" t="s">
        <v>107</v>
      </c>
      <c r="D57" s="65"/>
      <c r="E57" s="66"/>
      <c r="F57" s="67"/>
    </row>
    <row r="58" spans="1:6" x14ac:dyDescent="0.25">
      <c r="A58" s="53" t="s">
        <v>108</v>
      </c>
      <c r="B58" s="54" t="s">
        <v>89</v>
      </c>
      <c r="C58" s="58" t="s">
        <v>109</v>
      </c>
      <c r="D58" s="56">
        <v>1</v>
      </c>
      <c r="E58" s="81"/>
      <c r="F58" s="57">
        <f>+ROUND(+D58*E58,2)</f>
        <v>0</v>
      </c>
    </row>
    <row r="59" spans="1:6" x14ac:dyDescent="0.25">
      <c r="A59" s="59"/>
      <c r="B59" s="59"/>
      <c r="C59" s="60" t="s">
        <v>110</v>
      </c>
      <c r="D59" s="61"/>
      <c r="E59" s="62"/>
      <c r="F59" s="63">
        <f>SUM(F58)</f>
        <v>0</v>
      </c>
    </row>
    <row r="60" spans="1:6" x14ac:dyDescent="0.25">
      <c r="A60" s="48" t="s">
        <v>111</v>
      </c>
      <c r="B60" s="48" t="s">
        <v>7</v>
      </c>
      <c r="C60" s="64" t="s">
        <v>112</v>
      </c>
      <c r="D60" s="65"/>
      <c r="E60" s="66"/>
      <c r="F60" s="67"/>
    </row>
    <row r="61" spans="1:6" x14ac:dyDescent="0.25">
      <c r="A61" s="53" t="s">
        <v>113</v>
      </c>
      <c r="B61" s="54" t="s">
        <v>89</v>
      </c>
      <c r="C61" s="58" t="s">
        <v>112</v>
      </c>
      <c r="D61" s="56">
        <v>1</v>
      </c>
      <c r="E61" s="81"/>
      <c r="F61" s="57">
        <f>+ROUND(+D61*E61,2)</f>
        <v>0</v>
      </c>
    </row>
    <row r="62" spans="1:6" x14ac:dyDescent="0.25">
      <c r="A62" s="59"/>
      <c r="B62" s="59"/>
      <c r="C62" s="68" t="s">
        <v>114</v>
      </c>
      <c r="D62" s="69"/>
      <c r="E62" s="70"/>
      <c r="F62" s="63">
        <f>SUM(F61)</f>
        <v>0</v>
      </c>
    </row>
    <row r="63" spans="1:6" x14ac:dyDescent="0.25">
      <c r="A63" s="71"/>
      <c r="B63" s="72"/>
      <c r="C63" s="68" t="s">
        <v>115</v>
      </c>
      <c r="D63" s="69"/>
      <c r="E63" s="70"/>
      <c r="F63" s="63">
        <f>+F62+F59+F56+F48+F42+F32+F24</f>
        <v>0</v>
      </c>
    </row>
    <row r="64" spans="1:6" x14ac:dyDescent="0.25">
      <c r="A64" s="73"/>
      <c r="B64" s="33"/>
      <c r="C64" s="74" t="s">
        <v>116</v>
      </c>
      <c r="D64" s="82" t="s">
        <v>119</v>
      </c>
      <c r="E64" s="86"/>
      <c r="F64" s="91"/>
    </row>
    <row r="65" spans="1:6" x14ac:dyDescent="0.25">
      <c r="A65" s="75"/>
      <c r="B65" s="76"/>
      <c r="C65" s="77" t="s">
        <v>117</v>
      </c>
      <c r="D65" s="83" t="s">
        <v>119</v>
      </c>
      <c r="E65" s="87"/>
      <c r="F65" s="92"/>
    </row>
    <row r="66" spans="1:6" x14ac:dyDescent="0.25">
      <c r="A66" s="78"/>
      <c r="B66" s="79"/>
      <c r="C66" s="80" t="s">
        <v>118</v>
      </c>
      <c r="D66" s="79"/>
      <c r="E66" s="88"/>
      <c r="F66" s="93">
        <f>SUM(F63:F65)</f>
        <v>0</v>
      </c>
    </row>
    <row r="68" spans="1:6" ht="28.5" customHeight="1" x14ac:dyDescent="0.25">
      <c r="A68" s="38" t="s">
        <v>122</v>
      </c>
      <c r="B68" s="39"/>
      <c r="C68" s="39"/>
      <c r="D68" s="39"/>
      <c r="E68" s="39"/>
      <c r="F68" s="39"/>
    </row>
    <row r="70" spans="1:6" ht="55.5" customHeight="1" x14ac:dyDescent="0.25"/>
    <row r="71" spans="1:6" x14ac:dyDescent="0.25">
      <c r="B71" s="40" t="s">
        <v>123</v>
      </c>
      <c r="C71" s="6"/>
      <c r="D71" s="6"/>
      <c r="E71" s="6"/>
    </row>
    <row r="74" spans="1:6" x14ac:dyDescent="0.25">
      <c r="D74" s="41"/>
    </row>
    <row r="76" spans="1:6" ht="50.1" customHeight="1" x14ac:dyDescent="0.25">
      <c r="A76" s="42" t="s">
        <v>124</v>
      </c>
      <c r="B76" s="43"/>
      <c r="C76" s="43"/>
      <c r="D76" s="43"/>
      <c r="E76" s="43"/>
      <c r="F76" s="43"/>
    </row>
  </sheetData>
  <sheetProtection algorithmName="SHA-512" hashValue="Nyh5FqhvnHWAt3L4IXL1QVoH4clSpaKgHaJyLEHBm5z+9p4Y9+toD8XmffNh3B+ufmUT+svFPIFqD1YesORp/Q==" saltValue="7a1PweXI0/eDQ5rvyoX49Q==" spinCount="100000" sheet="1" objects="1" scenarios="1" selectLockedCells="1"/>
  <mergeCells count="5">
    <mergeCell ref="A1:F1"/>
    <mergeCell ref="A2:F2"/>
    <mergeCell ref="A68:F68"/>
    <mergeCell ref="C71:E71"/>
    <mergeCell ref="A76:F76"/>
  </mergeCells>
  <printOptions horizontalCentered="1"/>
  <pageMargins left="0.9055118110236221" right="0.70866141732283472" top="0.74803149606299213" bottom="0.74803149606299213" header="0.31496062992125984" footer="0.31496062992125984"/>
  <pageSetup paperSize="9" scale="97" fitToHeight="1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2023-08-17T11:26:48Z</cp:lastPrinted>
  <dcterms:created xsi:type="dcterms:W3CDTF">2023-08-17T10:29:00Z</dcterms:created>
  <dcterms:modified xsi:type="dcterms:W3CDTF">2023-08-17T11:28:41Z</dcterms:modified>
</cp:coreProperties>
</file>