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D:\COMPRAS\GECO\___23exp\5550_EE7y8prado_RLM-LCE-RRJ\"/>
    </mc:Choice>
  </mc:AlternateContent>
  <xr:revisionPtr revIDLastSave="0" documentId="8_{91AAA316-92A2-4BC6-B4A3-78604B7CFA04}" xr6:coauthVersionLast="36" xr6:coauthVersionMax="36" xr10:uidLastSave="{00000000-0000-0000-0000-000000000000}"/>
  <bookViews>
    <workbookView xWindow="0" yWindow="0" windowWidth="27795" windowHeight="9810" xr2:uid="{7DBB8724-0C18-492C-94BB-B473C2A7F757}"/>
  </bookViews>
  <sheets>
    <sheet name="Anexo I pag 1 oferta" sheetId="7" r:id="rId1"/>
    <sheet name="Anexo I Tabla Desglose Precio" sheetId="6" r:id="rId2"/>
  </sheets>
  <definedNames>
    <definedName name="_xlnm._FilterDatabase" localSheetId="1" hidden="1">'Anexo I Tabla Desglose Precio'!$A$7:$G$66</definedName>
    <definedName name="_xlnm.Print_Area" localSheetId="0">'Anexo I pag 1 oferta'!$A$3:$J$51</definedName>
    <definedName name="_xlnm.Print_Area" localSheetId="1">'Anexo I Tabla Desglose Precio'!$A$8:$G$73</definedName>
    <definedName name="_xlnm.Print_Titles" localSheetId="1">'Anexo I Tabla Desglose Precio'!$5:$7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1" i="6" l="1"/>
  <c r="G62" i="6" s="1"/>
  <c r="G58" i="6"/>
  <c r="G59" i="6" s="1"/>
  <c r="G55" i="6"/>
  <c r="G56" i="6" s="1"/>
  <c r="G52" i="6"/>
  <c r="G51" i="6"/>
  <c r="G48" i="6"/>
  <c r="G47" i="6"/>
  <c r="G46" i="6"/>
  <c r="G42" i="6"/>
  <c r="G43" i="6" s="1"/>
  <c r="G39" i="6"/>
  <c r="G40" i="6" s="1"/>
  <c r="G36" i="6"/>
  <c r="G37" i="6" s="1"/>
  <c r="G32" i="6"/>
  <c r="G31" i="6"/>
  <c r="G28" i="6"/>
  <c r="G27" i="6"/>
  <c r="G26" i="6"/>
  <c r="G23" i="6"/>
  <c r="G22" i="6"/>
  <c r="G21" i="6"/>
  <c r="G20" i="6"/>
  <c r="G19" i="6"/>
  <c r="G18" i="6"/>
  <c r="G15" i="6"/>
  <c r="G14" i="6"/>
  <c r="G13" i="6"/>
  <c r="G12" i="6"/>
  <c r="G9" i="6"/>
  <c r="G24" i="6" l="1"/>
  <c r="G53" i="6"/>
  <c r="G16" i="6"/>
  <c r="G29" i="6"/>
  <c r="G49" i="6"/>
  <c r="G33" i="6"/>
  <c r="G44" i="6"/>
  <c r="G10" i="6"/>
  <c r="G63" i="6" l="1"/>
  <c r="G66" i="6" l="1"/>
  <c r="B27" i="7" s="1"/>
</calcChain>
</file>

<file path=xl/sharedStrings.xml><?xml version="1.0" encoding="utf-8"?>
<sst xmlns="http://schemas.openxmlformats.org/spreadsheetml/2006/main" count="218" uniqueCount="141">
  <si>
    <t>Código</t>
  </si>
  <si>
    <t>Nat</t>
  </si>
  <si>
    <t>Ud</t>
  </si>
  <si>
    <t>Resumen</t>
  </si>
  <si>
    <t>CanPres</t>
  </si>
  <si>
    <t>Pres</t>
  </si>
  <si>
    <t>ImpPres</t>
  </si>
  <si>
    <t>CAPITULO 1</t>
  </si>
  <si>
    <t>Capítulo</t>
  </si>
  <si>
    <t/>
  </si>
  <si>
    <t>ACTUACIONES PREVIAS</t>
  </si>
  <si>
    <t>Partida</t>
  </si>
  <si>
    <t>M2</t>
  </si>
  <si>
    <t>DESPEJE, DESPLAZAMIENTO, PROTECCIÓN  Y/O RETIRADA DE MOBILIARIO Y ENSERES</t>
  </si>
  <si>
    <t>Total CAPITULO 1</t>
  </si>
  <si>
    <t>CAPITULO 2</t>
  </si>
  <si>
    <t>DEMOLICIONES Y DESMONTAJES</t>
  </si>
  <si>
    <t>RETIRADA REVESTIMIENTO TEXTIL</t>
  </si>
  <si>
    <t>UD</t>
  </si>
  <si>
    <t>DESMONTAJE Y MONTAJE PLACAS FALSO TECHO</t>
  </si>
  <si>
    <t>M3</t>
  </si>
  <si>
    <t>DEMOLICIÓN FÁBRICA LADRILLO A MANO</t>
  </si>
  <si>
    <t>m2</t>
  </si>
  <si>
    <t>DESMONTAJE CON Y SIN RECUP. INSTALACIONES EN PARAM. VERTICALES Y HORIZONTALES</t>
  </si>
  <si>
    <t>Total CAPITULO 2</t>
  </si>
  <si>
    <t>CAPITULO 3</t>
  </si>
  <si>
    <t>PINTURA Y REVESTIMIENTOS</t>
  </si>
  <si>
    <t>ML</t>
  </si>
  <si>
    <t>MARCA VIAL</t>
  </si>
  <si>
    <t>PINTURA  AREA  ALMACENAJE</t>
  </si>
  <si>
    <t>CINTA  ADHESIVA SEÑALIZACION</t>
  </si>
  <si>
    <t>TRASDOSADO SEMIDIRECTO</t>
  </si>
  <si>
    <t>PINTURA PLÁSTICA AL AGUA EN PARAMENTOS HORIZ. Y VERT. INTERIORES</t>
  </si>
  <si>
    <t>AYUDAS ALBAÑILERIA INSTALACIONES</t>
  </si>
  <si>
    <t>Total CAPITULO 3</t>
  </si>
  <si>
    <t>CAPITULO 4</t>
  </si>
  <si>
    <t>ELECTRICIDAD</t>
  </si>
  <si>
    <t>LINEA ELECTRICA 3G 1,5 mm² Cu RZ1</t>
  </si>
  <si>
    <t>TUBO PVC RÍGIDO LH DN20</t>
  </si>
  <si>
    <t>PULSADOR SENCILLO SIMON SERIE 44 AQUA SUPERFICIE</t>
  </si>
  <si>
    <t>Total CAPITULO 4</t>
  </si>
  <si>
    <t>CAPITULO 5</t>
  </si>
  <si>
    <t>ALUMBRADO</t>
  </si>
  <si>
    <t>u</t>
  </si>
  <si>
    <t>LUMINARIA DE EMERGENCIA FA-200 L NORMALUX</t>
  </si>
  <si>
    <t>LUMINARIA CoreLine Estanca G2
WT120C G2 LED40S/840</t>
  </si>
  <si>
    <t>Total CAPITULO 5</t>
  </si>
  <si>
    <t>CAPITULO 6</t>
  </si>
  <si>
    <t>PROTECCIÓN CONTRA INCENDIOS</t>
  </si>
  <si>
    <t>06.01</t>
  </si>
  <si>
    <t>DETECCIÓN</t>
  </si>
  <si>
    <t>DETECTOR OPTICO ANALÓGICO ZITON ZP730-2P</t>
  </si>
  <si>
    <t>Total 06.01</t>
  </si>
  <si>
    <t>06.02</t>
  </si>
  <si>
    <t>EXTINCIÓN</t>
  </si>
  <si>
    <t>EXTINTOR PORTÁTIL POLVO ABC 6 kg EFICACIA 21A 144B C</t>
  </si>
  <si>
    <t>Total 06.02</t>
  </si>
  <si>
    <t>06.03</t>
  </si>
  <si>
    <t>SEÑALIZACIÓN</t>
  </si>
  <si>
    <t>SEÑALIZACIÓN FOTOLUMINISCENTE</t>
  </si>
  <si>
    <t>Total 06.03</t>
  </si>
  <si>
    <t>Total CAPITULO 6</t>
  </si>
  <si>
    <t>CAPITULO 7</t>
  </si>
  <si>
    <t>SISTEMAS  ALMACENAJE</t>
  </si>
  <si>
    <t>SISTEMA TIPO 1</t>
  </si>
  <si>
    <t>SISTEMA TIPO 2</t>
  </si>
  <si>
    <t>SISTEMA TIPO 3</t>
  </si>
  <si>
    <t>Total CAPITULO 7</t>
  </si>
  <si>
    <t>CAPITULO 8</t>
  </si>
  <si>
    <t>VARIOS</t>
  </si>
  <si>
    <t>CARTEL INFORMATIVO</t>
  </si>
  <si>
    <t>LIMPIEZA LOCALES</t>
  </si>
  <si>
    <t>Total CAPITULO 8</t>
  </si>
  <si>
    <t>CAPITULO 9</t>
  </si>
  <si>
    <t>CONTROL DE CALIDAD</t>
  </si>
  <si>
    <t>Total CAPITULO 9</t>
  </si>
  <si>
    <t>CAPITULO 10</t>
  </si>
  <si>
    <t>GESTION DE RESIDUOS</t>
  </si>
  <si>
    <t>Total CAPITULO 10</t>
  </si>
  <si>
    <t>CAPITULO 11</t>
  </si>
  <si>
    <t>SEGURIDAD Y SALUD</t>
  </si>
  <si>
    <t>Total CAPITULO 11</t>
  </si>
  <si>
    <t>01_01</t>
  </si>
  <si>
    <t>02_01</t>
  </si>
  <si>
    <t>02_02</t>
  </si>
  <si>
    <t>02_03</t>
  </si>
  <si>
    <t>02_04</t>
  </si>
  <si>
    <t>03_01</t>
  </si>
  <si>
    <t>03_02</t>
  </si>
  <si>
    <t>03_03</t>
  </si>
  <si>
    <t>03_04</t>
  </si>
  <si>
    <t>03_05</t>
  </si>
  <si>
    <t>03_06</t>
  </si>
  <si>
    <t>04_01</t>
  </si>
  <si>
    <t>04_02</t>
  </si>
  <si>
    <t>04_03</t>
  </si>
  <si>
    <t>05_01</t>
  </si>
  <si>
    <t>05_02</t>
  </si>
  <si>
    <t>06_01_01</t>
  </si>
  <si>
    <t>06_02_01</t>
  </si>
  <si>
    <t>06_03_01</t>
  </si>
  <si>
    <t>07_01</t>
  </si>
  <si>
    <t>07_02</t>
  </si>
  <si>
    <t>07_03</t>
  </si>
  <si>
    <t>08_01</t>
  </si>
  <si>
    <t>08_02</t>
  </si>
  <si>
    <t>09_01</t>
  </si>
  <si>
    <t>10_01</t>
  </si>
  <si>
    <t>11_01</t>
  </si>
  <si>
    <t>PRESUPUESTO EJECUCION MATERIAL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</si>
  <si>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</si>
  <si>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</si>
  <si>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 IMPORTE OFERTA</t>
  </si>
  <si>
    <t>XX %</t>
  </si>
  <si>
    <t>NOTA IMPORTANTE: 
Este fichero de mediciones en Excel (ÚNICO FORMATO DISPONIBLE)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</si>
  <si>
    <t>ESTA TABLA DESGLOSE PRECIO DE OFERTA SE PRESENTARA EN FORMATO PDF</t>
  </si>
  <si>
    <t>(*) Cuando no se indiquen otros porcentajes se entenderá que, quedan incluidos en el precio de la oferta el 13% de Gastos Generales y el 6% de Beneficio Industrial</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</si>
  <si>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</si>
  <si>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</si>
  <si>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</si>
  <si>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</si>
  <si>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</si>
  <si>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</si>
  <si>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</si>
  <si>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</si>
  <si>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</si>
  <si>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</si>
  <si>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</si>
  <si>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</si>
  <si>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</si>
  <si>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</si>
  <si>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</si>
  <si>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</si>
  <si>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</si>
  <si>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</si>
  <si>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</si>
  <si>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</si>
  <si>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Expediente n.º S/05550/2023</t>
  </si>
  <si>
    <t>S-05550-2023 - Acondicionamiento antiguos estudios 7 y 8 para uso como almacén vestuario edificio TVE PRADO DEL REY</t>
  </si>
  <si>
    <t xml:space="preserve">“ Acondicionamiento antiguos estudios 7 y 8 para uso como
</t>
  </si>
  <si>
    <t>almacén vestuario edificio TVE PRADO DEL REY"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</si>
</sst>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8"/>
      <name val="Calibri"/>
      <family val="2"/>
      <scheme val="minor"/>
    </font>
    <font>
      <sz val="8"/>
      <color rgb="FFFF0000"/>
      <name val="Calibri"/>
      <family val="2"/>
      <scheme val="minor"/>
    </font>
    <font>
      <sz val="8"/>
      <name val="Calibri"/>
      <family val="2"/>
      <scheme val="minor"/>
    </font>
    <font>
      <sz val="10"/>
      <color theme="1"/>
      <name val="Calibri"/>
      <family val="2"/>
      <scheme val="minor"/>
    </font>
    <font>
      <b/>
      <sz val="8"/>
      <color rgb="FF000000"/>
      <name val="Calibri"/>
      <family val="2"/>
      <scheme val="minor"/>
    </font>
    <font>
      <b/>
      <sz val="8"/>
      <color rgb="FFFF0000"/>
      <name val="Calibri"/>
      <family val="2"/>
      <scheme val="minor"/>
    </font>
    <font>
      <b/>
      <sz val="10"/>
      <color theme="1"/>
      <name val="Calibri"/>
      <family val="2"/>
    </font>
    <font>
      <b/>
      <sz val="16"/>
      <color rgb="FFFF0000"/>
      <name val="Calibri"/>
      <family val="2"/>
      <scheme val="minor"/>
    </font>
    <font>
      <b/>
      <sz val="10"/>
      <color theme="1"/>
      <name val="Calibri"/>
      <family val="2"/>
      <scheme val="minor"/>
    </font>
    <font>
      <b/>
      <sz val="9"/>
      <color theme="1"/>
      <name val="Calibri"/>
      <family val="2"/>
      <scheme val="minor"/>
    </font>
    <font>
      <b/>
      <i/>
      <sz val="9"/>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C2D5E7"/>
        <bgColor indexed="64"/>
      </patternFill>
    </fill>
    <fill>
      <patternFill patternType="solid">
        <fgColor rgb="FFFFFFCC"/>
        <bgColor indexed="64"/>
      </patternFill>
    </fill>
  </fills>
  <borders count="10">
    <border>
      <left/>
      <right/>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s>
  <cellStyleXfs count="1">
    <xf numFmtId="0" fontId="0" fillId="0" borderId="0"/>
  </cellStyleXfs>
  <cellXfs count="98">
    <xf numFmtId="0" fontId="0" fillId="0" borderId="0" xfId="0"/>
    <xf numFmtId="0" fontId="0" fillId="0" borderId="1" xfId="0" applyBorder="1" applyProtection="1"/>
    <xf numFmtId="0" fontId="0" fillId="0" borderId="0" xfId="0" applyBorder="1" applyAlignment="1" applyProtection="1">
      <alignment vertical="center"/>
    </xf>
    <xf numFmtId="0" fontId="0" fillId="0" borderId="7" xfId="0" applyBorder="1" applyProtection="1"/>
    <xf numFmtId="0" fontId="0" fillId="0" borderId="0" xfId="0" applyBorder="1" applyProtection="1"/>
    <xf numFmtId="0" fontId="0" fillId="0" borderId="0" xfId="0" applyBorder="1" applyAlignment="1" applyProtection="1">
      <alignment horizontal="right"/>
    </xf>
    <xf numFmtId="0" fontId="0" fillId="0" borderId="0" xfId="0" applyBorder="1" applyAlignment="1" applyProtection="1">
      <alignment vertical="top"/>
    </xf>
    <xf numFmtId="0" fontId="17" fillId="0" borderId="0" xfId="0" applyFont="1" applyBorder="1" applyProtection="1"/>
    <xf numFmtId="0" fontId="16" fillId="0" borderId="0" xfId="0" applyFont="1" applyAlignment="1" applyProtection="1">
      <alignment vertical="top"/>
    </xf>
    <xf numFmtId="0" fontId="0" fillId="0" borderId="0" xfId="0" applyAlignment="1" applyProtection="1">
      <alignment vertical="top"/>
    </xf>
    <xf numFmtId="0" fontId="0" fillId="0" borderId="0" xfId="0" applyAlignment="1" applyProtection="1">
      <alignment horizontal="right" vertical="top"/>
    </xf>
    <xf numFmtId="0" fontId="0" fillId="0" borderId="0" xfId="0" applyProtection="1"/>
    <xf numFmtId="0" fontId="2" fillId="0" borderId="0" xfId="0" applyFont="1" applyAlignment="1" applyProtection="1">
      <alignment vertical="top"/>
    </xf>
    <xf numFmtId="0" fontId="3" fillId="0" borderId="4" xfId="0" applyFont="1" applyBorder="1" applyAlignment="1" applyProtection="1">
      <alignment horizontal="center" vertical="top"/>
    </xf>
    <xf numFmtId="0" fontId="3" fillId="0" borderId="3" xfId="0" applyFont="1" applyBorder="1" applyAlignment="1" applyProtection="1">
      <alignment horizontal="center" vertical="top"/>
    </xf>
    <xf numFmtId="0" fontId="3" fillId="0" borderId="2" xfId="0" applyFont="1" applyBorder="1" applyAlignment="1" applyProtection="1">
      <alignment horizontal="center" vertical="top" wrapText="1"/>
    </xf>
    <xf numFmtId="49" fontId="4" fillId="2" borderId="6" xfId="0" applyNumberFormat="1" applyFont="1" applyFill="1" applyBorder="1" applyAlignment="1" applyProtection="1">
      <alignment vertical="top"/>
    </xf>
    <xf numFmtId="49" fontId="4" fillId="2" borderId="8" xfId="0" applyNumberFormat="1" applyFont="1" applyFill="1" applyBorder="1" applyAlignment="1" applyProtection="1">
      <alignment vertical="top"/>
    </xf>
    <xf numFmtId="49" fontId="4" fillId="2" borderId="1" xfId="0" applyNumberFormat="1" applyFont="1" applyFill="1" applyBorder="1" applyAlignment="1" applyProtection="1">
      <alignment horizontal="right" vertical="top" wrapText="1"/>
    </xf>
    <xf numFmtId="3" fontId="5" fillId="2" borderId="8" xfId="0" applyNumberFormat="1" applyFont="1" applyFill="1" applyBorder="1" applyAlignment="1" applyProtection="1">
      <alignment vertical="top"/>
    </xf>
    <xf numFmtId="4" fontId="5" fillId="2" borderId="6" xfId="0" applyNumberFormat="1" applyFont="1" applyFill="1" applyBorder="1" applyAlignment="1" applyProtection="1">
      <alignment vertical="top"/>
    </xf>
    <xf numFmtId="4" fontId="5" fillId="2" borderId="8" xfId="0" applyNumberFormat="1" applyFont="1" applyFill="1" applyBorder="1" applyAlignment="1" applyProtection="1">
      <alignment vertical="top"/>
    </xf>
    <xf numFmtId="49" fontId="6" fillId="3" borderId="6" xfId="0" applyNumberFormat="1" applyFont="1" applyFill="1" applyBorder="1" applyAlignment="1" applyProtection="1">
      <alignment vertical="top"/>
    </xf>
    <xf numFmtId="49" fontId="6" fillId="0" borderId="8" xfId="0" applyNumberFormat="1" applyFont="1" applyBorder="1" applyAlignment="1" applyProtection="1">
      <alignment vertical="top"/>
    </xf>
    <xf numFmtId="49" fontId="6" fillId="0" borderId="1" xfId="0" applyNumberFormat="1" applyFont="1" applyBorder="1" applyAlignment="1" applyProtection="1">
      <alignment horizontal="right" vertical="top" wrapText="1"/>
    </xf>
    <xf numFmtId="4" fontId="6" fillId="0" borderId="3" xfId="0" applyNumberFormat="1" applyFont="1" applyBorder="1" applyAlignment="1" applyProtection="1">
      <alignment vertical="top"/>
    </xf>
    <xf numFmtId="4" fontId="9" fillId="5" borderId="3" xfId="0" applyNumberFormat="1" applyFont="1" applyFill="1" applyBorder="1" applyAlignment="1" applyProtection="1">
      <alignment vertical="top"/>
    </xf>
    <xf numFmtId="0" fontId="6" fillId="0" borderId="6" xfId="0" applyFont="1" applyBorder="1" applyAlignment="1" applyProtection="1">
      <alignment vertical="top"/>
    </xf>
    <xf numFmtId="0" fontId="6" fillId="0" borderId="8" xfId="0" applyFont="1" applyBorder="1" applyAlignment="1" applyProtection="1">
      <alignment vertical="top"/>
    </xf>
    <xf numFmtId="49" fontId="4" fillId="0" borderId="1" xfId="0" applyNumberFormat="1" applyFont="1" applyBorder="1" applyAlignment="1" applyProtection="1">
      <alignment horizontal="right" vertical="top" wrapText="1"/>
    </xf>
    <xf numFmtId="3" fontId="6" fillId="0" borderId="1" xfId="0" applyNumberFormat="1" applyFont="1" applyBorder="1" applyAlignment="1" applyProtection="1">
      <alignment vertical="top"/>
    </xf>
    <xf numFmtId="4" fontId="5" fillId="0" borderId="1" xfId="0" applyNumberFormat="1" applyFont="1" applyBorder="1" applyAlignment="1" applyProtection="1">
      <alignment vertical="top"/>
    </xf>
    <xf numFmtId="4" fontId="7" fillId="5" borderId="8" xfId="0" applyNumberFormat="1" applyFont="1" applyFill="1" applyBorder="1" applyAlignment="1" applyProtection="1">
      <alignment vertical="top"/>
    </xf>
    <xf numFmtId="4" fontId="7" fillId="2" borderId="8" xfId="0" applyNumberFormat="1" applyFont="1" applyFill="1" applyBorder="1" applyAlignment="1" applyProtection="1">
      <alignment vertical="top"/>
    </xf>
    <xf numFmtId="49" fontId="6" fillId="3" borderId="4" xfId="0" applyNumberFormat="1" applyFont="1" applyFill="1" applyBorder="1" applyAlignment="1" applyProtection="1">
      <alignment vertical="top"/>
    </xf>
    <xf numFmtId="49" fontId="6" fillId="0" borderId="3" xfId="0" applyNumberFormat="1" applyFont="1" applyBorder="1" applyAlignment="1" applyProtection="1">
      <alignment vertical="top"/>
    </xf>
    <xf numFmtId="49" fontId="6" fillId="0" borderId="2" xfId="0" applyNumberFormat="1" applyFont="1" applyBorder="1" applyAlignment="1" applyProtection="1">
      <alignment horizontal="right" vertical="top" wrapText="1"/>
    </xf>
    <xf numFmtId="49" fontId="7" fillId="2" borderId="8" xfId="0" applyNumberFormat="1" applyFont="1" applyFill="1" applyBorder="1" applyAlignment="1" applyProtection="1">
      <alignment vertical="top"/>
    </xf>
    <xf numFmtId="49" fontId="8" fillId="0" borderId="2" xfId="0" applyNumberFormat="1" applyFont="1" applyBorder="1" applyAlignment="1" applyProtection="1">
      <alignment horizontal="right" vertical="top" wrapText="1"/>
    </xf>
    <xf numFmtId="49" fontId="4" fillId="4" borderId="6" xfId="0" applyNumberFormat="1" applyFont="1" applyFill="1" applyBorder="1" applyAlignment="1" applyProtection="1">
      <alignment vertical="top"/>
    </xf>
    <xf numFmtId="49" fontId="4" fillId="4" borderId="8" xfId="0" applyNumberFormat="1" applyFont="1" applyFill="1" applyBorder="1" applyAlignment="1" applyProtection="1">
      <alignment vertical="top"/>
    </xf>
    <xf numFmtId="49" fontId="4" fillId="4" borderId="1" xfId="0" applyNumberFormat="1" applyFont="1" applyFill="1" applyBorder="1" applyAlignment="1" applyProtection="1">
      <alignment horizontal="right" vertical="top" wrapText="1"/>
    </xf>
    <xf numFmtId="4" fontId="5" fillId="4" borderId="8" xfId="0" applyNumberFormat="1" applyFont="1" applyFill="1" applyBorder="1" applyAlignment="1" applyProtection="1">
      <alignment vertical="top"/>
    </xf>
    <xf numFmtId="4" fontId="5" fillId="4" borderId="6" xfId="0" applyNumberFormat="1" applyFont="1" applyFill="1" applyBorder="1" applyAlignment="1" applyProtection="1">
      <alignment vertical="top"/>
    </xf>
    <xf numFmtId="4" fontId="7" fillId="4" borderId="8" xfId="0" applyNumberFormat="1" applyFont="1" applyFill="1" applyBorder="1" applyAlignment="1" applyProtection="1">
      <alignment vertical="top"/>
    </xf>
    <xf numFmtId="4" fontId="6" fillId="0" borderId="1" xfId="0" applyNumberFormat="1" applyFont="1" applyBorder="1" applyAlignment="1" applyProtection="1">
      <alignment vertical="top"/>
    </xf>
    <xf numFmtId="0" fontId="6" fillId="0" borderId="4" xfId="0" applyFont="1" applyBorder="1" applyAlignment="1" applyProtection="1">
      <alignment vertical="top"/>
    </xf>
    <xf numFmtId="0" fontId="6" fillId="0" borderId="3" xfId="0" applyFont="1" applyBorder="1" applyAlignment="1" applyProtection="1">
      <alignment vertical="top"/>
    </xf>
    <xf numFmtId="49" fontId="4" fillId="0" borderId="2" xfId="0" applyNumberFormat="1" applyFont="1" applyBorder="1" applyAlignment="1" applyProtection="1">
      <alignment horizontal="right" vertical="top" wrapText="1"/>
    </xf>
    <xf numFmtId="3" fontId="6" fillId="0" borderId="2" xfId="0" applyNumberFormat="1" applyFont="1" applyBorder="1" applyAlignment="1" applyProtection="1">
      <alignment vertical="top"/>
    </xf>
    <xf numFmtId="4" fontId="5" fillId="0" borderId="2" xfId="0" applyNumberFormat="1" applyFont="1" applyBorder="1" applyAlignment="1" applyProtection="1">
      <alignment vertical="top"/>
    </xf>
    <xf numFmtId="4" fontId="7" fillId="5" borderId="3" xfId="0" applyNumberFormat="1" applyFont="1" applyFill="1" applyBorder="1" applyAlignment="1" applyProtection="1">
      <alignment vertical="top"/>
    </xf>
    <xf numFmtId="0" fontId="6" fillId="0" borderId="2" xfId="0" applyFont="1" applyBorder="1" applyAlignment="1" applyProtection="1">
      <alignment vertical="top"/>
    </xf>
    <xf numFmtId="0" fontId="11" fillId="0" borderId="2" xfId="0" applyFont="1" applyBorder="1" applyAlignment="1" applyProtection="1">
      <alignment horizontal="right" vertical="center" wrapText="1"/>
    </xf>
    <xf numFmtId="0" fontId="0" fillId="0" borderId="4" xfId="0" applyBorder="1" applyProtection="1"/>
    <xf numFmtId="0" fontId="0" fillId="0" borderId="2" xfId="0" applyBorder="1" applyProtection="1"/>
    <xf numFmtId="0" fontId="0" fillId="0" borderId="1" xfId="0" applyBorder="1" applyAlignment="1" applyProtection="1">
      <alignment horizontal="right"/>
    </xf>
    <xf numFmtId="0" fontId="0" fillId="0" borderId="0" xfId="0" applyAlignment="1" applyProtection="1">
      <alignment horizontal="right"/>
    </xf>
    <xf numFmtId="4" fontId="6" fillId="5" borderId="4" xfId="0" applyNumberFormat="1" applyFont="1" applyFill="1" applyBorder="1" applyAlignment="1" applyProtection="1">
      <alignment vertical="top"/>
      <protection locked="0"/>
    </xf>
    <xf numFmtId="0" fontId="8" fillId="5" borderId="3" xfId="0" applyFont="1" applyFill="1" applyBorder="1" applyAlignment="1" applyProtection="1">
      <alignment horizontal="center" vertical="center"/>
      <protection locked="0"/>
    </xf>
    <xf numFmtId="4" fontId="7" fillId="5" borderId="3" xfId="0" applyNumberFormat="1" applyFont="1" applyFill="1" applyBorder="1" applyAlignment="1" applyProtection="1">
      <alignment vertical="top"/>
      <protection locked="0"/>
    </xf>
    <xf numFmtId="0" fontId="10" fillId="0" borderId="0" xfId="0" applyFont="1" applyProtection="1"/>
    <xf numFmtId="0" fontId="15" fillId="0" borderId="0" xfId="0" applyFont="1" applyProtection="1"/>
    <xf numFmtId="0" fontId="18" fillId="0" borderId="0" xfId="0" applyFont="1" applyAlignment="1" applyProtection="1">
      <alignment horizontal="right" vertical="center"/>
    </xf>
    <xf numFmtId="0" fontId="18" fillId="0" borderId="0" xfId="0" applyFont="1" applyAlignment="1" applyProtection="1">
      <alignment horizontal="right"/>
    </xf>
    <xf numFmtId="0" fontId="0" fillId="5" borderId="0" xfId="0" applyFill="1" applyAlignment="1" applyProtection="1">
      <alignment horizontal="left" vertical="top" shrinkToFit="1"/>
      <protection locked="0"/>
    </xf>
    <xf numFmtId="0" fontId="0" fillId="0" borderId="0" xfId="0" applyAlignment="1" applyProtection="1">
      <alignment horizontal="left" vertical="top"/>
    </xf>
    <xf numFmtId="0" fontId="20" fillId="0" borderId="0" xfId="0" applyFont="1" applyAlignment="1" applyProtection="1">
      <alignment horizontal="left" vertical="top"/>
    </xf>
    <xf numFmtId="0" fontId="0" fillId="0" borderId="0" xfId="0" applyFill="1" applyAlignment="1" applyProtection="1">
      <alignment vertical="top" shrinkToFit="1"/>
    </xf>
    <xf numFmtId="0" fontId="20"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3" fillId="0" borderId="0" xfId="0" applyFont="1" applyAlignment="1" applyProtection="1"/>
    <xf numFmtId="0" fontId="1" fillId="0" borderId="0" xfId="0" applyFont="1" applyAlignment="1" applyProtection="1">
      <alignment vertical="top"/>
    </xf>
    <xf numFmtId="0" fontId="22" fillId="0" borderId="0" xfId="0" applyFont="1" applyProtection="1"/>
    <xf numFmtId="0" fontId="14" fillId="0" borderId="7" xfId="0" applyFont="1" applyBorder="1" applyAlignment="1" applyProtection="1">
      <alignment horizontal="center" vertical="center" wrapText="1"/>
    </xf>
    <xf numFmtId="0" fontId="14" fillId="0" borderId="0" xfId="0" applyFont="1" applyBorder="1" applyAlignment="1" applyProtection="1">
      <alignment horizontal="center" vertical="center" wrapText="1"/>
    </xf>
    <xf numFmtId="4" fontId="3" fillId="0" borderId="3" xfId="0" applyNumberFormat="1" applyFont="1" applyBorder="1" applyAlignment="1" applyProtection="1">
      <alignment horizontal="center" vertical="top"/>
    </xf>
    <xf numFmtId="0" fontId="0" fillId="0" borderId="0" xfId="0" applyAlignment="1" applyProtection="1">
      <alignment horizontal="left" vertical="top" wrapText="1"/>
    </xf>
    <xf numFmtId="4" fontId="0" fillId="5" borderId="0" xfId="0" applyNumberFormat="1" applyFill="1" applyAlignment="1" applyProtection="1">
      <alignment horizontal="center" vertical="top" shrinkToFit="1"/>
    </xf>
    <xf numFmtId="0" fontId="0" fillId="5" borderId="0" xfId="0" applyFill="1" applyAlignment="1" applyProtection="1">
      <alignment horizontal="center" vertical="top" shrinkToFit="1"/>
    </xf>
    <xf numFmtId="0" fontId="0" fillId="5" borderId="9" xfId="0" applyFill="1" applyBorder="1" applyAlignment="1" applyProtection="1">
      <alignment horizontal="left" shrinkToFit="1"/>
      <protection locked="0"/>
    </xf>
    <xf numFmtId="0" fontId="14" fillId="0" borderId="0" xfId="0" applyFont="1" applyAlignment="1" applyProtection="1">
      <alignment horizontal="center" vertical="top" wrapText="1"/>
    </xf>
    <xf numFmtId="0" fontId="19" fillId="0" borderId="0" xfId="0" applyFont="1" applyAlignment="1" applyProtection="1">
      <alignment horizontal="center"/>
    </xf>
    <xf numFmtId="0" fontId="0" fillId="5" borderId="0" xfId="0" applyFill="1" applyAlignment="1" applyProtection="1">
      <alignment horizontal="left" vertical="top" shrinkToFit="1"/>
      <protection locked="0"/>
    </xf>
    <xf numFmtId="0" fontId="20" fillId="0" borderId="0" xfId="0" applyFont="1" applyAlignment="1" applyProtection="1">
      <alignment horizontal="left" vertical="top"/>
    </xf>
    <xf numFmtId="0" fontId="0" fillId="0" borderId="0" xfId="0" applyAlignment="1" applyProtection="1">
      <alignment horizontal="center" vertical="top"/>
    </xf>
    <xf numFmtId="0" fontId="0" fillId="5" borderId="0" xfId="0" applyFill="1" applyAlignment="1" applyProtection="1">
      <alignment horizontal="left" shrinkToFit="1"/>
      <protection locked="0"/>
    </xf>
    <xf numFmtId="0" fontId="0" fillId="5" borderId="9" xfId="0" applyFill="1" applyBorder="1" applyAlignment="1" applyProtection="1">
      <alignment horizontal="left" vertical="top"/>
      <protection locked="0"/>
    </xf>
    <xf numFmtId="0" fontId="6" fillId="0" borderId="0" xfId="0" applyFont="1" applyBorder="1" applyAlignment="1" applyProtection="1">
      <alignment horizontal="left" vertical="top" wrapText="1"/>
    </xf>
    <xf numFmtId="0" fontId="13" fillId="0" borderId="4" xfId="0" applyFont="1" applyBorder="1" applyAlignment="1" applyProtection="1">
      <alignment horizontal="left" vertical="top" wrapText="1"/>
    </xf>
    <xf numFmtId="0" fontId="13" fillId="0" borderId="2" xfId="0" applyFont="1" applyBorder="1" applyAlignment="1" applyProtection="1">
      <alignment horizontal="left" vertical="top" wrapText="1"/>
    </xf>
    <xf numFmtId="0" fontId="13" fillId="0" borderId="5" xfId="0" applyFont="1" applyBorder="1" applyAlignment="1" applyProtection="1">
      <alignment horizontal="left" vertical="top" wrapText="1"/>
    </xf>
    <xf numFmtId="0" fontId="14" fillId="0" borderId="7" xfId="0" applyFont="1" applyBorder="1" applyAlignment="1" applyProtection="1">
      <alignment horizontal="center" vertical="center" wrapText="1"/>
    </xf>
    <xf numFmtId="0" fontId="14" fillId="0" borderId="0" xfId="0" applyFont="1" applyBorder="1" applyAlignment="1" applyProtection="1">
      <alignment horizontal="center" vertical="center" wrapText="1"/>
    </xf>
    <xf numFmtId="0" fontId="4" fillId="0" borderId="0" xfId="0"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482E1EA4-7CCB-4181-BF8A-6DABF9383F0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143000"/>
          <a:ext cx="17430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A36FD-77F1-44D7-9183-A8E3CA529AD5}">
  <sheetPr>
    <pageSetUpPr fitToPage="1"/>
  </sheetPr>
  <dimension ref="A1:I49"/>
  <sheetViews>
    <sheetView tabSelected="1" workbookViewId="0">
      <pane ySplit="1" topLeftCell="A2" activePane="bottomLeft" state="frozen"/>
      <selection pane="bottomLeft" activeCell="B12" sqref="B12:E12"/>
    </sheetView>
  </sheetViews>
  <sheetFormatPr baseColWidth="10" defaultRowHeight="15" x14ac:dyDescent="0.25"/>
  <cols>
    <col min="1" max="1" width="8.28515625" style="11" customWidth="1"/>
    <col min="2" max="2" width="13.5703125" style="11" customWidth="1"/>
    <col min="3" max="3" width="17.85546875" style="11" customWidth="1"/>
    <col min="4" max="9" width="11.42578125" style="11"/>
    <col min="10" max="10" width="1.7109375" style="11" customWidth="1"/>
    <col min="11" max="16384" width="11.42578125" style="11"/>
  </cols>
  <sheetData>
    <row r="1" spans="1:9" s="9" customFormat="1" ht="60" customHeight="1" x14ac:dyDescent="0.25">
      <c r="A1" s="84" t="s">
        <v>119</v>
      </c>
      <c r="B1" s="84"/>
      <c r="C1" s="84"/>
      <c r="D1" s="84"/>
      <c r="E1" s="84"/>
      <c r="F1" s="84"/>
      <c r="G1" s="84"/>
      <c r="H1" s="84"/>
      <c r="I1" s="84"/>
    </row>
    <row r="5" spans="1:9" x14ac:dyDescent="0.25">
      <c r="D5" s="61"/>
      <c r="E5" s="61"/>
      <c r="F5" s="62"/>
      <c r="G5" s="62"/>
      <c r="H5" s="62"/>
      <c r="I5" s="63" t="s">
        <v>139</v>
      </c>
    </row>
    <row r="6" spans="1:9" x14ac:dyDescent="0.25">
      <c r="D6" s="61"/>
      <c r="E6" s="61"/>
      <c r="F6" s="62"/>
      <c r="G6" s="62"/>
      <c r="H6" s="62"/>
      <c r="I6" s="63" t="s">
        <v>140</v>
      </c>
    </row>
    <row r="7" spans="1:9" x14ac:dyDescent="0.25">
      <c r="D7" s="61"/>
      <c r="E7" s="61"/>
      <c r="F7" s="62"/>
      <c r="G7" s="62"/>
      <c r="H7" s="62"/>
      <c r="I7" s="64" t="s">
        <v>137</v>
      </c>
    </row>
    <row r="8" spans="1:9" ht="24.95" customHeight="1" x14ac:dyDescent="0.25"/>
    <row r="9" spans="1:9" ht="18.75" x14ac:dyDescent="0.3">
      <c r="A9" s="85" t="s">
        <v>120</v>
      </c>
      <c r="B9" s="85"/>
      <c r="C9" s="85"/>
      <c r="D9" s="85"/>
      <c r="E9" s="85"/>
      <c r="F9" s="85"/>
      <c r="G9" s="85"/>
      <c r="H9" s="85"/>
      <c r="I9" s="85"/>
    </row>
    <row r="10" spans="1:9" ht="15" customHeight="1" x14ac:dyDescent="0.25"/>
    <row r="11" spans="1:9" ht="15" customHeight="1" x14ac:dyDescent="0.25"/>
    <row r="12" spans="1:9" x14ac:dyDescent="0.25">
      <c r="A12" s="9" t="s">
        <v>121</v>
      </c>
      <c r="B12" s="86"/>
      <c r="C12" s="86"/>
      <c r="D12" s="86"/>
      <c r="E12" s="86"/>
      <c r="F12" s="9" t="s">
        <v>122</v>
      </c>
      <c r="G12" s="9"/>
      <c r="I12" s="65"/>
    </row>
    <row r="13" spans="1:9" x14ac:dyDescent="0.25">
      <c r="A13" s="87" t="s">
        <v>123</v>
      </c>
      <c r="B13" s="87"/>
      <c r="C13" s="87"/>
      <c r="D13" s="87"/>
      <c r="E13" s="87"/>
      <c r="F13" s="87"/>
      <c r="G13" s="87"/>
      <c r="H13" s="87"/>
      <c r="I13" s="66"/>
    </row>
    <row r="14" spans="1:9" x14ac:dyDescent="0.25">
      <c r="A14" s="67"/>
      <c r="B14" s="67"/>
      <c r="C14" s="67"/>
      <c r="D14" s="67"/>
      <c r="E14" s="67"/>
      <c r="F14" s="67"/>
      <c r="G14" s="67"/>
      <c r="H14" s="67"/>
      <c r="I14" s="66"/>
    </row>
    <row r="15" spans="1:9" x14ac:dyDescent="0.25">
      <c r="A15" s="9" t="s">
        <v>124</v>
      </c>
      <c r="B15" s="9"/>
      <c r="C15" s="68"/>
      <c r="D15" s="9"/>
      <c r="E15" s="86"/>
      <c r="F15" s="86"/>
      <c r="G15" s="86"/>
      <c r="H15" s="86"/>
      <c r="I15" s="86"/>
    </row>
    <row r="16" spans="1:9" x14ac:dyDescent="0.25">
      <c r="B16" s="69"/>
      <c r="C16" s="69"/>
      <c r="D16" s="69"/>
      <c r="F16" s="69"/>
      <c r="G16" s="69" t="s">
        <v>125</v>
      </c>
      <c r="H16" s="9"/>
    </row>
    <row r="17" spans="1:9" x14ac:dyDescent="0.25">
      <c r="B17" s="69"/>
      <c r="C17" s="69"/>
      <c r="D17" s="69"/>
      <c r="E17" s="69"/>
      <c r="F17" s="69"/>
      <c r="G17" s="69"/>
      <c r="H17" s="69"/>
      <c r="I17" s="9"/>
    </row>
    <row r="18" spans="1:9" x14ac:dyDescent="0.25">
      <c r="A18" s="9" t="s">
        <v>126</v>
      </c>
      <c r="B18" s="65"/>
      <c r="C18" s="88" t="s">
        <v>127</v>
      </c>
      <c r="D18" s="88"/>
      <c r="E18" s="89"/>
      <c r="F18" s="89"/>
      <c r="G18" s="89"/>
      <c r="H18" s="89"/>
      <c r="I18" s="89"/>
    </row>
    <row r="19" spans="1:9" s="70" customFormat="1" x14ac:dyDescent="0.25">
      <c r="B19" s="71"/>
      <c r="C19" s="72"/>
      <c r="D19" s="72"/>
      <c r="E19" s="73"/>
      <c r="F19" s="73"/>
      <c r="G19" s="73"/>
      <c r="H19" s="73"/>
      <c r="I19" s="73"/>
    </row>
    <row r="20" spans="1:9" s="70" customFormat="1" x14ac:dyDescent="0.25">
      <c r="B20" s="71"/>
      <c r="C20" s="72"/>
      <c r="D20" s="72"/>
      <c r="E20" s="73"/>
      <c r="F20" s="73"/>
      <c r="G20" s="73"/>
      <c r="H20" s="73"/>
      <c r="I20" s="73"/>
    </row>
    <row r="21" spans="1:9" x14ac:dyDescent="0.25">
      <c r="A21" s="9" t="s">
        <v>128</v>
      </c>
      <c r="B21" s="9"/>
      <c r="C21" s="9"/>
      <c r="D21" s="9"/>
      <c r="E21" s="9"/>
      <c r="F21" s="9"/>
      <c r="G21" s="9"/>
      <c r="H21" s="9"/>
      <c r="I21" s="9"/>
    </row>
    <row r="22" spans="1:9" ht="15" customHeight="1" x14ac:dyDescent="0.25">
      <c r="A22" s="9"/>
      <c r="B22" s="9"/>
      <c r="C22" s="9"/>
      <c r="D22" s="9"/>
      <c r="E22" s="9"/>
      <c r="F22" s="9"/>
      <c r="G22" s="9"/>
      <c r="H22" s="9"/>
      <c r="I22" s="9"/>
    </row>
    <row r="23" spans="1:9" ht="56.25" customHeight="1" x14ac:dyDescent="0.25">
      <c r="A23" s="80" t="s">
        <v>129</v>
      </c>
      <c r="B23" s="80"/>
      <c r="C23" s="80"/>
      <c r="D23" s="80"/>
      <c r="E23" s="80"/>
      <c r="F23" s="80"/>
      <c r="G23" s="80"/>
      <c r="H23" s="80"/>
      <c r="I23" s="9"/>
    </row>
    <row r="24" spans="1:9" ht="15" customHeight="1" x14ac:dyDescent="0.25">
      <c r="A24" s="9"/>
      <c r="B24" s="9"/>
      <c r="C24" s="9"/>
      <c r="D24" s="9"/>
      <c r="E24" s="9"/>
      <c r="F24" s="9"/>
      <c r="G24" s="9"/>
      <c r="H24" s="9"/>
      <c r="I24" s="9"/>
    </row>
    <row r="25" spans="1:9" ht="15" customHeight="1" x14ac:dyDescent="0.25">
      <c r="A25" s="9" t="s">
        <v>130</v>
      </c>
      <c r="B25" s="9"/>
      <c r="C25" s="9"/>
      <c r="D25" s="9"/>
      <c r="E25" s="9"/>
      <c r="F25" s="9"/>
      <c r="G25" s="9"/>
      <c r="H25" s="9"/>
    </row>
    <row r="26" spans="1:9" ht="15" customHeight="1" x14ac:dyDescent="0.25">
      <c r="A26" s="9"/>
      <c r="B26" s="9"/>
      <c r="C26" s="9"/>
      <c r="D26" s="9"/>
      <c r="E26" s="9"/>
      <c r="F26" s="9"/>
      <c r="G26" s="9"/>
      <c r="H26" s="9"/>
    </row>
    <row r="27" spans="1:9" ht="15" customHeight="1" x14ac:dyDescent="0.25">
      <c r="A27" s="9" t="s">
        <v>131</v>
      </c>
      <c r="B27" s="81" t="str">
        <f>IF('Anexo I Tabla Desglose Precio'!G66=0,"ERROR, sin oferta",IF('Anexo I Tabla Desglose Precio'!G66&gt;46966.66,"error, supera 46.966,66",'Anexo I Tabla Desglose Precio'!G66))</f>
        <v>ERROR, sin oferta</v>
      </c>
      <c r="C27" s="82"/>
      <c r="D27" s="9" t="s">
        <v>132</v>
      </c>
      <c r="E27" s="9"/>
      <c r="F27" s="9"/>
      <c r="G27" s="9"/>
      <c r="H27" s="9"/>
    </row>
    <row r="28" spans="1:9" ht="15" customHeight="1" x14ac:dyDescent="0.25">
      <c r="A28" s="9"/>
      <c r="B28" s="9"/>
      <c r="C28" s="9"/>
      <c r="D28" s="9"/>
      <c r="E28" s="9"/>
      <c r="F28" s="9"/>
      <c r="G28" s="9"/>
      <c r="H28" s="9"/>
    </row>
    <row r="29" spans="1:9" ht="15" customHeight="1" x14ac:dyDescent="0.25">
      <c r="A29" s="74"/>
      <c r="B29" s="9"/>
      <c r="C29" s="9"/>
      <c r="D29" s="9"/>
      <c r="E29" s="9"/>
      <c r="F29" s="9"/>
      <c r="G29" s="9"/>
      <c r="H29" s="9"/>
    </row>
    <row r="30" spans="1:9" ht="15" customHeight="1" x14ac:dyDescent="0.25">
      <c r="A30" s="9"/>
      <c r="B30" s="9"/>
      <c r="C30" s="9"/>
      <c r="D30" s="9"/>
      <c r="E30" s="9"/>
      <c r="F30" s="9"/>
      <c r="G30" s="9"/>
      <c r="H30" s="9"/>
      <c r="I30" s="9"/>
    </row>
    <row r="31" spans="1:9" ht="30" customHeight="1" x14ac:dyDescent="0.25">
      <c r="A31" s="80" t="s">
        <v>133</v>
      </c>
      <c r="B31" s="80"/>
      <c r="C31" s="80"/>
      <c r="D31" s="80"/>
      <c r="E31" s="80"/>
      <c r="F31" s="80"/>
      <c r="G31" s="80"/>
      <c r="H31" s="80"/>
      <c r="I31" s="9"/>
    </row>
    <row r="32" spans="1:9" ht="27" customHeight="1" x14ac:dyDescent="0.25">
      <c r="A32" s="9"/>
      <c r="B32" s="9"/>
      <c r="C32" s="9"/>
      <c r="D32" s="9"/>
      <c r="E32" s="9"/>
      <c r="F32" s="9"/>
      <c r="G32" s="9"/>
      <c r="H32" s="9"/>
      <c r="I32" s="9"/>
    </row>
    <row r="33" spans="1:9" x14ac:dyDescent="0.25">
      <c r="A33" s="75" t="s">
        <v>134</v>
      </c>
      <c r="B33" s="9"/>
      <c r="C33" s="9"/>
      <c r="D33" s="9"/>
      <c r="E33" s="9"/>
      <c r="F33" s="9"/>
      <c r="G33" s="9"/>
      <c r="H33" s="9"/>
      <c r="I33" s="9"/>
    </row>
    <row r="34" spans="1:9" ht="8.1" customHeight="1" x14ac:dyDescent="0.25">
      <c r="A34" s="9"/>
      <c r="B34" s="9"/>
      <c r="C34" s="9"/>
      <c r="D34" s="9"/>
      <c r="E34" s="9"/>
      <c r="F34" s="9"/>
      <c r="G34" s="9"/>
      <c r="H34" s="9"/>
      <c r="I34" s="9"/>
    </row>
    <row r="39" spans="1:9" x14ac:dyDescent="0.25">
      <c r="B39" s="76" t="s">
        <v>135</v>
      </c>
    </row>
    <row r="49" spans="3:7" x14ac:dyDescent="0.25">
      <c r="C49" s="57" t="s">
        <v>136</v>
      </c>
      <c r="D49" s="83"/>
      <c r="E49" s="83"/>
      <c r="F49" s="83"/>
      <c r="G49" s="83"/>
    </row>
  </sheetData>
  <sheetProtection algorithmName="SHA-512" hashValue="of9b+YwifljLs+5dmqZvi3kTpsX0APDCZFRXi7p8aYxflxzO7LW27amTXo8lnX4/CIMyyziJyT+/ixdbDY7wjA==" saltValue="x/apDROqirtZ89WqmPitcQ==" spinCount="100000" sheet="1" objects="1" scenarios="1" selectLockedCells="1"/>
  <mergeCells count="11">
    <mergeCell ref="A23:H23"/>
    <mergeCell ref="B27:C27"/>
    <mergeCell ref="A31:H31"/>
    <mergeCell ref="D49:G49"/>
    <mergeCell ref="A1:I1"/>
    <mergeCell ref="A9:I9"/>
    <mergeCell ref="B12:E12"/>
    <mergeCell ref="A13:H13"/>
    <mergeCell ref="E15:I15"/>
    <mergeCell ref="C18:D18"/>
    <mergeCell ref="E18:I18"/>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288EA-0C96-49FF-851B-DED3883DA66C}">
  <sheetPr>
    <pageSetUpPr fitToPage="1"/>
  </sheetPr>
  <dimension ref="A1:G77"/>
  <sheetViews>
    <sheetView workbookViewId="0">
      <pane ySplit="7" topLeftCell="A9" activePane="bottomLeft" state="frozen"/>
      <selection pane="bottomLeft" activeCell="F9" sqref="F9"/>
    </sheetView>
  </sheetViews>
  <sheetFormatPr baseColWidth="10" defaultRowHeight="15" x14ac:dyDescent="0.25"/>
  <cols>
    <col min="1" max="1" width="9.5703125" style="11" bestFit="1" customWidth="1"/>
    <col min="2" max="2" width="6.5703125" style="11" bestFit="1" customWidth="1"/>
    <col min="3" max="3" width="3.7109375" style="11" bestFit="1" customWidth="1"/>
    <col min="4" max="4" width="32.85546875" style="57" customWidth="1"/>
    <col min="5" max="6" width="10.7109375" style="11" customWidth="1"/>
    <col min="7" max="7" width="12.7109375" style="11" customWidth="1"/>
    <col min="8" max="16384" width="11.42578125" style="11"/>
  </cols>
  <sheetData>
    <row r="1" spans="1:7" s="1" customFormat="1" ht="81.75" customHeight="1" x14ac:dyDescent="0.25">
      <c r="A1" s="92" t="s">
        <v>114</v>
      </c>
      <c r="B1" s="93"/>
      <c r="C1" s="93"/>
      <c r="D1" s="93"/>
      <c r="E1" s="93"/>
      <c r="F1" s="93"/>
      <c r="G1" s="94"/>
    </row>
    <row r="2" spans="1:7" s="2" customFormat="1" ht="60" customHeight="1" x14ac:dyDescent="0.25">
      <c r="A2" s="95" t="s">
        <v>115</v>
      </c>
      <c r="B2" s="96"/>
      <c r="C2" s="96"/>
      <c r="D2" s="96"/>
      <c r="E2" s="96"/>
      <c r="F2" s="96"/>
      <c r="G2" s="96"/>
    </row>
    <row r="3" spans="1:7" s="2" customFormat="1" ht="9.9499999999999993" customHeight="1" x14ac:dyDescent="0.25">
      <c r="A3" s="77"/>
      <c r="B3" s="78"/>
      <c r="C3" s="78"/>
      <c r="D3" s="78"/>
      <c r="E3" s="78"/>
      <c r="F3" s="78"/>
      <c r="G3" s="78"/>
    </row>
    <row r="4" spans="1:7" s="4" customFormat="1" ht="9.9499999999999993" customHeight="1" x14ac:dyDescent="0.25">
      <c r="A4" s="3"/>
      <c r="D4" s="5"/>
    </row>
    <row r="5" spans="1:7" x14ac:dyDescent="0.25">
      <c r="A5" s="8" t="s">
        <v>138</v>
      </c>
      <c r="B5" s="9"/>
      <c r="C5" s="9"/>
      <c r="D5" s="10"/>
      <c r="E5" s="9"/>
      <c r="F5" s="9"/>
      <c r="G5" s="9"/>
    </row>
    <row r="6" spans="1:7" ht="9.9499999999999993" customHeight="1" x14ac:dyDescent="0.25">
      <c r="A6" s="12"/>
      <c r="B6" s="9"/>
      <c r="C6" s="9"/>
      <c r="D6" s="10"/>
      <c r="E6" s="9"/>
      <c r="F6" s="9"/>
      <c r="G6" s="9"/>
    </row>
    <row r="7" spans="1:7" x14ac:dyDescent="0.25">
      <c r="A7" s="13" t="s">
        <v>0</v>
      </c>
      <c r="B7" s="14" t="s">
        <v>1</v>
      </c>
      <c r="C7" s="14" t="s">
        <v>2</v>
      </c>
      <c r="D7" s="15" t="s">
        <v>3</v>
      </c>
      <c r="E7" s="14" t="s">
        <v>4</v>
      </c>
      <c r="F7" s="13" t="s">
        <v>5</v>
      </c>
      <c r="G7" s="79" t="s">
        <v>6</v>
      </c>
    </row>
    <row r="8" spans="1:7" x14ac:dyDescent="0.25">
      <c r="A8" s="16" t="s">
        <v>7</v>
      </c>
      <c r="B8" s="17" t="s">
        <v>8</v>
      </c>
      <c r="C8" s="17" t="s">
        <v>9</v>
      </c>
      <c r="D8" s="18" t="s">
        <v>10</v>
      </c>
      <c r="E8" s="19"/>
      <c r="F8" s="20"/>
      <c r="G8" s="21"/>
    </row>
    <row r="9" spans="1:7" ht="22.5" x14ac:dyDescent="0.25">
      <c r="A9" s="22" t="s">
        <v>82</v>
      </c>
      <c r="B9" s="23" t="s">
        <v>11</v>
      </c>
      <c r="C9" s="23" t="s">
        <v>12</v>
      </c>
      <c r="D9" s="24" t="s">
        <v>13</v>
      </c>
      <c r="E9" s="25">
        <v>105.53</v>
      </c>
      <c r="F9" s="58"/>
      <c r="G9" s="26">
        <f>+ROUND(+E9*F9,2)</f>
        <v>0</v>
      </c>
    </row>
    <row r="10" spans="1:7" x14ac:dyDescent="0.25">
      <c r="A10" s="27"/>
      <c r="B10" s="28"/>
      <c r="C10" s="28"/>
      <c r="D10" s="29" t="s">
        <v>14</v>
      </c>
      <c r="E10" s="30"/>
      <c r="F10" s="31"/>
      <c r="G10" s="32">
        <f>SUM(G9)</f>
        <v>0</v>
      </c>
    </row>
    <row r="11" spans="1:7" x14ac:dyDescent="0.25">
      <c r="A11" s="16" t="s">
        <v>15</v>
      </c>
      <c r="B11" s="17" t="s">
        <v>8</v>
      </c>
      <c r="C11" s="17" t="s">
        <v>9</v>
      </c>
      <c r="D11" s="18" t="s">
        <v>16</v>
      </c>
      <c r="E11" s="19"/>
      <c r="F11" s="20"/>
      <c r="G11" s="33"/>
    </row>
    <row r="12" spans="1:7" x14ac:dyDescent="0.25">
      <c r="A12" s="34" t="s">
        <v>83</v>
      </c>
      <c r="B12" s="35" t="s">
        <v>11</v>
      </c>
      <c r="C12" s="35" t="s">
        <v>12</v>
      </c>
      <c r="D12" s="36" t="s">
        <v>17</v>
      </c>
      <c r="E12" s="25">
        <v>28</v>
      </c>
      <c r="F12" s="58"/>
      <c r="G12" s="26">
        <f t="shared" ref="G12:G15" si="0">+ROUND(+E12*F12,2)</f>
        <v>0</v>
      </c>
    </row>
    <row r="13" spans="1:7" x14ac:dyDescent="0.25">
      <c r="A13" s="34" t="s">
        <v>84</v>
      </c>
      <c r="B13" s="35" t="s">
        <v>11</v>
      </c>
      <c r="C13" s="35" t="s">
        <v>18</v>
      </c>
      <c r="D13" s="36" t="s">
        <v>19</v>
      </c>
      <c r="E13" s="25">
        <v>24</v>
      </c>
      <c r="F13" s="58"/>
      <c r="G13" s="26">
        <f t="shared" si="0"/>
        <v>0</v>
      </c>
    </row>
    <row r="14" spans="1:7" x14ac:dyDescent="0.25">
      <c r="A14" s="34" t="s">
        <v>85</v>
      </c>
      <c r="B14" s="35" t="s">
        <v>11</v>
      </c>
      <c r="C14" s="35" t="s">
        <v>20</v>
      </c>
      <c r="D14" s="36" t="s">
        <v>21</v>
      </c>
      <c r="E14" s="25">
        <v>0.15</v>
      </c>
      <c r="F14" s="58"/>
      <c r="G14" s="26">
        <f t="shared" si="0"/>
        <v>0</v>
      </c>
    </row>
    <row r="15" spans="1:7" ht="22.5" x14ac:dyDescent="0.25">
      <c r="A15" s="34" t="s">
        <v>86</v>
      </c>
      <c r="B15" s="35" t="s">
        <v>11</v>
      </c>
      <c r="C15" s="35" t="s">
        <v>22</v>
      </c>
      <c r="D15" s="36" t="s">
        <v>23</v>
      </c>
      <c r="E15" s="25">
        <v>186.38</v>
      </c>
      <c r="F15" s="58"/>
      <c r="G15" s="26">
        <f t="shared" si="0"/>
        <v>0</v>
      </c>
    </row>
    <row r="16" spans="1:7" x14ac:dyDescent="0.25">
      <c r="A16" s="27"/>
      <c r="B16" s="28"/>
      <c r="C16" s="28"/>
      <c r="D16" s="29" t="s">
        <v>24</v>
      </c>
      <c r="E16" s="30"/>
      <c r="F16" s="31"/>
      <c r="G16" s="32">
        <f>SUM(G12:G15)</f>
        <v>0</v>
      </c>
    </row>
    <row r="17" spans="1:7" x14ac:dyDescent="0.25">
      <c r="A17" s="16" t="s">
        <v>25</v>
      </c>
      <c r="B17" s="17" t="s">
        <v>8</v>
      </c>
      <c r="C17" s="17" t="s">
        <v>9</v>
      </c>
      <c r="D17" s="18" t="s">
        <v>26</v>
      </c>
      <c r="E17" s="19"/>
      <c r="F17" s="20"/>
      <c r="G17" s="33"/>
    </row>
    <row r="18" spans="1:7" x14ac:dyDescent="0.25">
      <c r="A18" s="34" t="s">
        <v>87</v>
      </c>
      <c r="B18" s="35" t="s">
        <v>11</v>
      </c>
      <c r="C18" s="35" t="s">
        <v>27</v>
      </c>
      <c r="D18" s="36" t="s">
        <v>28</v>
      </c>
      <c r="E18" s="25">
        <v>89.18</v>
      </c>
      <c r="F18" s="58"/>
      <c r="G18" s="26">
        <f t="shared" ref="G18:G23" si="1">+ROUND(+E18*F18,2)</f>
        <v>0</v>
      </c>
    </row>
    <row r="19" spans="1:7" x14ac:dyDescent="0.25">
      <c r="A19" s="34" t="s">
        <v>88</v>
      </c>
      <c r="B19" s="35" t="s">
        <v>11</v>
      </c>
      <c r="C19" s="35" t="s">
        <v>12</v>
      </c>
      <c r="D19" s="36" t="s">
        <v>29</v>
      </c>
      <c r="E19" s="25">
        <v>49.55</v>
      </c>
      <c r="F19" s="58"/>
      <c r="G19" s="26">
        <f t="shared" si="1"/>
        <v>0</v>
      </c>
    </row>
    <row r="20" spans="1:7" x14ac:dyDescent="0.25">
      <c r="A20" s="34" t="s">
        <v>89</v>
      </c>
      <c r="B20" s="35" t="s">
        <v>11</v>
      </c>
      <c r="C20" s="35" t="s">
        <v>27</v>
      </c>
      <c r="D20" s="36" t="s">
        <v>30</v>
      </c>
      <c r="E20" s="25">
        <v>6</v>
      </c>
      <c r="F20" s="58"/>
      <c r="G20" s="26">
        <f t="shared" si="1"/>
        <v>0</v>
      </c>
    </row>
    <row r="21" spans="1:7" x14ac:dyDescent="0.25">
      <c r="A21" s="34" t="s">
        <v>90</v>
      </c>
      <c r="B21" s="35" t="s">
        <v>11</v>
      </c>
      <c r="C21" s="35" t="s">
        <v>12</v>
      </c>
      <c r="D21" s="36" t="s">
        <v>31</v>
      </c>
      <c r="E21" s="25">
        <v>164.01</v>
      </c>
      <c r="F21" s="58"/>
      <c r="G21" s="26">
        <f t="shared" si="1"/>
        <v>0</v>
      </c>
    </row>
    <row r="22" spans="1:7" ht="22.5" x14ac:dyDescent="0.25">
      <c r="A22" s="34" t="s">
        <v>91</v>
      </c>
      <c r="B22" s="35" t="s">
        <v>11</v>
      </c>
      <c r="C22" s="35" t="s">
        <v>12</v>
      </c>
      <c r="D22" s="36" t="s">
        <v>32</v>
      </c>
      <c r="E22" s="25">
        <v>164.01</v>
      </c>
      <c r="F22" s="58"/>
      <c r="G22" s="26">
        <f t="shared" si="1"/>
        <v>0</v>
      </c>
    </row>
    <row r="23" spans="1:7" x14ac:dyDescent="0.25">
      <c r="A23" s="34" t="s">
        <v>92</v>
      </c>
      <c r="B23" s="35" t="s">
        <v>11</v>
      </c>
      <c r="C23" s="35" t="s">
        <v>12</v>
      </c>
      <c r="D23" s="36" t="s">
        <v>33</v>
      </c>
      <c r="E23" s="25">
        <v>106.53</v>
      </c>
      <c r="F23" s="58"/>
      <c r="G23" s="26">
        <f t="shared" si="1"/>
        <v>0</v>
      </c>
    </row>
    <row r="24" spans="1:7" x14ac:dyDescent="0.25">
      <c r="A24" s="27"/>
      <c r="B24" s="28"/>
      <c r="C24" s="28"/>
      <c r="D24" s="29" t="s">
        <v>34</v>
      </c>
      <c r="E24" s="30"/>
      <c r="F24" s="31"/>
      <c r="G24" s="32">
        <f>SUM(G18:G23)</f>
        <v>0</v>
      </c>
    </row>
    <row r="25" spans="1:7" x14ac:dyDescent="0.25">
      <c r="A25" s="16" t="s">
        <v>35</v>
      </c>
      <c r="B25" s="37" t="s">
        <v>8</v>
      </c>
      <c r="C25" s="17" t="s">
        <v>9</v>
      </c>
      <c r="D25" s="18" t="s">
        <v>36</v>
      </c>
      <c r="E25" s="19"/>
      <c r="F25" s="20"/>
      <c r="G25" s="33"/>
    </row>
    <row r="26" spans="1:7" x14ac:dyDescent="0.25">
      <c r="A26" s="34" t="s">
        <v>93</v>
      </c>
      <c r="B26" s="35" t="s">
        <v>11</v>
      </c>
      <c r="C26" s="35" t="s">
        <v>27</v>
      </c>
      <c r="D26" s="36" t="s">
        <v>37</v>
      </c>
      <c r="E26" s="25">
        <v>140</v>
      </c>
      <c r="F26" s="58"/>
      <c r="G26" s="26">
        <f t="shared" ref="G26:G28" si="2">+ROUND(+E26*F26,2)</f>
        <v>0</v>
      </c>
    </row>
    <row r="27" spans="1:7" x14ac:dyDescent="0.25">
      <c r="A27" s="34" t="s">
        <v>94</v>
      </c>
      <c r="B27" s="35" t="s">
        <v>11</v>
      </c>
      <c r="C27" s="35" t="s">
        <v>27</v>
      </c>
      <c r="D27" s="36" t="s">
        <v>38</v>
      </c>
      <c r="E27" s="25">
        <v>80</v>
      </c>
      <c r="F27" s="58"/>
      <c r="G27" s="26">
        <f t="shared" si="2"/>
        <v>0</v>
      </c>
    </row>
    <row r="28" spans="1:7" ht="22.5" x14ac:dyDescent="0.25">
      <c r="A28" s="34" t="s">
        <v>95</v>
      </c>
      <c r="B28" s="35" t="s">
        <v>11</v>
      </c>
      <c r="C28" s="35" t="s">
        <v>18</v>
      </c>
      <c r="D28" s="36" t="s">
        <v>39</v>
      </c>
      <c r="E28" s="25">
        <v>2</v>
      </c>
      <c r="F28" s="58"/>
      <c r="G28" s="26">
        <f t="shared" si="2"/>
        <v>0</v>
      </c>
    </row>
    <row r="29" spans="1:7" x14ac:dyDescent="0.25">
      <c r="A29" s="27"/>
      <c r="B29" s="28"/>
      <c r="C29" s="28"/>
      <c r="D29" s="29" t="s">
        <v>40</v>
      </c>
      <c r="E29" s="30"/>
      <c r="F29" s="31"/>
      <c r="G29" s="32">
        <f>SUM(G26:G28)</f>
        <v>0</v>
      </c>
    </row>
    <row r="30" spans="1:7" x14ac:dyDescent="0.25">
      <c r="A30" s="16" t="s">
        <v>41</v>
      </c>
      <c r="B30" s="37" t="s">
        <v>8</v>
      </c>
      <c r="C30" s="17" t="s">
        <v>9</v>
      </c>
      <c r="D30" s="18" t="s">
        <v>42</v>
      </c>
      <c r="E30" s="19"/>
      <c r="F30" s="20"/>
      <c r="G30" s="33"/>
    </row>
    <row r="31" spans="1:7" ht="22.5" x14ac:dyDescent="0.25">
      <c r="A31" s="34" t="s">
        <v>96</v>
      </c>
      <c r="B31" s="35" t="s">
        <v>11</v>
      </c>
      <c r="C31" s="35" t="s">
        <v>43</v>
      </c>
      <c r="D31" s="36" t="s">
        <v>44</v>
      </c>
      <c r="E31" s="25">
        <v>6</v>
      </c>
      <c r="F31" s="58"/>
      <c r="G31" s="26">
        <f t="shared" ref="G31:G32" si="3">+ROUND(+E31*F31,2)</f>
        <v>0</v>
      </c>
    </row>
    <row r="32" spans="1:7" ht="22.5" x14ac:dyDescent="0.25">
      <c r="A32" s="34" t="s">
        <v>97</v>
      </c>
      <c r="B32" s="35" t="s">
        <v>11</v>
      </c>
      <c r="C32" s="35" t="s">
        <v>43</v>
      </c>
      <c r="D32" s="38" t="s">
        <v>45</v>
      </c>
      <c r="E32" s="25">
        <v>19</v>
      </c>
      <c r="F32" s="58"/>
      <c r="G32" s="26">
        <f t="shared" si="3"/>
        <v>0</v>
      </c>
    </row>
    <row r="33" spans="1:7" x14ac:dyDescent="0.25">
      <c r="A33" s="27"/>
      <c r="B33" s="28"/>
      <c r="C33" s="28"/>
      <c r="D33" s="29" t="s">
        <v>46</v>
      </c>
      <c r="E33" s="30"/>
      <c r="F33" s="31"/>
      <c r="G33" s="32">
        <f>SUM(G31:G32)</f>
        <v>0</v>
      </c>
    </row>
    <row r="34" spans="1:7" x14ac:dyDescent="0.25">
      <c r="A34" s="16" t="s">
        <v>47</v>
      </c>
      <c r="B34" s="37" t="s">
        <v>8</v>
      </c>
      <c r="C34" s="17" t="s">
        <v>9</v>
      </c>
      <c r="D34" s="18" t="s">
        <v>48</v>
      </c>
      <c r="E34" s="19"/>
      <c r="F34" s="20"/>
      <c r="G34" s="33"/>
    </row>
    <row r="35" spans="1:7" x14ac:dyDescent="0.25">
      <c r="A35" s="39" t="s">
        <v>49</v>
      </c>
      <c r="B35" s="40" t="s">
        <v>8</v>
      </c>
      <c r="C35" s="40" t="s">
        <v>9</v>
      </c>
      <c r="D35" s="41" t="s">
        <v>50</v>
      </c>
      <c r="E35" s="42"/>
      <c r="F35" s="43"/>
      <c r="G35" s="44"/>
    </row>
    <row r="36" spans="1:7" x14ac:dyDescent="0.25">
      <c r="A36" s="34" t="s">
        <v>98</v>
      </c>
      <c r="B36" s="35" t="s">
        <v>11</v>
      </c>
      <c r="C36" s="35" t="s">
        <v>18</v>
      </c>
      <c r="D36" s="36" t="s">
        <v>51</v>
      </c>
      <c r="E36" s="25">
        <v>4</v>
      </c>
      <c r="F36" s="58"/>
      <c r="G36" s="26">
        <f>+ROUND(+E36*F36,2)</f>
        <v>0</v>
      </c>
    </row>
    <row r="37" spans="1:7" x14ac:dyDescent="0.25">
      <c r="A37" s="27"/>
      <c r="B37" s="28"/>
      <c r="C37" s="28"/>
      <c r="D37" s="29" t="s">
        <v>52</v>
      </c>
      <c r="E37" s="45"/>
      <c r="F37" s="31"/>
      <c r="G37" s="32">
        <f>SUM(G36)</f>
        <v>0</v>
      </c>
    </row>
    <row r="38" spans="1:7" x14ac:dyDescent="0.25">
      <c r="A38" s="39" t="s">
        <v>53</v>
      </c>
      <c r="B38" s="40" t="s">
        <v>8</v>
      </c>
      <c r="C38" s="40" t="s">
        <v>9</v>
      </c>
      <c r="D38" s="41" t="s">
        <v>54</v>
      </c>
      <c r="E38" s="42"/>
      <c r="F38" s="43"/>
      <c r="G38" s="44"/>
    </row>
    <row r="39" spans="1:7" ht="22.5" x14ac:dyDescent="0.25">
      <c r="A39" s="34" t="s">
        <v>99</v>
      </c>
      <c r="B39" s="35" t="s">
        <v>11</v>
      </c>
      <c r="C39" s="35" t="s">
        <v>18</v>
      </c>
      <c r="D39" s="36" t="s">
        <v>55</v>
      </c>
      <c r="E39" s="25">
        <v>3</v>
      </c>
      <c r="F39" s="58"/>
      <c r="G39" s="26">
        <f>+ROUND(+E39*F39,2)</f>
        <v>0</v>
      </c>
    </row>
    <row r="40" spans="1:7" x14ac:dyDescent="0.25">
      <c r="A40" s="27"/>
      <c r="B40" s="28"/>
      <c r="C40" s="28"/>
      <c r="D40" s="29" t="s">
        <v>56</v>
      </c>
      <c r="E40" s="45"/>
      <c r="F40" s="31"/>
      <c r="G40" s="32">
        <f>SUM(G39)</f>
        <v>0</v>
      </c>
    </row>
    <row r="41" spans="1:7" x14ac:dyDescent="0.25">
      <c r="A41" s="39" t="s">
        <v>57</v>
      </c>
      <c r="B41" s="40" t="s">
        <v>8</v>
      </c>
      <c r="C41" s="40" t="s">
        <v>9</v>
      </c>
      <c r="D41" s="41" t="s">
        <v>58</v>
      </c>
      <c r="E41" s="42"/>
      <c r="F41" s="43"/>
      <c r="G41" s="44"/>
    </row>
    <row r="42" spans="1:7" x14ac:dyDescent="0.25">
      <c r="A42" s="34" t="s">
        <v>100</v>
      </c>
      <c r="B42" s="35" t="s">
        <v>11</v>
      </c>
      <c r="C42" s="35" t="s">
        <v>18</v>
      </c>
      <c r="D42" s="36" t="s">
        <v>59</v>
      </c>
      <c r="E42" s="25">
        <v>3</v>
      </c>
      <c r="F42" s="58"/>
      <c r="G42" s="26">
        <f>+ROUND(+E42*F42,2)</f>
        <v>0</v>
      </c>
    </row>
    <row r="43" spans="1:7" x14ac:dyDescent="0.25">
      <c r="A43" s="27"/>
      <c r="B43" s="28"/>
      <c r="C43" s="28"/>
      <c r="D43" s="29" t="s">
        <v>60</v>
      </c>
      <c r="E43" s="45"/>
      <c r="F43" s="31"/>
      <c r="G43" s="32">
        <f>SUM(G42)</f>
        <v>0</v>
      </c>
    </row>
    <row r="44" spans="1:7" x14ac:dyDescent="0.25">
      <c r="A44" s="46"/>
      <c r="B44" s="47"/>
      <c r="C44" s="47"/>
      <c r="D44" s="48" t="s">
        <v>61</v>
      </c>
      <c r="E44" s="49"/>
      <c r="F44" s="50"/>
      <c r="G44" s="51">
        <f>+G43+G40+G37</f>
        <v>0</v>
      </c>
    </row>
    <row r="45" spans="1:7" x14ac:dyDescent="0.25">
      <c r="A45" s="16" t="s">
        <v>62</v>
      </c>
      <c r="B45" s="17" t="s">
        <v>8</v>
      </c>
      <c r="C45" s="17" t="s">
        <v>9</v>
      </c>
      <c r="D45" s="18" t="s">
        <v>63</v>
      </c>
      <c r="E45" s="19"/>
      <c r="F45" s="20"/>
      <c r="G45" s="33"/>
    </row>
    <row r="46" spans="1:7" x14ac:dyDescent="0.25">
      <c r="A46" s="34" t="s">
        <v>101</v>
      </c>
      <c r="B46" s="35" t="s">
        <v>11</v>
      </c>
      <c r="C46" s="35" t="s">
        <v>27</v>
      </c>
      <c r="D46" s="36" t="s">
        <v>64</v>
      </c>
      <c r="E46" s="25">
        <v>18.55</v>
      </c>
      <c r="F46" s="58"/>
      <c r="G46" s="26">
        <f t="shared" ref="G46:G48" si="4">+ROUND(+E46*F46,2)</f>
        <v>0</v>
      </c>
    </row>
    <row r="47" spans="1:7" x14ac:dyDescent="0.25">
      <c r="A47" s="34" t="s">
        <v>102</v>
      </c>
      <c r="B47" s="35" t="s">
        <v>11</v>
      </c>
      <c r="C47" s="35" t="s">
        <v>27</v>
      </c>
      <c r="D47" s="36" t="s">
        <v>65</v>
      </c>
      <c r="E47" s="25">
        <v>27.24</v>
      </c>
      <c r="F47" s="58"/>
      <c r="G47" s="26">
        <f t="shared" si="4"/>
        <v>0</v>
      </c>
    </row>
    <row r="48" spans="1:7" x14ac:dyDescent="0.25">
      <c r="A48" s="34" t="s">
        <v>103</v>
      </c>
      <c r="B48" s="35" t="s">
        <v>11</v>
      </c>
      <c r="C48" s="35" t="s">
        <v>27</v>
      </c>
      <c r="D48" s="36" t="s">
        <v>66</v>
      </c>
      <c r="E48" s="25">
        <v>9.5500000000000007</v>
      </c>
      <c r="F48" s="58"/>
      <c r="G48" s="26">
        <f t="shared" si="4"/>
        <v>0</v>
      </c>
    </row>
    <row r="49" spans="1:7" x14ac:dyDescent="0.25">
      <c r="A49" s="27"/>
      <c r="B49" s="28"/>
      <c r="C49" s="28"/>
      <c r="D49" s="29" t="s">
        <v>67</v>
      </c>
      <c r="E49" s="30"/>
      <c r="F49" s="31"/>
      <c r="G49" s="32">
        <f>SUM(G46:G48)</f>
        <v>0</v>
      </c>
    </row>
    <row r="50" spans="1:7" x14ac:dyDescent="0.25">
      <c r="A50" s="16" t="s">
        <v>68</v>
      </c>
      <c r="B50" s="17" t="s">
        <v>8</v>
      </c>
      <c r="C50" s="17" t="s">
        <v>9</v>
      </c>
      <c r="D50" s="18" t="s">
        <v>69</v>
      </c>
      <c r="E50" s="19"/>
      <c r="F50" s="20"/>
      <c r="G50" s="33"/>
    </row>
    <row r="51" spans="1:7" x14ac:dyDescent="0.25">
      <c r="A51" s="34" t="s">
        <v>104</v>
      </c>
      <c r="B51" s="35" t="s">
        <v>11</v>
      </c>
      <c r="C51" s="35" t="s">
        <v>18</v>
      </c>
      <c r="D51" s="36" t="s">
        <v>70</v>
      </c>
      <c r="E51" s="25">
        <v>2</v>
      </c>
      <c r="F51" s="58"/>
      <c r="G51" s="26">
        <f t="shared" ref="G51:G52" si="5">+ROUND(+E51*F51,2)</f>
        <v>0</v>
      </c>
    </row>
    <row r="52" spans="1:7" x14ac:dyDescent="0.25">
      <c r="A52" s="34" t="s">
        <v>105</v>
      </c>
      <c r="B52" s="35" t="s">
        <v>11</v>
      </c>
      <c r="C52" s="35" t="s">
        <v>12</v>
      </c>
      <c r="D52" s="36" t="s">
        <v>71</v>
      </c>
      <c r="E52" s="25">
        <v>241.13</v>
      </c>
      <c r="F52" s="58"/>
      <c r="G52" s="26">
        <f t="shared" si="5"/>
        <v>0</v>
      </c>
    </row>
    <row r="53" spans="1:7" x14ac:dyDescent="0.25">
      <c r="A53" s="27"/>
      <c r="B53" s="28"/>
      <c r="C53" s="28"/>
      <c r="D53" s="29" t="s">
        <v>72</v>
      </c>
      <c r="E53" s="30"/>
      <c r="F53" s="31"/>
      <c r="G53" s="32">
        <f>SUM(G51:G52)</f>
        <v>0</v>
      </c>
    </row>
    <row r="54" spans="1:7" x14ac:dyDescent="0.25">
      <c r="A54" s="16" t="s">
        <v>73</v>
      </c>
      <c r="B54" s="17" t="s">
        <v>8</v>
      </c>
      <c r="C54" s="17" t="s">
        <v>9</v>
      </c>
      <c r="D54" s="18" t="s">
        <v>74</v>
      </c>
      <c r="E54" s="19"/>
      <c r="F54" s="20"/>
      <c r="G54" s="33"/>
    </row>
    <row r="55" spans="1:7" x14ac:dyDescent="0.25">
      <c r="A55" s="34" t="s">
        <v>106</v>
      </c>
      <c r="B55" s="35" t="s">
        <v>11</v>
      </c>
      <c r="C55" s="35" t="s">
        <v>18</v>
      </c>
      <c r="D55" s="36" t="s">
        <v>74</v>
      </c>
      <c r="E55" s="25">
        <v>1</v>
      </c>
      <c r="F55" s="58"/>
      <c r="G55" s="26">
        <f>+ROUND(+E55*F55,2)</f>
        <v>0</v>
      </c>
    </row>
    <row r="56" spans="1:7" x14ac:dyDescent="0.25">
      <c r="A56" s="27"/>
      <c r="B56" s="28"/>
      <c r="C56" s="28"/>
      <c r="D56" s="29" t="s">
        <v>75</v>
      </c>
      <c r="E56" s="30"/>
      <c r="F56" s="31"/>
      <c r="G56" s="32">
        <f>SUM(G55)</f>
        <v>0</v>
      </c>
    </row>
    <row r="57" spans="1:7" x14ac:dyDescent="0.25">
      <c r="A57" s="16" t="s">
        <v>76</v>
      </c>
      <c r="B57" s="17" t="s">
        <v>8</v>
      </c>
      <c r="C57" s="17" t="s">
        <v>9</v>
      </c>
      <c r="D57" s="18" t="s">
        <v>77</v>
      </c>
      <c r="E57" s="19"/>
      <c r="F57" s="20"/>
      <c r="G57" s="33"/>
    </row>
    <row r="58" spans="1:7" x14ac:dyDescent="0.25">
      <c r="A58" s="34" t="s">
        <v>107</v>
      </c>
      <c r="B58" s="35" t="s">
        <v>11</v>
      </c>
      <c r="C58" s="35" t="s">
        <v>18</v>
      </c>
      <c r="D58" s="36" t="s">
        <v>77</v>
      </c>
      <c r="E58" s="25">
        <v>1</v>
      </c>
      <c r="F58" s="58"/>
      <c r="G58" s="26">
        <f>+ROUND(+E58*F58,2)</f>
        <v>0</v>
      </c>
    </row>
    <row r="59" spans="1:7" x14ac:dyDescent="0.25">
      <c r="A59" s="27"/>
      <c r="B59" s="28"/>
      <c r="C59" s="28"/>
      <c r="D59" s="29" t="s">
        <v>78</v>
      </c>
      <c r="E59" s="30"/>
      <c r="F59" s="31"/>
      <c r="G59" s="32">
        <f>SUM(G58)</f>
        <v>0</v>
      </c>
    </row>
    <row r="60" spans="1:7" x14ac:dyDescent="0.25">
      <c r="A60" s="16" t="s">
        <v>79</v>
      </c>
      <c r="B60" s="17" t="s">
        <v>8</v>
      </c>
      <c r="C60" s="17" t="s">
        <v>9</v>
      </c>
      <c r="D60" s="18" t="s">
        <v>80</v>
      </c>
      <c r="E60" s="19"/>
      <c r="F60" s="20"/>
      <c r="G60" s="33"/>
    </row>
    <row r="61" spans="1:7" x14ac:dyDescent="0.25">
      <c r="A61" s="34" t="s">
        <v>108</v>
      </c>
      <c r="B61" s="35" t="s">
        <v>11</v>
      </c>
      <c r="C61" s="35" t="s">
        <v>12</v>
      </c>
      <c r="D61" s="36" t="s">
        <v>80</v>
      </c>
      <c r="E61" s="25">
        <v>1</v>
      </c>
      <c r="F61" s="58"/>
      <c r="G61" s="26">
        <f>+ROUND(+E61*F61,2)</f>
        <v>0</v>
      </c>
    </row>
    <row r="62" spans="1:7" x14ac:dyDescent="0.25">
      <c r="A62" s="27"/>
      <c r="B62" s="28"/>
      <c r="C62" s="28"/>
      <c r="D62" s="29" t="s">
        <v>81</v>
      </c>
      <c r="E62" s="30"/>
      <c r="F62" s="31"/>
      <c r="G62" s="32">
        <f>SUM(G61)</f>
        <v>0</v>
      </c>
    </row>
    <row r="63" spans="1:7" x14ac:dyDescent="0.25">
      <c r="A63" s="46"/>
      <c r="B63" s="52"/>
      <c r="C63" s="52"/>
      <c r="D63" s="53" t="s">
        <v>109</v>
      </c>
      <c r="E63" s="49"/>
      <c r="F63" s="50"/>
      <c r="G63" s="51">
        <f>+G10+G16+G24+G29+G33+G44+G49+G53+G56+G59+G62</f>
        <v>0</v>
      </c>
    </row>
    <row r="64" spans="1:7" x14ac:dyDescent="0.25">
      <c r="A64" s="54"/>
      <c r="B64" s="55"/>
      <c r="C64" s="55"/>
      <c r="D64" s="53" t="s">
        <v>110</v>
      </c>
      <c r="E64" s="59" t="s">
        <v>113</v>
      </c>
      <c r="F64" s="55"/>
      <c r="G64" s="60"/>
    </row>
    <row r="65" spans="1:7" x14ac:dyDescent="0.25">
      <c r="A65" s="54"/>
      <c r="B65" s="55"/>
      <c r="C65" s="55"/>
      <c r="D65" s="53" t="s">
        <v>111</v>
      </c>
      <c r="E65" s="59" t="s">
        <v>113</v>
      </c>
      <c r="F65" s="55"/>
      <c r="G65" s="60"/>
    </row>
    <row r="66" spans="1:7" ht="22.5" x14ac:dyDescent="0.25">
      <c r="A66" s="54"/>
      <c r="B66" s="55"/>
      <c r="C66" s="55"/>
      <c r="D66" s="53" t="s">
        <v>112</v>
      </c>
      <c r="E66" s="55"/>
      <c r="F66" s="55"/>
      <c r="G66" s="51">
        <f>SUM(G63:G65)</f>
        <v>0</v>
      </c>
    </row>
    <row r="67" spans="1:7" x14ac:dyDescent="0.25">
      <c r="A67" s="1"/>
      <c r="B67" s="1"/>
      <c r="C67" s="1"/>
      <c r="D67" s="56"/>
      <c r="E67" s="1"/>
      <c r="F67" s="1"/>
      <c r="G67" s="1"/>
    </row>
    <row r="68" spans="1:7" ht="30" customHeight="1" x14ac:dyDescent="0.25">
      <c r="A68" s="97" t="s">
        <v>116</v>
      </c>
      <c r="B68" s="97"/>
      <c r="C68" s="97"/>
      <c r="D68" s="97"/>
      <c r="E68" s="97"/>
      <c r="F68" s="97"/>
      <c r="G68" s="97"/>
    </row>
    <row r="69" spans="1:7" x14ac:dyDescent="0.25">
      <c r="A69" s="4"/>
      <c r="B69" s="4"/>
      <c r="C69" s="4"/>
      <c r="D69" s="5"/>
      <c r="E69" s="4"/>
      <c r="F69" s="4"/>
      <c r="G69" s="4"/>
    </row>
    <row r="70" spans="1:7" s="4" customFormat="1" x14ac:dyDescent="0.25"/>
    <row r="71" spans="1:7" s="4" customFormat="1" ht="55.5" customHeight="1" x14ac:dyDescent="0.25"/>
    <row r="72" spans="1:7" s="4" customFormat="1" x14ac:dyDescent="0.25">
      <c r="B72" s="6" t="s">
        <v>117</v>
      </c>
      <c r="C72" s="90"/>
      <c r="D72" s="90"/>
      <c r="E72" s="90"/>
    </row>
    <row r="73" spans="1:7" s="4" customFormat="1" x14ac:dyDescent="0.25"/>
    <row r="74" spans="1:7" s="4" customFormat="1" x14ac:dyDescent="0.25"/>
    <row r="75" spans="1:7" s="4" customFormat="1" x14ac:dyDescent="0.25">
      <c r="D75" s="7"/>
    </row>
    <row r="76" spans="1:7" s="4" customFormat="1" x14ac:dyDescent="0.25"/>
    <row r="77" spans="1:7" s="4" customFormat="1" ht="50.1" customHeight="1" x14ac:dyDescent="0.25">
      <c r="A77" s="91" t="s">
        <v>118</v>
      </c>
      <c r="B77" s="91"/>
      <c r="C77" s="91"/>
      <c r="D77" s="91"/>
      <c r="E77" s="91"/>
      <c r="F77" s="91"/>
      <c r="G77" s="91"/>
    </row>
  </sheetData>
  <sheetProtection algorithmName="SHA-512" hashValue="3aVMzbZ6CJC7UyXI4jff6j4GfVnb4LMasRPNevEIt72S+/2OKqHz8ELrDRAp8BVmrmlPsFcGj0QLFdiUAzyDJA==" saltValue="n3FO1D9x0i8Cc5eX9wTeug==" spinCount="100000" sheet="1" objects="1" scenarios="1" selectLockedCells="1"/>
  <autoFilter ref="A7:G66" xr:uid="{0C79180D-5FB9-48E3-BDA5-3D537BDE8770}"/>
  <mergeCells count="5">
    <mergeCell ref="C72:E72"/>
    <mergeCell ref="A77:G77"/>
    <mergeCell ref="A1:G1"/>
    <mergeCell ref="A2:G2"/>
    <mergeCell ref="A68:G68"/>
  </mergeCells>
  <dataValidations disablePrompts="1" count="1">
    <dataValidation type="list" allowBlank="1" showInputMessage="1" showErrorMessage="1" sqref="B8:B63" xr:uid="{CA00C086-E45F-4EE0-AF9A-6CEBDB43318E}">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fitToHeight="10"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2023-10-24T12:32:41Z</cp:lastPrinted>
  <dcterms:created xsi:type="dcterms:W3CDTF">2023-10-20T09:48:06Z</dcterms:created>
  <dcterms:modified xsi:type="dcterms:W3CDTF">2023-10-24T12:32:59Z</dcterms:modified>
</cp:coreProperties>
</file>