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949-2023 - Instalación de grupo electrógeno CE MONTE VIEJO PALENCIA(NV)\DOCU\"/>
    </mc:Choice>
  </mc:AlternateContent>
  <xr:revisionPtr revIDLastSave="0" documentId="13_ncr:1_{38372778-22E0-4903-B88C-BE49970AC139}" xr6:coauthVersionLast="36" xr6:coauthVersionMax="36" xr10:uidLastSave="{00000000-0000-0000-0000-000000000000}"/>
  <bookViews>
    <workbookView xWindow="0" yWindow="0" windowWidth="27015" windowHeight="9810" activeTab="1" xr2:uid="{2D7D5BFA-E8E6-4EAE-B4B8-ED1BBB4A2174}"/>
  </bookViews>
  <sheets>
    <sheet name="A.Anexo I pag 1 oferta" sheetId="7" r:id="rId1"/>
    <sheet name="B.Anexo I Tabla Desglose Precio" sheetId="6" r:id="rId2"/>
  </sheets>
  <definedNames>
    <definedName name="_xlnm._FilterDatabase" localSheetId="1" hidden="1">'B.Anexo I Tabla Desglose Precio'!$A$5:$J$24</definedName>
    <definedName name="_xlnm.Print_Area" localSheetId="0">'A.Anexo I pag 1 oferta'!$A$3:$I$48</definedName>
    <definedName name="_xlnm.Print_Area" localSheetId="1">'B.Anexo I Tabla Desglose Precio'!$A$6:$J$30</definedName>
    <definedName name="_xlnm.Print_Titles" localSheetId="1">'B.Anexo I Tabla Desglose Precio'!$2:$5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9" i="6" l="1"/>
  <c r="J17" i="6"/>
  <c r="J15" i="6" l="1"/>
  <c r="J13" i="6"/>
  <c r="J11" i="6"/>
  <c r="J9" i="6"/>
  <c r="J7" i="6"/>
  <c r="J21" i="6" l="1"/>
  <c r="J24" i="6" s="1"/>
  <c r="B29" i="7" s="1"/>
</calcChain>
</file>

<file path=xl/sharedStrings.xml><?xml version="1.0" encoding="utf-8"?>
<sst xmlns="http://schemas.openxmlformats.org/spreadsheetml/2006/main" count="86" uniqueCount="73">
  <si>
    <t>Código</t>
  </si>
  <si>
    <t>Nat</t>
  </si>
  <si>
    <t>Ud</t>
  </si>
  <si>
    <t>Resumen</t>
  </si>
  <si>
    <t>Comentario</t>
  </si>
  <si>
    <t>Cantidad</t>
  </si>
  <si>
    <t>CanPres</t>
  </si>
  <si>
    <t>Pres</t>
  </si>
  <si>
    <t>ImpPres</t>
  </si>
  <si>
    <t>01</t>
  </si>
  <si>
    <t>Capítulo</t>
  </si>
  <si>
    <t/>
  </si>
  <si>
    <t>Partida</t>
  </si>
  <si>
    <t>UD</t>
  </si>
  <si>
    <t>___N___</t>
  </si>
  <si>
    <t>01_01</t>
  </si>
  <si>
    <t>01_02</t>
  </si>
  <si>
    <t>01_03</t>
  </si>
  <si>
    <t>01_04</t>
  </si>
  <si>
    <t>01_05</t>
  </si>
  <si>
    <t>PRESUPUESTO EJECUCION MATERIAL</t>
  </si>
  <si>
    <t>PRESUPUESTO EJECUCION CONTRATA – IMPORTE OFERTA</t>
  </si>
  <si>
    <t>XX %</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</si>
  <si>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</si>
  <si>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</si>
  <si>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</si>
  <si>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</si>
  <si>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</si>
  <si>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</si>
  <si>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</si>
  <si>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</si>
  <si>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</si>
  <si>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</si>
  <si>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</si>
  <si>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</si>
  <si>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</si>
  <si>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</si>
  <si>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</si>
  <si>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</si>
  <si>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</si>
  <si>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</si>
  <si>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</si>
  <si>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</si>
  <si>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</si>
  <si>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</si>
  <si>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</si>
  <si>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</si>
  <si>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</si>
  <si>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</si>
  <si>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 xml:space="preserve">S-05949-2023 - Instalación de grupo electrógeno en Centro Emisor MONTE VIEJO PALENCIA </t>
  </si>
  <si>
    <t>NUEVO GRUPO ELECTRÓGENO</t>
  </si>
  <si>
    <t>DESMONTAJE</t>
  </si>
  <si>
    <t>Desmontaje de actual grupo averiado: 
Retirada del equipo obsoleto por medios mecánicos y manuales (incluyendo gestión de residuos)
Desconexión eléctrica del grupo, conservando la instalación fija para conexión de nuevo grupo. Desmontaje de todos aquellos elementos necesarios para el montaje del nuevo equipo.</t>
  </si>
  <si>
    <t>GRUPO ELECTRÓGENO</t>
  </si>
  <si>
    <t>Suministro y montaje de Grupo Electrógeno DAGARTECH BGP 65 ST Gama Balance de Emergencia o similar con las siguientes características:
- Motor PERKINS 1103A-33TG2.Pot. Max. 59,3 KWm.3 Cilindros, 3300 cc, relación de compresión 17,25:1. Refrigeración por agua. Regulación mecánica. Diesel/directa/ turbo-alimentada.
-  Sistema Refrigeración 89m3/min flujo del ventilador. Contrapresión radiador 200 kPa. 10,2 lits capacidad refrigerante.
- Sistema de Arranque: nº de baterías 1, modelo 12V 60Ah, voltaje de arranque 12V.
- Alternador STAMFORD S1L2-Y de 4 polos, clase de aislamiento H, nº de hilos 12, Regulador de tensión AS540, regulación de voltaje +/- 1%.
- Pot. ESP 27°C (kVA) 68,8, Potencia PRP 40°C (kVA) 62,5. Nº de fases 3, factor de potencia (cos φ) 0,8. Rendimiento η(%) al 100%-89,9%.
- Grupo montado sobre bancada electro-soldad de acero de alta resistencia, pintada con pintura electrostática a base de polvo de epoxi-poliester.  Adaptación bancada actual?
- Unión del conjunto a la bancada mediante amortiguadores anti-vibratorios. Dpósito de combustible ubicado en la propia bancada.
- Cuadro de control con protección, distribución con módulo de control automático que permite trabajar en modo manual, automático o por señal.. Modelo DeepSea DSE 9150 12V, 3A. 
- Cargador de baterías DeepSea Electronics diseñado para estar conectado permanentemente en la batería y mantener el 100% de la carga. El cargador pasa a modo flotante cuando la carga se ha completado.
- Modulo de control DSE 6020 MKII con interruptor de protección Schneider 100A 4P. 
- Suministro e Instalación de sistema de caldeo del motor.
- Silencioso escape 11dB(A) suelto con 3 metros flexible y 2 abrazaderas. 
- Incluso puesta en marcha por fabricante del equipo. Incluso pequeño material para montaje.</t>
  </si>
  <si>
    <t>ADECUACIÓN MONTAJE</t>
  </si>
  <si>
    <t>PEQUEÑOS TRABAJOS DE ALBAÑILERÍA</t>
  </si>
  <si>
    <t>- Pintado de paramentos que se vean afectados por los trabajos de extracción e introducción de los grupos.
- Repasos generales de albañilería en paredes y suelos, debido a los trabajos.</t>
  </si>
  <si>
    <t>TRABAJOS EN CUADRO ELÉCTRICO</t>
  </si>
  <si>
    <t>Trabajos en cuadro eléctrico:
- Modificación de puerta para recibir nuevo controlador de grupo tras retirar el obsoleto (foto). Se ha de tener en cuenta que es posible que haya que poner obturador para tapar huecos tras cambio.
- Conexionado eléctrico en conmutación red/grupo adecuada a la nueva instalación de grupo (foto)
- Nuevo cableado de señales de grupo a controlador, esta instalación debe ser nueva, manteniendo los cables de fuerza.
- Instalación de baterías de arranque, desconectador y cargador electrónico.</t>
  </si>
  <si>
    <t>01_06</t>
  </si>
  <si>
    <t>TRANSPORTE E INSTALACIÓN</t>
  </si>
  <si>
    <t>Transporte de grupo a instalación CE Monteviejo RNE Palencia, ubicación donde se encuentra el grupo a retirar. 
Incluye todos los medios de transporte y grúa de izado. 
Puesta en marcha, comprobación del correcto funcionamiento y entrega de documentación correspondiente del equipo a RTVE, así como hoja de puesta en marcha con todos los datos necesarios.</t>
  </si>
  <si>
    <t>01_07</t>
  </si>
  <si>
    <t>Imprevistos surgidos durante la realización de los trabajos. Partida alzada a justificar para certificar.</t>
  </si>
  <si>
    <t>Expediente n.º S/05949/2023</t>
  </si>
  <si>
    <t>“Instalación de grupo electrógeno en Centro Emisor MONTE VIEJO PALENCIA"</t>
  </si>
  <si>
    <t>MODIFICACIÓN PUERTA DE SALIDA DE AIRE REFRIGERACIÓN:
La actual puerta (según fotos) posee el equipo de evacuación de aire caliente procedente del actual motor del grupo.
Se ha de desmontar y conducir la salida de aire caliente del nuevo grupo electrógeno, teniendo en cuenta que esta misma puerta es la que se usará para la extracción del grupo obsoleto e introducción del grupo nuevo al centro.
Desmontaje del vaso de expansión del sistema de refrigeración del grupo actual, ya que se encuentra sobre el ventilador de extracción de aire.
BANCADA:
El actual grupo electrógeno se encuentra sobre bancada de estructura de acero, se ha de tener en cuenta las dimensiones del nuevo grupo para adecuar a bancada, con solera de hormigón y sistema antivibración o con estructura de acero con silentblocks.
DEPÓSITO DE GASOIL:
El grupo posee un depósito nodriza desde el que se alimenta el depósito del grupo, éste se encuentra sobre el alternador del actual grupo y es de chapa. Se ha de contemplar su retirada y modificación de tubería, ya que el grupo propuesto tiene depósito integrado en bancada.
ESCAPE:
Modificación del escape actual a las necesidades del nuevo grupo, manteniendo el silencioso siempre que sea posible. Si se instala uno nuevo, se retirará el viejo.</t>
  </si>
  <si>
    <t>IMPREVISTOS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</si>
  <si>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</si>
  <si>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</si>
  <si>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el importe de la partida 01_07 es fijo e invariable, debe ser mantenido en desglose de precio y sumado en el total de la oferta.</t>
  </si>
  <si>
    <t>(**) Cuando no se indiquen otros porcentajes se entenderá que, quedan incluidos en el precio de la oferta el 13% de Gastos Generales y el 6 % de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</si>
</sst>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5" x14ac:knownFonts="1">
    <font>
      <sz val="11"/>
      <color theme="1"/>
      <name val="Calibri"/>
      <family val="2"/>
      <scheme val="minor"/>
    </font>
    <font>
      <b/>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0"/>
      <color theme="1"/>
      <name val="Calibri"/>
      <family val="2"/>
      <scheme val="minor"/>
    </font>
    <font>
      <b/>
      <sz val="8"/>
      <color rgb="FF000000"/>
      <name val="Calibri"/>
      <family val="2"/>
      <scheme val="minor"/>
    </font>
    <font>
      <sz val="11"/>
      <color rgb="FFFF000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8"/>
      <color rgb="FFFF0000"/>
      <name val="Calibri"/>
      <family val="2"/>
      <scheme val="minor"/>
    </font>
    <font>
      <sz val="8"/>
      <color rgb="FFFF0000"/>
      <name val="Calibri"/>
      <family val="2"/>
      <scheme val="minor"/>
    </font>
    <font>
      <b/>
      <sz val="10"/>
      <name val="Calibri"/>
      <family val="2"/>
      <scheme val="minor"/>
    </font>
    <font>
      <b/>
      <sz val="12"/>
      <color theme="1"/>
      <name val="Calibri"/>
      <family val="2"/>
      <scheme val="minor"/>
    </font>
    <font>
      <sz val="8"/>
      <color rgb="FF000000"/>
      <name val="Times New Roman"/>
      <family val="1"/>
    </font>
    <font>
      <b/>
      <sz val="16"/>
      <color rgb="FFFF0000"/>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9"/>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00B0F0"/>
        <bgColor indexed="64"/>
      </patternFill>
    </fill>
  </fills>
  <borders count="19">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s>
  <cellStyleXfs count="1">
    <xf numFmtId="0" fontId="0" fillId="0" borderId="0"/>
  </cellStyleXfs>
  <cellXfs count="103">
    <xf numFmtId="0" fontId="0" fillId="0" borderId="0" xfId="0"/>
    <xf numFmtId="0" fontId="0" fillId="0" borderId="0" xfId="0" applyProtection="1"/>
    <xf numFmtId="0" fontId="0" fillId="0" borderId="0" xfId="0" applyAlignment="1" applyProtection="1">
      <alignment wrapText="1"/>
    </xf>
    <xf numFmtId="0" fontId="0" fillId="0" borderId="0" xfId="0" applyAlignment="1" applyProtection="1">
      <alignment vertical="top"/>
    </xf>
    <xf numFmtId="165" fontId="0" fillId="0" borderId="0" xfId="0" applyNumberForma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16" fillId="0" borderId="0" xfId="0" applyFont="1" applyAlignment="1" applyProtection="1">
      <alignment vertical="top"/>
    </xf>
    <xf numFmtId="0" fontId="0" fillId="3" borderId="0" xfId="0" applyFill="1" applyAlignment="1" applyProtection="1">
      <alignment vertical="top" shrinkToFit="1"/>
      <protection locked="0"/>
    </xf>
    <xf numFmtId="0" fontId="0" fillId="3" borderId="0" xfId="0" applyFill="1" applyAlignment="1" applyProtection="1">
      <alignment shrinkToFit="1"/>
      <protection locked="0"/>
    </xf>
    <xf numFmtId="0" fontId="3" fillId="0" borderId="4" xfId="0" applyFont="1" applyBorder="1" applyAlignment="1" applyProtection="1">
      <alignment horizontal="center" vertical="top"/>
    </xf>
    <xf numFmtId="0" fontId="3" fillId="0" borderId="5" xfId="0" applyFont="1" applyBorder="1" applyAlignment="1" applyProtection="1">
      <alignment horizontal="center" vertical="top" wrapText="1"/>
    </xf>
    <xf numFmtId="164" fontId="3" fillId="0" borderId="4" xfId="0" applyNumberFormat="1" applyFont="1" applyBorder="1" applyAlignment="1" applyProtection="1">
      <alignment horizontal="center" vertical="top"/>
    </xf>
    <xf numFmtId="0" fontId="10" fillId="0" borderId="7" xfId="0" applyFont="1" applyBorder="1" applyAlignment="1" applyProtection="1">
      <alignment horizontal="center" vertical="top"/>
    </xf>
    <xf numFmtId="0" fontId="10" fillId="0" borderId="4" xfId="0" applyFont="1" applyBorder="1" applyAlignment="1" applyProtection="1">
      <alignment horizontal="center" vertical="top"/>
    </xf>
    <xf numFmtId="49" fontId="4" fillId="2" borderId="4" xfId="0" applyNumberFormat="1" applyFont="1" applyFill="1" applyBorder="1" applyAlignment="1" applyProtection="1">
      <alignment vertical="top"/>
    </xf>
    <xf numFmtId="3" fontId="11" fillId="2" borderId="4" xfId="0" applyNumberFormat="1" applyFont="1" applyFill="1" applyBorder="1" applyAlignment="1" applyProtection="1">
      <alignment vertical="top"/>
    </xf>
    <xf numFmtId="4" fontId="11" fillId="2" borderId="7" xfId="0" applyNumberFormat="1" applyFont="1" applyFill="1" applyBorder="1" applyAlignment="1" applyProtection="1">
      <alignment vertical="top"/>
    </xf>
    <xf numFmtId="4" fontId="11" fillId="2" borderId="4" xfId="0" applyNumberFormat="1" applyFont="1" applyFill="1" applyBorder="1" applyAlignment="1" applyProtection="1">
      <alignment vertical="top"/>
    </xf>
    <xf numFmtId="49" fontId="5" fillId="0" borderId="4" xfId="0" applyNumberFormat="1" applyFont="1" applyFill="1" applyBorder="1" applyAlignment="1" applyProtection="1">
      <alignment vertical="top"/>
    </xf>
    <xf numFmtId="49" fontId="5" fillId="0" borderId="4" xfId="0" applyNumberFormat="1" applyFont="1" applyBorder="1" applyAlignment="1" applyProtection="1">
      <alignment vertical="top"/>
    </xf>
    <xf numFmtId="4" fontId="12" fillId="0" borderId="4" xfId="0" applyNumberFormat="1" applyFont="1" applyBorder="1" applyAlignment="1" applyProtection="1">
      <alignment vertical="top"/>
    </xf>
    <xf numFmtId="0" fontId="5" fillId="0" borderId="6" xfId="0" applyFont="1" applyBorder="1" applyAlignment="1" applyProtection="1">
      <alignment vertical="top"/>
    </xf>
    <xf numFmtId="0" fontId="12" fillId="0" borderId="6" xfId="0" applyFont="1" applyBorder="1" applyAlignment="1" applyProtection="1">
      <alignment vertical="top"/>
    </xf>
    <xf numFmtId="0" fontId="12" fillId="0" borderId="9" xfId="0" applyFont="1" applyBorder="1" applyAlignment="1" applyProtection="1">
      <alignment vertical="top"/>
    </xf>
    <xf numFmtId="4" fontId="12" fillId="0" borderId="6" xfId="0" applyNumberFormat="1" applyFont="1" applyBorder="1" applyAlignment="1" applyProtection="1">
      <alignment vertical="top"/>
    </xf>
    <xf numFmtId="0" fontId="5" fillId="0" borderId="12" xfId="0" applyFont="1" applyBorder="1" applyAlignment="1" applyProtection="1">
      <alignment vertical="top"/>
    </xf>
    <xf numFmtId="0" fontId="5" fillId="0" borderId="13" xfId="0" applyFont="1" applyBorder="1" applyAlignment="1" applyProtection="1">
      <alignment vertical="top"/>
    </xf>
    <xf numFmtId="0" fontId="5" fillId="0" borderId="13" xfId="0" applyFont="1" applyBorder="1" applyAlignment="1" applyProtection="1">
      <alignment vertical="top" wrapText="1"/>
    </xf>
    <xf numFmtId="0" fontId="7" fillId="0" borderId="13" xfId="0" applyFont="1" applyBorder="1" applyAlignment="1" applyProtection="1">
      <alignment horizontal="right" vertical="center"/>
    </xf>
    <xf numFmtId="3" fontId="12" fillId="0" borderId="13" xfId="0" applyNumberFormat="1" applyFont="1" applyBorder="1" applyAlignment="1" applyProtection="1">
      <alignment vertical="top"/>
    </xf>
    <xf numFmtId="4" fontId="11" fillId="0" borderId="13" xfId="0" applyNumberFormat="1" applyFont="1" applyBorder="1" applyAlignment="1" applyProtection="1">
      <alignment vertical="top"/>
    </xf>
    <xf numFmtId="0" fontId="0" fillId="0" borderId="12" xfId="0" applyBorder="1" applyProtection="1"/>
    <xf numFmtId="0" fontId="0" fillId="0" borderId="13" xfId="0" applyBorder="1" applyProtection="1"/>
    <xf numFmtId="0" fontId="9" fillId="0" borderId="13" xfId="0" applyFont="1" applyBorder="1" applyProtection="1"/>
    <xf numFmtId="164" fontId="0" fillId="0" borderId="0" xfId="0" applyNumberFormat="1" applyProtection="1"/>
    <xf numFmtId="0" fontId="9" fillId="0" borderId="0" xfId="0" applyFont="1" applyProtection="1"/>
    <xf numFmtId="4" fontId="12" fillId="3" borderId="4" xfId="0" applyNumberFormat="1" applyFont="1" applyFill="1" applyBorder="1" applyAlignment="1" applyProtection="1">
      <alignment vertical="top"/>
    </xf>
    <xf numFmtId="4" fontId="12" fillId="3" borderId="7" xfId="0" applyNumberFormat="1" applyFont="1" applyFill="1" applyBorder="1" applyAlignment="1" applyProtection="1">
      <alignment vertical="top"/>
      <protection locked="0"/>
    </xf>
    <xf numFmtId="4" fontId="11" fillId="3" borderId="2" xfId="0" applyNumberFormat="1" applyFont="1" applyFill="1" applyBorder="1" applyAlignment="1" applyProtection="1">
      <alignment vertical="top"/>
    </xf>
    <xf numFmtId="4" fontId="15" fillId="3" borderId="2" xfId="0" applyNumberFormat="1" applyFont="1" applyFill="1" applyBorder="1" applyProtection="1"/>
    <xf numFmtId="0" fontId="14" fillId="3" borderId="13" xfId="0" applyFont="1" applyFill="1" applyBorder="1" applyAlignment="1" applyProtection="1">
      <alignment horizontal="right" vertical="center"/>
      <protection locked="0"/>
    </xf>
    <xf numFmtId="4" fontId="9" fillId="3" borderId="2" xfId="0" applyNumberFormat="1" applyFont="1" applyFill="1" applyBorder="1" applyProtection="1">
      <protection locked="0"/>
    </xf>
    <xf numFmtId="49" fontId="11" fillId="2" borderId="4" xfId="0" applyNumberFormat="1" applyFont="1" applyFill="1" applyBorder="1" applyAlignment="1" applyProtection="1">
      <alignment vertical="top"/>
    </xf>
    <xf numFmtId="0" fontId="5" fillId="0" borderId="8" xfId="0" applyFont="1" applyBorder="1" applyAlignment="1" applyProtection="1">
      <alignment vertical="top"/>
    </xf>
    <xf numFmtId="0" fontId="12" fillId="0" borderId="8" xfId="0" applyFont="1" applyBorder="1" applyAlignment="1" applyProtection="1">
      <alignment vertical="top"/>
    </xf>
    <xf numFmtId="0" fontId="12" fillId="0" borderId="10" xfId="0" applyFont="1" applyBorder="1" applyAlignment="1" applyProtection="1">
      <alignment vertical="top"/>
    </xf>
    <xf numFmtId="4" fontId="12" fillId="0" borderId="8" xfId="0" applyNumberFormat="1" applyFont="1" applyBorder="1" applyAlignment="1" applyProtection="1">
      <alignment vertical="top"/>
    </xf>
    <xf numFmtId="49" fontId="5" fillId="0" borderId="3"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 fontId="12" fillId="4" borderId="4"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49" fontId="5" fillId="0" borderId="2" xfId="0" applyNumberFormat="1" applyFont="1" applyBorder="1" applyAlignment="1" applyProtection="1">
      <alignment vertical="top" wrapText="1"/>
    </xf>
    <xf numFmtId="4" fontId="12" fillId="4" borderId="7"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0" fontId="0" fillId="3" borderId="0" xfId="0" applyFill="1" applyAlignment="1" applyProtection="1">
      <alignment horizontal="center" vertical="top" shrinkToFit="1"/>
      <protection locked="0"/>
    </xf>
    <xf numFmtId="0" fontId="0" fillId="3" borderId="16"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17" fillId="0" borderId="0" xfId="0" applyFont="1" applyFill="1" applyBorder="1" applyAlignment="1" applyProtection="1">
      <alignment vertical="top" wrapText="1"/>
    </xf>
    <xf numFmtId="0" fontId="7" fillId="0" borderId="0" xfId="0" applyFont="1" applyFill="1" applyBorder="1" applyAlignment="1" applyProtection="1">
      <alignment horizontal="left" vertical="top" wrapText="1"/>
    </xf>
    <xf numFmtId="0" fontId="9" fillId="0" borderId="17" xfId="0" applyFont="1" applyFill="1" applyBorder="1" applyAlignment="1" applyProtection="1">
      <alignment horizontal="left" vertical="top" wrapText="1"/>
    </xf>
    <xf numFmtId="0" fontId="9" fillId="0" borderId="11" xfId="0" applyFont="1" applyFill="1" applyBorder="1" applyAlignment="1" applyProtection="1">
      <alignment horizontal="left" vertical="top" wrapText="1"/>
    </xf>
    <xf numFmtId="0" fontId="9" fillId="0" borderId="1" xfId="0" applyFont="1" applyFill="1" applyBorder="1" applyAlignment="1" applyProtection="1">
      <alignment horizontal="left" vertical="top" wrapText="1"/>
    </xf>
    <xf numFmtId="0" fontId="0" fillId="3" borderId="16" xfId="0" applyFill="1" applyBorder="1" applyAlignment="1" applyProtection="1">
      <alignment horizontal="center" vertical="top"/>
      <protection locked="0"/>
    </xf>
    <xf numFmtId="49" fontId="5" fillId="0" borderId="7"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9" fontId="5" fillId="0" borderId="10" xfId="0" applyNumberFormat="1" applyFont="1" applyBorder="1" applyAlignment="1" applyProtection="1">
      <alignment horizontal="left" vertical="top" wrapText="1"/>
    </xf>
    <xf numFmtId="49" fontId="5" fillId="0" borderId="16" xfId="0" applyNumberFormat="1" applyFont="1" applyBorder="1" applyAlignment="1" applyProtection="1">
      <alignment horizontal="left" vertical="top" wrapText="1"/>
    </xf>
    <xf numFmtId="49" fontId="5" fillId="0" borderId="18" xfId="0" applyNumberFormat="1" applyFont="1" applyBorder="1" applyAlignment="1" applyProtection="1">
      <alignment horizontal="left" vertical="top" wrapText="1"/>
    </xf>
    <xf numFmtId="49" fontId="4" fillId="2" borderId="12" xfId="0" applyNumberFormat="1" applyFont="1" applyFill="1" applyBorder="1" applyAlignment="1" applyProtection="1">
      <alignment horizontal="left" vertical="top" wrapText="1"/>
    </xf>
    <xf numFmtId="49" fontId="4" fillId="2" borderId="13" xfId="0" applyNumberFormat="1" applyFont="1" applyFill="1" applyBorder="1" applyAlignment="1" applyProtection="1">
      <alignment horizontal="left" vertical="top" wrapText="1"/>
    </xf>
    <xf numFmtId="49" fontId="4" fillId="2" borderId="14" xfId="0" applyNumberFormat="1" applyFont="1" applyFill="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5" xfId="0" applyNumberFormat="1" applyFont="1" applyBorder="1" applyAlignment="1" applyProtection="1">
      <alignment horizontal="left" vertical="top" wrapText="1"/>
    </xf>
    <xf numFmtId="0" fontId="18" fillId="0" borderId="0" xfId="0" applyFont="1" applyAlignment="1" applyProtection="1">
      <alignment horizontal="center" vertical="center" wrapText="1"/>
    </xf>
    <xf numFmtId="0" fontId="6" fillId="0" borderId="0" xfId="0" applyFont="1" applyProtection="1"/>
    <xf numFmtId="0" fontId="2"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20" fillId="0" borderId="0" xfId="0" applyFont="1" applyAlignment="1" applyProtection="1">
      <alignment horizontal="center"/>
    </xf>
    <xf numFmtId="0" fontId="21" fillId="0" borderId="0" xfId="0" applyFont="1" applyAlignment="1" applyProtection="1">
      <alignment horizontal="left" vertical="top"/>
    </xf>
    <xf numFmtId="0" fontId="0" fillId="0" borderId="0" xfId="0" applyAlignment="1" applyProtection="1">
      <alignment horizontal="left" vertical="top"/>
    </xf>
    <xf numFmtId="0" fontId="21" fillId="0" borderId="0" xfId="0" applyFont="1" applyAlignment="1" applyProtection="1">
      <alignment horizontal="left" vertical="top"/>
    </xf>
    <xf numFmtId="0" fontId="0" fillId="0" borderId="0" xfId="0" applyAlignment="1" applyProtection="1">
      <alignment horizontal="center" vertical="top"/>
    </xf>
    <xf numFmtId="0" fontId="21" fillId="0" borderId="0" xfId="0" applyFont="1" applyAlignment="1" applyProtection="1">
      <alignment vertical="top"/>
    </xf>
    <xf numFmtId="0" fontId="0" fillId="0" borderId="0" xfId="0" applyFill="1" applyAlignment="1" applyProtection="1">
      <alignment horizontal="center" shrinkToFit="1"/>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16" fillId="3" borderId="0" xfId="0" applyNumberFormat="1" applyFont="1" applyFill="1" applyAlignment="1" applyProtection="1">
      <alignment horizontal="center" vertical="top" shrinkToFit="1"/>
    </xf>
    <xf numFmtId="0" fontId="16" fillId="3" borderId="0" xfId="0" applyFont="1" applyFill="1" applyAlignment="1" applyProtection="1">
      <alignment horizontal="center" vertical="top" shrinkToFit="1"/>
    </xf>
    <xf numFmtId="0" fontId="3" fillId="0" borderId="0" xfId="0" applyFont="1" applyAlignment="1" applyProtection="1"/>
    <xf numFmtId="0" fontId="1" fillId="0" borderId="0" xfId="0" applyFont="1" applyAlignment="1" applyProtection="1">
      <alignment vertical="top"/>
    </xf>
    <xf numFmtId="0" fontId="24"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F98F38BE-7C38-4F19-A290-08415B78A4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A7AFA-9CC1-4DED-9AC2-82C345ECA233}">
  <dimension ref="A2:I48"/>
  <sheetViews>
    <sheetView workbookViewId="0">
      <pane ySplit="2" topLeftCell="A18" activePane="bottomLeft" state="frozen"/>
      <selection pane="bottomLeft" activeCell="C48" sqref="C48:F48"/>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 customFormat="1" ht="75" customHeight="1" x14ac:dyDescent="0.25">
      <c r="A2" s="76" t="s">
        <v>26</v>
      </c>
      <c r="B2" s="76"/>
      <c r="C2" s="76"/>
      <c r="D2" s="76"/>
      <c r="E2" s="76"/>
      <c r="F2" s="76"/>
      <c r="G2" s="76"/>
      <c r="H2" s="76"/>
      <c r="I2" s="76"/>
    </row>
    <row r="5" spans="1:9" x14ac:dyDescent="0.25">
      <c r="D5" s="77"/>
      <c r="E5" s="77"/>
      <c r="F5" s="78"/>
      <c r="G5" s="78"/>
      <c r="H5" s="78"/>
      <c r="I5" s="79" t="s">
        <v>66</v>
      </c>
    </row>
    <row r="6" spans="1:9" x14ac:dyDescent="0.25">
      <c r="D6" s="77"/>
      <c r="E6" s="77"/>
      <c r="F6" s="78"/>
      <c r="G6" s="78"/>
      <c r="H6" s="78"/>
      <c r="I6" s="79"/>
    </row>
    <row r="7" spans="1:9" x14ac:dyDescent="0.25">
      <c r="D7" s="77"/>
      <c r="E7" s="77"/>
      <c r="F7" s="78"/>
      <c r="G7" s="78"/>
      <c r="H7" s="78"/>
      <c r="I7" s="80" t="s">
        <v>65</v>
      </c>
    </row>
    <row r="8" spans="1:9" ht="24.95" customHeight="1" x14ac:dyDescent="0.25"/>
    <row r="9" spans="1:9" ht="18.75" x14ac:dyDescent="0.3">
      <c r="A9" s="81" t="s">
        <v>27</v>
      </c>
      <c r="B9" s="81"/>
      <c r="C9" s="81"/>
      <c r="D9" s="81"/>
      <c r="E9" s="81"/>
      <c r="F9" s="81"/>
      <c r="G9" s="81"/>
      <c r="H9" s="81"/>
      <c r="I9" s="81"/>
    </row>
    <row r="10" spans="1:9" ht="15" customHeight="1" x14ac:dyDescent="0.25"/>
    <row r="11" spans="1:9" ht="15" customHeight="1" x14ac:dyDescent="0.25"/>
    <row r="12" spans="1:9" x14ac:dyDescent="0.25">
      <c r="A12" s="3" t="s">
        <v>28</v>
      </c>
      <c r="B12" s="54"/>
      <c r="C12" s="54"/>
      <c r="D12" s="54"/>
      <c r="E12" s="54"/>
      <c r="F12" s="3" t="s">
        <v>29</v>
      </c>
      <c r="G12" s="3"/>
      <c r="I12" s="51"/>
    </row>
    <row r="13" spans="1:9" x14ac:dyDescent="0.25">
      <c r="A13" s="82" t="s">
        <v>30</v>
      </c>
      <c r="B13" s="82"/>
      <c r="C13" s="82"/>
      <c r="D13" s="82"/>
      <c r="E13" s="82"/>
      <c r="F13" s="82"/>
      <c r="G13" s="82"/>
      <c r="H13" s="82"/>
      <c r="I13" s="83"/>
    </row>
    <row r="14" spans="1:9" x14ac:dyDescent="0.25">
      <c r="A14" s="84"/>
      <c r="B14" s="84"/>
      <c r="C14" s="84"/>
      <c r="D14" s="84"/>
      <c r="E14" s="84"/>
      <c r="F14" s="84"/>
      <c r="G14" s="84"/>
      <c r="H14" s="84"/>
      <c r="I14" s="83"/>
    </row>
    <row r="15" spans="1:9" x14ac:dyDescent="0.25">
      <c r="A15" s="3" t="s">
        <v>31</v>
      </c>
      <c r="B15" s="3"/>
      <c r="C15" s="8"/>
      <c r="D15" s="85" t="s">
        <v>32</v>
      </c>
      <c r="E15" s="85"/>
      <c r="F15" s="55"/>
      <c r="G15" s="55"/>
      <c r="H15" s="55"/>
      <c r="I15" s="55"/>
    </row>
    <row r="16" spans="1:9" x14ac:dyDescent="0.25">
      <c r="B16" s="86"/>
      <c r="C16" s="86" t="s">
        <v>33</v>
      </c>
      <c r="D16" s="86"/>
      <c r="E16" s="86"/>
      <c r="F16" s="86" t="s">
        <v>34</v>
      </c>
      <c r="G16" s="86"/>
      <c r="H16" s="86"/>
      <c r="I16" s="3"/>
    </row>
    <row r="17" spans="1:9" x14ac:dyDescent="0.25">
      <c r="B17" s="86"/>
      <c r="C17" s="86"/>
      <c r="D17" s="86"/>
      <c r="E17" s="86"/>
      <c r="F17" s="86"/>
      <c r="G17" s="86"/>
      <c r="H17" s="86"/>
      <c r="I17" s="3"/>
    </row>
    <row r="18" spans="1:9" x14ac:dyDescent="0.25">
      <c r="A18" s="3" t="s">
        <v>35</v>
      </c>
      <c r="B18" s="51"/>
      <c r="C18" s="85" t="s">
        <v>36</v>
      </c>
      <c r="D18" s="85"/>
      <c r="E18" s="57"/>
      <c r="F18" s="57"/>
      <c r="G18" s="87" t="s">
        <v>37</v>
      </c>
      <c r="H18" s="87"/>
      <c r="I18" s="9"/>
    </row>
    <row r="19" spans="1:9" s="88" customFormat="1" x14ac:dyDescent="0.25">
      <c r="B19" s="89"/>
      <c r="C19" s="90"/>
      <c r="D19" s="90"/>
      <c r="E19" s="91"/>
      <c r="F19" s="91"/>
      <c r="G19" s="91"/>
      <c r="H19" s="91"/>
      <c r="I19" s="91"/>
    </row>
    <row r="20" spans="1:9" s="88" customFormat="1" x14ac:dyDescent="0.25">
      <c r="B20" s="89"/>
      <c r="C20" s="90"/>
      <c r="D20" s="90"/>
      <c r="E20" s="91"/>
      <c r="F20" s="91"/>
      <c r="G20" s="91"/>
      <c r="H20" s="91"/>
      <c r="I20" s="91"/>
    </row>
    <row r="21" spans="1:9" s="88" customFormat="1" x14ac:dyDescent="0.25">
      <c r="A21" s="92" t="s">
        <v>38</v>
      </c>
      <c r="B21" s="89"/>
      <c r="C21" s="55"/>
      <c r="D21" s="55"/>
      <c r="E21" s="55"/>
      <c r="F21" s="55"/>
      <c r="G21" s="55"/>
      <c r="H21" s="91" t="s">
        <v>39</v>
      </c>
      <c r="I21" s="9"/>
    </row>
    <row r="22" spans="1:9" s="88" customFormat="1" x14ac:dyDescent="0.25">
      <c r="A22" s="92"/>
      <c r="B22" s="89"/>
      <c r="C22" s="90"/>
      <c r="D22" s="90"/>
      <c r="E22" s="90"/>
      <c r="F22" s="90"/>
      <c r="G22" s="90"/>
      <c r="H22" s="91"/>
      <c r="I22" s="93"/>
    </row>
    <row r="23" spans="1:9" x14ac:dyDescent="0.25">
      <c r="A23" s="3" t="s">
        <v>40</v>
      </c>
      <c r="B23" s="3"/>
      <c r="C23" s="3"/>
      <c r="D23" s="3"/>
      <c r="E23" s="3"/>
      <c r="F23" s="3"/>
      <c r="G23" s="3"/>
      <c r="H23" s="3"/>
      <c r="I23" s="3"/>
    </row>
    <row r="24" spans="1:9" ht="15" customHeight="1" x14ac:dyDescent="0.25">
      <c r="A24" s="3"/>
      <c r="B24" s="3"/>
      <c r="C24" s="3"/>
      <c r="D24" s="3"/>
      <c r="E24" s="3"/>
      <c r="F24" s="3"/>
      <c r="G24" s="3"/>
      <c r="H24" s="3"/>
      <c r="I24" s="3"/>
    </row>
    <row r="25" spans="1:9" ht="56.25" customHeight="1" x14ac:dyDescent="0.25">
      <c r="A25" s="94" t="s">
        <v>41</v>
      </c>
      <c r="B25" s="94"/>
      <c r="C25" s="94"/>
      <c r="D25" s="94"/>
      <c r="E25" s="94"/>
      <c r="F25" s="94"/>
      <c r="G25" s="94"/>
      <c r="H25" s="94"/>
      <c r="I25" s="3"/>
    </row>
    <row r="26" spans="1:9" ht="15" customHeight="1" x14ac:dyDescent="0.25">
      <c r="A26" s="3"/>
      <c r="B26" s="3"/>
      <c r="C26" s="3"/>
      <c r="D26" s="3"/>
      <c r="E26" s="3"/>
      <c r="F26" s="3"/>
      <c r="G26" s="3"/>
      <c r="H26" s="3"/>
      <c r="I26" s="3"/>
    </row>
    <row r="27" spans="1:9" ht="15" customHeight="1" x14ac:dyDescent="0.25">
      <c r="A27" s="3" t="s">
        <v>42</v>
      </c>
      <c r="B27" s="3"/>
      <c r="C27" s="3"/>
      <c r="D27" s="3"/>
      <c r="E27" s="3"/>
      <c r="F27" s="3"/>
      <c r="G27" s="3"/>
      <c r="H27" s="3"/>
    </row>
    <row r="28" spans="1:9" ht="15" customHeight="1" x14ac:dyDescent="0.25">
      <c r="A28" s="3"/>
      <c r="B28" s="3"/>
      <c r="C28" s="3"/>
      <c r="D28" s="3"/>
      <c r="E28" s="3"/>
      <c r="F28" s="3"/>
      <c r="G28" s="3"/>
      <c r="H28" s="3"/>
    </row>
    <row r="29" spans="1:9" ht="15" customHeight="1" x14ac:dyDescent="0.25">
      <c r="A29" s="3" t="s">
        <v>43</v>
      </c>
      <c r="B29" s="95">
        <f>IF(+'B.Anexo I Tabla Desglose Precio'!J24&lt;=29457,+'B.Anexo I Tabla Desglose Precio'!J24,"no debe superar 29.457,00 €")</f>
        <v>1500</v>
      </c>
      <c r="C29" s="96"/>
      <c r="D29" s="3" t="s">
        <v>44</v>
      </c>
      <c r="E29" s="3"/>
      <c r="F29" s="3"/>
      <c r="G29" s="3"/>
      <c r="H29" s="3"/>
    </row>
    <row r="30" spans="1:9" ht="15" customHeight="1" x14ac:dyDescent="0.25">
      <c r="A30" s="3"/>
      <c r="B30" s="3"/>
      <c r="C30" s="3"/>
      <c r="D30" s="3"/>
      <c r="E30" s="3"/>
      <c r="F30" s="3"/>
      <c r="G30" s="3"/>
      <c r="H30" s="3"/>
    </row>
    <row r="31" spans="1:9" ht="15" customHeight="1" x14ac:dyDescent="0.25">
      <c r="A31" s="97"/>
      <c r="B31" s="3"/>
      <c r="C31" s="3"/>
      <c r="D31" s="3"/>
      <c r="E31" s="3"/>
      <c r="F31" s="3"/>
      <c r="G31" s="3"/>
      <c r="H31" s="3"/>
    </row>
    <row r="32" spans="1:9" ht="15" customHeight="1" x14ac:dyDescent="0.25">
      <c r="A32" s="3"/>
      <c r="B32" s="3"/>
      <c r="C32" s="3"/>
      <c r="D32" s="3"/>
      <c r="E32" s="3"/>
      <c r="F32" s="3"/>
      <c r="G32" s="3"/>
      <c r="H32" s="3"/>
      <c r="I32" s="3"/>
    </row>
    <row r="33" spans="1:9" ht="30" customHeight="1" x14ac:dyDescent="0.25">
      <c r="A33" s="94" t="s">
        <v>45</v>
      </c>
      <c r="B33" s="94"/>
      <c r="C33" s="94"/>
      <c r="D33" s="94"/>
      <c r="E33" s="94"/>
      <c r="F33" s="94"/>
      <c r="G33" s="94"/>
      <c r="H33" s="94"/>
      <c r="I33" s="3"/>
    </row>
    <row r="34" spans="1:9" ht="27" customHeight="1" x14ac:dyDescent="0.25">
      <c r="A34" s="3"/>
      <c r="B34" s="3"/>
      <c r="C34" s="3"/>
      <c r="D34" s="3"/>
      <c r="E34" s="3"/>
      <c r="F34" s="3"/>
      <c r="G34" s="3"/>
      <c r="H34" s="3"/>
      <c r="I34" s="3"/>
    </row>
    <row r="35" spans="1:9" x14ac:dyDescent="0.25">
      <c r="A35" s="98" t="s">
        <v>46</v>
      </c>
      <c r="B35" s="3"/>
      <c r="C35" s="3"/>
      <c r="D35" s="3"/>
      <c r="E35" s="3"/>
      <c r="F35" s="3"/>
      <c r="G35" s="3"/>
      <c r="H35" s="3"/>
      <c r="I35" s="3"/>
    </row>
    <row r="36" spans="1:9" ht="8.1" customHeight="1" x14ac:dyDescent="0.25">
      <c r="A36" s="3"/>
      <c r="B36" s="3"/>
      <c r="C36" s="3"/>
      <c r="D36" s="3"/>
      <c r="E36" s="3"/>
      <c r="F36" s="3"/>
      <c r="G36" s="3"/>
      <c r="H36" s="3"/>
      <c r="I36" s="3"/>
    </row>
    <row r="41" spans="1:9" x14ac:dyDescent="0.25">
      <c r="B41" s="99" t="s">
        <v>47</v>
      </c>
    </row>
    <row r="45" spans="1:9" x14ac:dyDescent="0.25">
      <c r="E45" s="100"/>
    </row>
    <row r="47" spans="1:9" x14ac:dyDescent="0.25">
      <c r="E47" s="101"/>
    </row>
    <row r="48" spans="1:9" x14ac:dyDescent="0.25">
      <c r="B48" s="102" t="s">
        <v>48</v>
      </c>
      <c r="C48" s="56"/>
      <c r="D48" s="56"/>
      <c r="E48" s="56"/>
      <c r="F48" s="56"/>
    </row>
  </sheetData>
  <sheetProtection algorithmName="SHA-512" hashValue="iz6pYQ29AemHoCjgMgt1HXItJg+iLycmu7O87M0+shiV83ShALwb3gOzk2hSMOdfPhtXYUECdcrNZm081y1D4g==" saltValue="FDqcV4hJzZxtwoZeEF4IEw=="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4AF75-94BC-4707-8B69-6F570E52D79A}">
  <sheetPr>
    <pageSetUpPr fitToPage="1"/>
  </sheetPr>
  <dimension ref="A1:J32"/>
  <sheetViews>
    <sheetView tabSelected="1" zoomScale="85" zoomScaleNormal="85" workbookViewId="0">
      <pane ySplit="5" topLeftCell="A6" activePane="bottomLeft" state="frozen"/>
      <selection pane="bottomLeft" activeCell="I7" sqref="I7"/>
    </sheetView>
  </sheetViews>
  <sheetFormatPr baseColWidth="10" defaultRowHeight="15" x14ac:dyDescent="0.25"/>
  <cols>
    <col min="1" max="1" width="6.7109375" style="1" bestFit="1" customWidth="1"/>
    <col min="2" max="2" width="6.28515625" style="1" bestFit="1" customWidth="1"/>
    <col min="3" max="3" width="3.5703125" style="1" bestFit="1" customWidth="1"/>
    <col min="4" max="4" width="31.42578125" style="1" customWidth="1"/>
    <col min="5" max="5" width="10.42578125" style="1" bestFit="1" customWidth="1"/>
    <col min="6" max="6" width="10.42578125" style="35" bestFit="1" customWidth="1"/>
    <col min="7" max="7" width="8.42578125" style="36" bestFit="1" customWidth="1"/>
    <col min="8" max="8" width="7.5703125" style="36" bestFit="1" customWidth="1"/>
    <col min="9" max="10" width="12.7109375" style="36" customWidth="1"/>
    <col min="11" max="16384" width="11.42578125" style="1"/>
  </cols>
  <sheetData>
    <row r="1" spans="1:10" ht="90" customHeight="1" thickBot="1" x14ac:dyDescent="0.3">
      <c r="A1" s="60" t="s">
        <v>23</v>
      </c>
      <c r="B1" s="61"/>
      <c r="C1" s="61"/>
      <c r="D1" s="61"/>
      <c r="E1" s="61"/>
      <c r="F1" s="61"/>
      <c r="G1" s="61"/>
      <c r="H1" s="61"/>
      <c r="I1" s="61"/>
      <c r="J1" s="62"/>
    </row>
    <row r="2" spans="1:10" x14ac:dyDescent="0.25">
      <c r="E2" s="2"/>
      <c r="F2" s="1"/>
      <c r="G2" s="1"/>
      <c r="H2" s="1"/>
      <c r="I2" s="1"/>
      <c r="J2" s="1"/>
    </row>
    <row r="3" spans="1:10" ht="15.75" x14ac:dyDescent="0.25">
      <c r="A3" s="7" t="s">
        <v>49</v>
      </c>
      <c r="B3" s="3"/>
      <c r="C3" s="3"/>
      <c r="D3" s="3"/>
      <c r="E3" s="4"/>
      <c r="F3" s="3"/>
      <c r="G3" s="3"/>
      <c r="H3" s="3"/>
      <c r="I3" s="5"/>
      <c r="J3" s="5"/>
    </row>
    <row r="4" spans="1:10" ht="9" customHeight="1" x14ac:dyDescent="0.25">
      <c r="A4" s="6"/>
      <c r="B4" s="3"/>
      <c r="C4" s="3"/>
      <c r="D4" s="3"/>
      <c r="E4" s="4"/>
      <c r="F4" s="3"/>
      <c r="G4" s="3"/>
      <c r="H4" s="3"/>
      <c r="I4" s="5"/>
      <c r="J4" s="5"/>
    </row>
    <row r="5" spans="1:10" x14ac:dyDescent="0.25">
      <c r="A5" s="10" t="s">
        <v>0</v>
      </c>
      <c r="B5" s="10" t="s">
        <v>1</v>
      </c>
      <c r="C5" s="10" t="s">
        <v>2</v>
      </c>
      <c r="D5" s="11" t="s">
        <v>3</v>
      </c>
      <c r="E5" s="10" t="s">
        <v>4</v>
      </c>
      <c r="F5" s="12" t="s">
        <v>14</v>
      </c>
      <c r="G5" s="13" t="s">
        <v>5</v>
      </c>
      <c r="H5" s="14" t="s">
        <v>6</v>
      </c>
      <c r="I5" s="13" t="s">
        <v>7</v>
      </c>
      <c r="J5" s="14" t="s">
        <v>8</v>
      </c>
    </row>
    <row r="6" spans="1:10" x14ac:dyDescent="0.25">
      <c r="A6" s="15" t="s">
        <v>9</v>
      </c>
      <c r="B6" s="43" t="s">
        <v>10</v>
      </c>
      <c r="C6" s="15" t="s">
        <v>11</v>
      </c>
      <c r="D6" s="70" t="s">
        <v>50</v>
      </c>
      <c r="E6" s="71"/>
      <c r="F6" s="71"/>
      <c r="G6" s="72"/>
      <c r="H6" s="16"/>
      <c r="I6" s="17"/>
      <c r="J6" s="18"/>
    </row>
    <row r="7" spans="1:10" ht="22.5" customHeight="1" x14ac:dyDescent="0.25">
      <c r="A7" s="19" t="s">
        <v>15</v>
      </c>
      <c r="B7" s="20" t="s">
        <v>12</v>
      </c>
      <c r="C7" s="20" t="s">
        <v>13</v>
      </c>
      <c r="D7" s="64" t="s">
        <v>51</v>
      </c>
      <c r="E7" s="65"/>
      <c r="F7" s="65"/>
      <c r="G7" s="66"/>
      <c r="H7" s="21">
        <v>1</v>
      </c>
      <c r="I7" s="38"/>
      <c r="J7" s="37">
        <f>+ROUND(+H7*I7,2)</f>
        <v>0</v>
      </c>
    </row>
    <row r="8" spans="1:10" ht="56.25" customHeight="1" x14ac:dyDescent="0.25">
      <c r="A8" s="22"/>
      <c r="B8" s="22"/>
      <c r="C8" s="22"/>
      <c r="D8" s="73" t="s">
        <v>52</v>
      </c>
      <c r="E8" s="74"/>
      <c r="F8" s="74"/>
      <c r="G8" s="75"/>
      <c r="H8" s="23"/>
      <c r="I8" s="24"/>
      <c r="J8" s="25"/>
    </row>
    <row r="9" spans="1:10" x14ac:dyDescent="0.25">
      <c r="A9" s="19" t="s">
        <v>16</v>
      </c>
      <c r="B9" s="20" t="s">
        <v>12</v>
      </c>
      <c r="C9" s="20" t="s">
        <v>13</v>
      </c>
      <c r="D9" s="64" t="s">
        <v>53</v>
      </c>
      <c r="E9" s="65"/>
      <c r="F9" s="65"/>
      <c r="G9" s="66"/>
      <c r="H9" s="21">
        <v>1</v>
      </c>
      <c r="I9" s="38"/>
      <c r="J9" s="37">
        <f>+ROUND(+H9*I9,2)</f>
        <v>0</v>
      </c>
    </row>
    <row r="10" spans="1:10" ht="336" customHeight="1" x14ac:dyDescent="0.25">
      <c r="A10" s="22"/>
      <c r="B10" s="22"/>
      <c r="C10" s="22"/>
      <c r="D10" s="73" t="s">
        <v>54</v>
      </c>
      <c r="E10" s="74"/>
      <c r="F10" s="74"/>
      <c r="G10" s="75"/>
      <c r="H10" s="23"/>
      <c r="I10" s="24"/>
      <c r="J10" s="25"/>
    </row>
    <row r="11" spans="1:10" x14ac:dyDescent="0.25">
      <c r="A11" s="19" t="s">
        <v>17</v>
      </c>
      <c r="B11" s="20" t="s">
        <v>12</v>
      </c>
      <c r="C11" s="20" t="s">
        <v>13</v>
      </c>
      <c r="D11" s="52" t="s">
        <v>55</v>
      </c>
      <c r="E11" s="48"/>
      <c r="F11" s="48"/>
      <c r="G11" s="49"/>
      <c r="H11" s="21">
        <v>1</v>
      </c>
      <c r="I11" s="38"/>
      <c r="J11" s="37">
        <f>+ROUND(+H11*I11,2)</f>
        <v>0</v>
      </c>
    </row>
    <row r="12" spans="1:10" ht="238.5" customHeight="1" x14ac:dyDescent="0.25">
      <c r="A12" s="22"/>
      <c r="B12" s="22"/>
      <c r="C12" s="22"/>
      <c r="D12" s="73" t="s">
        <v>67</v>
      </c>
      <c r="E12" s="74"/>
      <c r="F12" s="74"/>
      <c r="G12" s="75"/>
      <c r="H12" s="23"/>
      <c r="I12" s="24"/>
      <c r="J12" s="25"/>
    </row>
    <row r="13" spans="1:10" ht="22.5" customHeight="1" x14ac:dyDescent="0.25">
      <c r="A13" s="19" t="s">
        <v>18</v>
      </c>
      <c r="B13" s="20" t="s">
        <v>12</v>
      </c>
      <c r="C13" s="20" t="s">
        <v>13</v>
      </c>
      <c r="D13" s="64" t="s">
        <v>56</v>
      </c>
      <c r="E13" s="65"/>
      <c r="F13" s="65"/>
      <c r="G13" s="66"/>
      <c r="H13" s="21">
        <v>1</v>
      </c>
      <c r="I13" s="38"/>
      <c r="J13" s="37">
        <f>+ROUND(+H13*I13,2)</f>
        <v>0</v>
      </c>
    </row>
    <row r="14" spans="1:10" ht="45" customHeight="1" x14ac:dyDescent="0.25">
      <c r="A14" s="22"/>
      <c r="B14" s="22"/>
      <c r="C14" s="22"/>
      <c r="D14" s="73" t="s">
        <v>57</v>
      </c>
      <c r="E14" s="74"/>
      <c r="F14" s="74"/>
      <c r="G14" s="75"/>
      <c r="H14" s="23"/>
      <c r="I14" s="24"/>
      <c r="J14" s="25"/>
    </row>
    <row r="15" spans="1:10" x14ac:dyDescent="0.25">
      <c r="A15" s="19" t="s">
        <v>19</v>
      </c>
      <c r="B15" s="20" t="s">
        <v>12</v>
      </c>
      <c r="C15" s="20" t="s">
        <v>13</v>
      </c>
      <c r="D15" s="64" t="s">
        <v>58</v>
      </c>
      <c r="E15" s="65"/>
      <c r="F15" s="65"/>
      <c r="G15" s="66"/>
      <c r="H15" s="21">
        <v>1</v>
      </c>
      <c r="I15" s="38"/>
      <c r="J15" s="37">
        <f>+ROUND(+H15*I15,2)</f>
        <v>0</v>
      </c>
    </row>
    <row r="16" spans="1:10" ht="116.25" customHeight="1" x14ac:dyDescent="0.25">
      <c r="A16" s="44"/>
      <c r="B16" s="44"/>
      <c r="C16" s="44"/>
      <c r="D16" s="67" t="s">
        <v>59</v>
      </c>
      <c r="E16" s="68"/>
      <c r="F16" s="68"/>
      <c r="G16" s="69"/>
      <c r="H16" s="45"/>
      <c r="I16" s="46"/>
      <c r="J16" s="47"/>
    </row>
    <row r="17" spans="1:10" x14ac:dyDescent="0.25">
      <c r="A17" s="19" t="s">
        <v>60</v>
      </c>
      <c r="B17" s="20" t="s">
        <v>12</v>
      </c>
      <c r="C17" s="20" t="s">
        <v>13</v>
      </c>
      <c r="D17" s="64" t="s">
        <v>61</v>
      </c>
      <c r="E17" s="65"/>
      <c r="F17" s="65"/>
      <c r="G17" s="66"/>
      <c r="H17" s="21">
        <v>1</v>
      </c>
      <c r="I17" s="38"/>
      <c r="J17" s="37">
        <f>ROUND(H17*I17,2)</f>
        <v>0</v>
      </c>
    </row>
    <row r="18" spans="1:10" ht="93.75" customHeight="1" x14ac:dyDescent="0.25">
      <c r="A18" s="44"/>
      <c r="B18" s="44"/>
      <c r="C18" s="44"/>
      <c r="D18" s="67" t="s">
        <v>62</v>
      </c>
      <c r="E18" s="68"/>
      <c r="F18" s="68"/>
      <c r="G18" s="69"/>
      <c r="H18" s="45"/>
      <c r="I18" s="46"/>
      <c r="J18" s="47"/>
    </row>
    <row r="19" spans="1:10" x14ac:dyDescent="0.25">
      <c r="A19" s="19" t="s">
        <v>63</v>
      </c>
      <c r="B19" s="20" t="s">
        <v>12</v>
      </c>
      <c r="C19" s="20" t="s">
        <v>13</v>
      </c>
      <c r="D19" s="64" t="s">
        <v>68</v>
      </c>
      <c r="E19" s="65"/>
      <c r="F19" s="65"/>
      <c r="G19" s="66"/>
      <c r="H19" s="21">
        <v>1</v>
      </c>
      <c r="I19" s="53">
        <v>1500</v>
      </c>
      <c r="J19" s="50">
        <f>ROUND(H19*I19,2)</f>
        <v>1500</v>
      </c>
    </row>
    <row r="20" spans="1:10" ht="34.5" customHeight="1" x14ac:dyDescent="0.25">
      <c r="A20" s="44"/>
      <c r="B20" s="44"/>
      <c r="C20" s="44"/>
      <c r="D20" s="67" t="s">
        <v>64</v>
      </c>
      <c r="E20" s="68"/>
      <c r="F20" s="68"/>
      <c r="G20" s="69"/>
      <c r="H20" s="45"/>
      <c r="I20" s="46"/>
      <c r="J20" s="47"/>
    </row>
    <row r="21" spans="1:10" x14ac:dyDescent="0.25">
      <c r="A21" s="26"/>
      <c r="B21" s="27"/>
      <c r="C21" s="27"/>
      <c r="D21" s="28"/>
      <c r="E21" s="27"/>
      <c r="F21" s="29" t="s">
        <v>20</v>
      </c>
      <c r="G21" s="29"/>
      <c r="H21" s="30"/>
      <c r="I21" s="31"/>
      <c r="J21" s="39">
        <f>SUM(J7+J9+J11+J13+J15+J17+J19)</f>
        <v>1500</v>
      </c>
    </row>
    <row r="22" spans="1:10" x14ac:dyDescent="0.25">
      <c r="A22" s="32"/>
      <c r="B22" s="33"/>
      <c r="C22" s="33"/>
      <c r="D22" s="33"/>
      <c r="E22" s="33"/>
      <c r="F22" s="29" t="s">
        <v>69</v>
      </c>
      <c r="G22" s="29"/>
      <c r="H22" s="41" t="s">
        <v>22</v>
      </c>
      <c r="I22" s="34"/>
      <c r="J22" s="42"/>
    </row>
    <row r="23" spans="1:10" x14ac:dyDescent="0.25">
      <c r="A23" s="32"/>
      <c r="B23" s="33"/>
      <c r="C23" s="33"/>
      <c r="D23" s="33"/>
      <c r="E23" s="33"/>
      <c r="F23" s="29" t="s">
        <v>70</v>
      </c>
      <c r="G23" s="29"/>
      <c r="H23" s="41" t="s">
        <v>22</v>
      </c>
      <c r="I23" s="34"/>
      <c r="J23" s="42"/>
    </row>
    <row r="24" spans="1:10" x14ac:dyDescent="0.25">
      <c r="A24" s="32"/>
      <c r="B24" s="33"/>
      <c r="C24" s="33"/>
      <c r="D24" s="33"/>
      <c r="E24" s="33"/>
      <c r="F24" s="29" t="s">
        <v>21</v>
      </c>
      <c r="G24" s="29"/>
      <c r="H24" s="34"/>
      <c r="I24" s="34"/>
      <c r="J24" s="40">
        <f>SUM(J21:J23)</f>
        <v>1500</v>
      </c>
    </row>
    <row r="26" spans="1:10" ht="15" customHeight="1" x14ac:dyDescent="0.25">
      <c r="A26" s="58" t="s">
        <v>71</v>
      </c>
      <c r="B26" s="58"/>
      <c r="C26" s="58"/>
      <c r="D26" s="58"/>
      <c r="E26" s="58"/>
      <c r="F26" s="58"/>
      <c r="G26" s="58"/>
      <c r="H26" s="58"/>
      <c r="I26" s="58"/>
      <c r="J26" s="58"/>
    </row>
    <row r="27" spans="1:10" ht="29.25" customHeight="1" x14ac:dyDescent="0.25">
      <c r="A27" s="58" t="s">
        <v>72</v>
      </c>
      <c r="B27" s="58"/>
      <c r="C27" s="58"/>
      <c r="D27" s="58"/>
      <c r="E27" s="58"/>
      <c r="F27" s="58"/>
      <c r="G27" s="58"/>
      <c r="H27" s="58"/>
      <c r="I27" s="58"/>
      <c r="J27" s="58"/>
    </row>
    <row r="28" spans="1:10" x14ac:dyDescent="0.25">
      <c r="E28" s="2"/>
      <c r="F28" s="1"/>
      <c r="G28" s="1"/>
      <c r="H28" s="1"/>
      <c r="I28" s="1"/>
      <c r="J28" s="1"/>
    </row>
    <row r="29" spans="1:10" x14ac:dyDescent="0.25">
      <c r="B29" s="3" t="s">
        <v>24</v>
      </c>
      <c r="C29" s="3"/>
      <c r="D29" s="63"/>
      <c r="E29" s="63"/>
      <c r="F29" s="63"/>
      <c r="G29" s="63"/>
      <c r="H29" s="63"/>
      <c r="I29" s="63"/>
      <c r="J29" s="1"/>
    </row>
    <row r="30" spans="1:10" x14ac:dyDescent="0.25">
      <c r="E30" s="2"/>
      <c r="F30" s="1"/>
      <c r="G30" s="1"/>
      <c r="H30" s="1"/>
      <c r="I30" s="1"/>
      <c r="J30" s="1"/>
    </row>
    <row r="31" spans="1:10" x14ac:dyDescent="0.25">
      <c r="E31" s="2"/>
      <c r="F31" s="1"/>
      <c r="G31" s="1"/>
      <c r="H31" s="1"/>
      <c r="I31" s="1"/>
      <c r="J31" s="1"/>
    </row>
    <row r="32" spans="1:10" ht="45" customHeight="1" x14ac:dyDescent="0.25">
      <c r="A32" s="59" t="s">
        <v>25</v>
      </c>
      <c r="B32" s="59"/>
      <c r="C32" s="59"/>
      <c r="D32" s="59"/>
      <c r="E32" s="59"/>
      <c r="F32" s="59"/>
      <c r="G32" s="59"/>
      <c r="H32" s="59"/>
      <c r="I32" s="59"/>
      <c r="J32" s="59"/>
    </row>
  </sheetData>
  <sheetProtection algorithmName="SHA-512" hashValue="FXDEPmpViyo4HAtm27B2k5nsINyI/vMIZdz68O7PTSFdLgmEYGe4v/nCCztv4ErYVQOQWo/TaeQ0BjkmphBO6A==" saltValue="Eau3lVcagMlxURRzJynQxA==" spinCount="100000" sheet="1" objects="1" scenarios="1" selectLockedCells="1"/>
  <mergeCells count="19">
    <mergeCell ref="D12:G12"/>
    <mergeCell ref="D13:G13"/>
    <mergeCell ref="D14:G14"/>
    <mergeCell ref="A27:J27"/>
    <mergeCell ref="A32:J32"/>
    <mergeCell ref="A1:J1"/>
    <mergeCell ref="A26:J26"/>
    <mergeCell ref="D29:I29"/>
    <mergeCell ref="D15:G15"/>
    <mergeCell ref="D16:G16"/>
    <mergeCell ref="D6:G6"/>
    <mergeCell ref="D7:G7"/>
    <mergeCell ref="D8:G8"/>
    <mergeCell ref="D9:G9"/>
    <mergeCell ref="D17:G17"/>
    <mergeCell ref="D18:G18"/>
    <mergeCell ref="D19:G19"/>
    <mergeCell ref="D20:G20"/>
    <mergeCell ref="D10:G10"/>
  </mergeCells>
  <dataValidations count="1">
    <dataValidation type="list" allowBlank="1" showInputMessage="1" showErrorMessage="1" sqref="B6:B21" xr:uid="{5D2241CD-74B9-4F46-B4E3-A050059C6101}">
      <formula1>"Capítulo,Partida,Mano de obra,Maquinaria,Material,Otros,Tarea,"</formula1>
    </dataValidation>
  </dataValidations>
  <printOptions horizontalCentered="1"/>
  <pageMargins left="0.9055118110236221" right="0.70866141732283472" top="0.55118110236220474" bottom="0.55118110236220474" header="0.31496062992125984" footer="0.31496062992125984"/>
  <pageSetup paperSize="9" scale="77" fitToHeight="10" orientation="portrait" r:id="rId1"/>
  <headerFooter>
    <oddFooter>&amp;R&amp;P de &amp;N</oddFooter>
  </headerFooter>
  <ignoredErrors>
    <ignoredError sqref="A6:A8 A9:A10 A11:A12 A13:A14 A15:A1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2023-10-31T10:36:55Z</cp:lastPrinted>
  <dcterms:created xsi:type="dcterms:W3CDTF">2023-08-18T08:21:27Z</dcterms:created>
  <dcterms:modified xsi:type="dcterms:W3CDTF">2023-10-31T10:37:01Z</dcterms:modified>
</cp:coreProperties>
</file>