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6739-2023 - Obras para subsanación de problemas accesibilidad en Torrespaña(VV)\DOCU\"/>
    </mc:Choice>
  </mc:AlternateContent>
  <xr:revisionPtr revIDLastSave="0" documentId="13_ncr:1_{47A35ED0-3CE2-4690-962D-2CFE350E4A6F}" xr6:coauthVersionLast="36" xr6:coauthVersionMax="36" xr10:uidLastSave="{00000000-0000-0000-0000-000000000000}"/>
  <bookViews>
    <workbookView xWindow="0" yWindow="0" windowWidth="27795" windowHeight="9810" xr2:uid="{7DBB8724-0C18-492C-94BB-B473C2A7F757}"/>
  </bookViews>
  <sheets>
    <sheet name="Anexo I pag 1 oferta" sheetId="7" r:id="rId1"/>
    <sheet name="Anexo I Tabla Desglose Precio" sheetId="6" r:id="rId2"/>
  </sheets>
  <definedNames>
    <definedName name="_xlnm._FilterDatabase" localSheetId="1" hidden="1">'Anexo I Tabla Desglose Precio'!$A$7:$G$47</definedName>
    <definedName name="_xlnm.Print_Area" localSheetId="0">'Anexo I pag 1 oferta'!$A$3:$J$51</definedName>
    <definedName name="_xlnm.Print_Area" localSheetId="1">'Anexo I Tabla Desglose Precio'!$A$8:$G$54</definedName>
    <definedName name="_xlnm.Print_Titles" localSheetId="1">'Anexo I Tabla Desglose Precio'!$5:$7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8" i="6" l="1"/>
  <c r="G39" i="6"/>
  <c r="G37" i="6"/>
  <c r="G29" i="6"/>
  <c r="G30" i="6"/>
  <c r="G31" i="6"/>
  <c r="G23" i="6"/>
  <c r="G13" i="6"/>
  <c r="G14" i="6"/>
  <c r="G40" i="6" l="1"/>
  <c r="G42" i="6"/>
  <c r="G43" i="6" s="1"/>
  <c r="G34" i="6"/>
  <c r="G28" i="6"/>
  <c r="G27" i="6"/>
  <c r="G26" i="6"/>
  <c r="G22" i="6"/>
  <c r="G21" i="6"/>
  <c r="G20" i="6"/>
  <c r="G19" i="6"/>
  <c r="G18" i="6"/>
  <c r="G17" i="6"/>
  <c r="G12" i="6"/>
  <c r="G11" i="6"/>
  <c r="G10" i="6"/>
  <c r="G9" i="6"/>
  <c r="G32" i="6" l="1"/>
  <c r="G24" i="6"/>
  <c r="G15" i="6"/>
  <c r="G35" i="6"/>
  <c r="G44" i="6" l="1"/>
  <c r="G47" i="6" s="1"/>
  <c r="B27" i="7" s="1"/>
</calcChain>
</file>

<file path=xl/sharedStrings.xml><?xml version="1.0" encoding="utf-8"?>
<sst xmlns="http://schemas.openxmlformats.org/spreadsheetml/2006/main" count="163" uniqueCount="108">
  <si>
    <t>Código</t>
  </si>
  <si>
    <t>Nat</t>
  </si>
  <si>
    <t>Ud</t>
  </si>
  <si>
    <t>Resumen</t>
  </si>
  <si>
    <t>CanPres</t>
  </si>
  <si>
    <t>Pres</t>
  </si>
  <si>
    <t>ImpPres</t>
  </si>
  <si>
    <t>Capítulo</t>
  </si>
  <si>
    <t/>
  </si>
  <si>
    <t>Partida</t>
  </si>
  <si>
    <t>DEMOLICIONES Y DESMONTAJES</t>
  </si>
  <si>
    <t>LUMINARIA DE EMERGENCIA FA-200 L NORMALUX</t>
  </si>
  <si>
    <t>CONTROL DE CALIDAD</t>
  </si>
  <si>
    <t>SEGURIDAD Y SALUD</t>
  </si>
  <si>
    <t>01_01</t>
  </si>
  <si>
    <t>02_01</t>
  </si>
  <si>
    <t>02_02</t>
  </si>
  <si>
    <t>02_03</t>
  </si>
  <si>
    <t>02_04</t>
  </si>
  <si>
    <t>03_01</t>
  </si>
  <si>
    <t>03_02</t>
  </si>
  <si>
    <t>03_03</t>
  </si>
  <si>
    <t>03_04</t>
  </si>
  <si>
    <t>03_05</t>
  </si>
  <si>
    <t>03_06</t>
  </si>
  <si>
    <t>04_01</t>
  </si>
  <si>
    <t>05_01</t>
  </si>
  <si>
    <t>05_02</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</si>
  <si>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</si>
  <si>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</si>
  <si>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</si>
  <si>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</si>
  <si>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XX %</t>
  </si>
  <si>
    <t>NOTA IMPORTANTE: 
Este fichero de mediciones en Excel (ÚNICO FORMATO DISPONIBLE)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</si>
  <si>
    <t>ESTA TABLA DESGLOSE PRECIO DE OFERTA SE PRESENTARA EN FORMATO PDF</t>
  </si>
  <si>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</si>
  <si>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</si>
  <si>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</si>
  <si>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</si>
  <si>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</si>
  <si>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</si>
  <si>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</si>
  <si>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</si>
  <si>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</si>
  <si>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</si>
  <si>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</si>
  <si>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</si>
  <si>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</si>
  <si>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</si>
  <si>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</si>
  <si>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</si>
  <si>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</si>
  <si>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</si>
  <si>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</si>
  <si>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</si>
  <si>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</si>
  <si>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S/06739/2023</t>
  </si>
  <si>
    <t xml:space="preserve">“Obras para la subsanación de problemas de accesibilidad en Torrespaña"
</t>
  </si>
  <si>
    <t>S-06739-2023 - Obras para la subsanación de problemas de accesibilidad en Torrespaña</t>
  </si>
  <si>
    <t>01_02</t>
  </si>
  <si>
    <t>01_03</t>
  </si>
  <si>
    <t>01_04</t>
  </si>
  <si>
    <t>01_05</t>
  </si>
  <si>
    <t>01_06</t>
  </si>
  <si>
    <t>M2.</t>
  </si>
  <si>
    <t>M3.</t>
  </si>
  <si>
    <t>ML.</t>
  </si>
  <si>
    <t>DEMOLICIÓN Y LEVANTADO PAVIMENTO MBC</t>
  </si>
  <si>
    <t>DEMOLICIÓN SOLERAS H.M. C/COMPRESOR</t>
  </si>
  <si>
    <t>EXCAVACIÓN CAJA ENSANCHE PLATAFORMA</t>
  </si>
  <si>
    <t>COMPACTACIÓN TERRENO MECÁNICO S/APORTE</t>
  </si>
  <si>
    <t>DEMOLICIÓN PAVIMENTO HIDRAULICO</t>
  </si>
  <si>
    <t>DEMOLICIÓN BORDILLO HORMIGÓN</t>
  </si>
  <si>
    <t>02_05</t>
  </si>
  <si>
    <t>02_06</t>
  </si>
  <si>
    <t>02_07</t>
  </si>
  <si>
    <t>ALBAÑILERIA Y SOLADOS</t>
  </si>
  <si>
    <t>02</t>
  </si>
  <si>
    <t>ENCACHADO PIEDRA NATURAL 40/80 e=15 cm</t>
  </si>
  <si>
    <t>SOLERA HORMIGÓN ARMADO HA-25/B/20/</t>
  </si>
  <si>
    <t>BORDILLO HORMIGÓN MONOCAPA GRIS 9-10x20 cm</t>
  </si>
  <si>
    <t>PAVIMENTO LOSETA 4 PASTILLAS CEMENTO GRIS 20x20 cm</t>
  </si>
  <si>
    <t>PAVIMENTO ADOQUÍN HORMIGÓN C2 20x10x10 cm</t>
  </si>
  <si>
    <t>PAVIMENTO BALDOSA RELIEVE TACOS 40x40x5 cm</t>
  </si>
  <si>
    <t>PAVIMENTO BALDOSA RELIEVE LONGITUDINAL 40x60x5 cm</t>
  </si>
  <si>
    <t>Total  01</t>
  </si>
  <si>
    <t>Total 02</t>
  </si>
  <si>
    <t>03</t>
  </si>
  <si>
    <t>SEÑALIZACION Y BALIZAMIENTO</t>
  </si>
  <si>
    <t>UD.</t>
  </si>
  <si>
    <t>PINTURA TERMOPLÁSTICA CEBREADOS</t>
  </si>
  <si>
    <t>SEÑAL CUADRADA NORMAL S.I.A. 60 cm</t>
  </si>
  <si>
    <t>LETRERO PUNTO ACCESIBLE EXTERIOR</t>
  </si>
  <si>
    <t>LETRERO INDICATIVO S.I.A. EXTERIOR</t>
  </si>
  <si>
    <t>LETRERO INDICATIVO S.I.A. INTERIOR</t>
  </si>
  <si>
    <t>PLACA ALUMINIO RELIEVE EN JAMBAS</t>
  </si>
  <si>
    <t>Total 03</t>
  </si>
  <si>
    <t>04</t>
  </si>
  <si>
    <t>Total 04</t>
  </si>
  <si>
    <t>05</t>
  </si>
  <si>
    <t>GESTIÓN DE RESIDUOS</t>
  </si>
  <si>
    <t>05_03</t>
  </si>
  <si>
    <t>GESTIÓN RESÍDUOS PROCEDENTES DEMOLICIÓN</t>
  </si>
  <si>
    <t>GESTIÓN RESÍDUOS PROCEDENTES CONSTRUCCIÓN</t>
  </si>
  <si>
    <t>06</t>
  </si>
  <si>
    <t>06_01</t>
  </si>
  <si>
    <t>Total 05</t>
  </si>
  <si>
    <t>Total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</si>
</sst>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8"/>
      <name val="Calibri"/>
      <family val="2"/>
      <scheme val="minor"/>
    </font>
    <font>
      <sz val="8"/>
      <color rgb="FFFF0000"/>
      <name val="Calibri"/>
      <family val="2"/>
      <scheme val="minor"/>
    </font>
    <font>
      <sz val="8"/>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sz val="16"/>
      <color rgb="FFFF0000"/>
      <name val="Calibri"/>
      <family val="2"/>
      <scheme val="minor"/>
    </font>
    <font>
      <b/>
      <sz val="10"/>
      <color theme="1"/>
      <name val="Calibri"/>
      <family val="2"/>
      <scheme val="minor"/>
    </font>
    <font>
      <b/>
      <sz val="9"/>
      <color theme="1"/>
      <name val="Calibri"/>
      <family val="2"/>
      <scheme val="minor"/>
    </font>
    <font>
      <b/>
      <i/>
      <sz val="9"/>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color rgb="FF000000"/>
      <name val="Calibri"/>
      <family val="2"/>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1">
    <border>
      <left/>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s>
  <cellStyleXfs count="1">
    <xf numFmtId="0" fontId="0" fillId="0" borderId="0"/>
  </cellStyleXfs>
  <cellXfs count="101">
    <xf numFmtId="0" fontId="0" fillId="0" borderId="0" xfId="0"/>
    <xf numFmtId="0" fontId="0" fillId="0" borderId="1" xfId="0" applyBorder="1" applyProtection="1"/>
    <xf numFmtId="0" fontId="0" fillId="0" borderId="0" xfId="0" applyBorder="1" applyAlignment="1" applyProtection="1">
      <alignment vertical="center"/>
    </xf>
    <xf numFmtId="0" fontId="0" fillId="0" borderId="7" xfId="0" applyBorder="1" applyProtection="1"/>
    <xf numFmtId="0" fontId="0" fillId="0" borderId="0" xfId="0" applyBorder="1" applyProtection="1"/>
    <xf numFmtId="0" fontId="0" fillId="0" borderId="0" xfId="0" applyBorder="1" applyAlignment="1" applyProtection="1">
      <alignment horizontal="right"/>
    </xf>
    <xf numFmtId="0" fontId="0" fillId="0" borderId="0" xfId="0" applyBorder="1" applyAlignment="1" applyProtection="1">
      <alignment vertical="top"/>
    </xf>
    <xf numFmtId="0" fontId="17" fillId="0" borderId="0" xfId="0" applyFont="1" applyBorder="1" applyProtection="1"/>
    <xf numFmtId="0" fontId="16" fillId="0" borderId="0" xfId="0" applyFont="1" applyAlignment="1" applyProtection="1">
      <alignment vertical="top"/>
    </xf>
    <xf numFmtId="0" fontId="0" fillId="0" borderId="0" xfId="0" applyAlignment="1" applyProtection="1">
      <alignment vertical="top"/>
    </xf>
    <xf numFmtId="0" fontId="0" fillId="0" borderId="0" xfId="0" applyAlignment="1" applyProtection="1">
      <alignment horizontal="right" vertical="top"/>
    </xf>
    <xf numFmtId="0" fontId="0" fillId="0" borderId="0" xfId="0" applyProtection="1"/>
    <xf numFmtId="0" fontId="2" fillId="0" borderId="0" xfId="0" applyFont="1" applyAlignment="1" applyProtection="1">
      <alignment vertical="top"/>
    </xf>
    <xf numFmtId="0" fontId="3" fillId="0" borderId="4" xfId="0" applyFont="1" applyBorder="1" applyAlignment="1" applyProtection="1">
      <alignment horizontal="center" vertical="top"/>
    </xf>
    <xf numFmtId="0" fontId="3" fillId="0" borderId="3" xfId="0" applyFont="1" applyBorder="1" applyAlignment="1" applyProtection="1">
      <alignment horizontal="center" vertical="top"/>
    </xf>
    <xf numFmtId="0" fontId="3" fillId="0" borderId="2" xfId="0" applyFont="1" applyBorder="1" applyAlignment="1" applyProtection="1">
      <alignment horizontal="center" vertical="top" wrapText="1"/>
    </xf>
    <xf numFmtId="49" fontId="4" fillId="2" borderId="6" xfId="0" applyNumberFormat="1" applyFont="1" applyFill="1" applyBorder="1" applyAlignment="1" applyProtection="1">
      <alignment vertical="top"/>
    </xf>
    <xf numFmtId="49" fontId="4" fillId="2" borderId="8" xfId="0" applyNumberFormat="1" applyFont="1" applyFill="1" applyBorder="1" applyAlignment="1" applyProtection="1">
      <alignment vertical="top"/>
    </xf>
    <xf numFmtId="49" fontId="4" fillId="2" borderId="1" xfId="0" applyNumberFormat="1" applyFont="1" applyFill="1" applyBorder="1" applyAlignment="1" applyProtection="1">
      <alignment horizontal="right" vertical="top" wrapText="1"/>
    </xf>
    <xf numFmtId="3" fontId="5" fillId="2" borderId="8" xfId="0" applyNumberFormat="1" applyFont="1" applyFill="1" applyBorder="1" applyAlignment="1" applyProtection="1">
      <alignment vertical="top"/>
    </xf>
    <xf numFmtId="4" fontId="5" fillId="2" borderId="6" xfId="0" applyNumberFormat="1" applyFont="1" applyFill="1" applyBorder="1" applyAlignment="1" applyProtection="1">
      <alignment vertical="top"/>
    </xf>
    <xf numFmtId="49" fontId="6" fillId="3" borderId="6" xfId="0" applyNumberFormat="1" applyFont="1" applyFill="1" applyBorder="1" applyAlignment="1" applyProtection="1">
      <alignment vertical="top"/>
    </xf>
    <xf numFmtId="49" fontId="6" fillId="0" borderId="8" xfId="0" applyNumberFormat="1" applyFont="1" applyBorder="1" applyAlignment="1" applyProtection="1">
      <alignment vertical="top"/>
    </xf>
    <xf numFmtId="4" fontId="6" fillId="0" borderId="3" xfId="0" applyNumberFormat="1" applyFont="1" applyBorder="1" applyAlignment="1" applyProtection="1">
      <alignment vertical="top"/>
    </xf>
    <xf numFmtId="4" fontId="9" fillId="4" borderId="3" xfId="0" applyNumberFormat="1" applyFont="1" applyFill="1" applyBorder="1" applyAlignment="1" applyProtection="1">
      <alignment vertical="top"/>
    </xf>
    <xf numFmtId="0" fontId="6" fillId="0" borderId="6" xfId="0" applyFont="1" applyBorder="1" applyAlignment="1" applyProtection="1">
      <alignment vertical="top"/>
    </xf>
    <xf numFmtId="0" fontId="6" fillId="0" borderId="8" xfId="0" applyFont="1" applyBorder="1" applyAlignment="1" applyProtection="1">
      <alignment vertical="top"/>
    </xf>
    <xf numFmtId="49" fontId="4" fillId="0" borderId="1" xfId="0" applyNumberFormat="1" applyFont="1" applyBorder="1" applyAlignment="1" applyProtection="1">
      <alignment horizontal="right" vertical="top" wrapText="1"/>
    </xf>
    <xf numFmtId="3" fontId="6" fillId="0" borderId="1" xfId="0" applyNumberFormat="1" applyFont="1" applyBorder="1" applyAlignment="1" applyProtection="1">
      <alignment vertical="top"/>
    </xf>
    <xf numFmtId="4" fontId="5" fillId="0" borderId="1" xfId="0" applyNumberFormat="1" applyFont="1" applyBorder="1" applyAlignment="1" applyProtection="1">
      <alignment vertical="top"/>
    </xf>
    <xf numFmtId="4" fontId="7" fillId="4" borderId="8" xfId="0" applyNumberFormat="1" applyFont="1" applyFill="1" applyBorder="1" applyAlignment="1" applyProtection="1">
      <alignment vertical="top"/>
    </xf>
    <xf numFmtId="4" fontId="7" fillId="2" borderId="8" xfId="0" applyNumberFormat="1" applyFont="1" applyFill="1" applyBorder="1" applyAlignment="1" applyProtection="1">
      <alignment vertical="top"/>
    </xf>
    <xf numFmtId="49" fontId="6" fillId="3" borderId="4" xfId="0" applyNumberFormat="1" applyFont="1" applyFill="1" applyBorder="1" applyAlignment="1" applyProtection="1">
      <alignment vertical="top"/>
    </xf>
    <xf numFmtId="49" fontId="6" fillId="0" borderId="3" xfId="0" applyNumberFormat="1" applyFont="1" applyBorder="1" applyAlignment="1" applyProtection="1">
      <alignment vertical="top"/>
    </xf>
    <xf numFmtId="49" fontId="6" fillId="0" borderId="2" xfId="0" applyNumberFormat="1" applyFont="1" applyBorder="1" applyAlignment="1" applyProtection="1">
      <alignment horizontal="right" vertical="top" wrapText="1"/>
    </xf>
    <xf numFmtId="49" fontId="7" fillId="2" borderId="8" xfId="0" applyNumberFormat="1" applyFont="1" applyFill="1" applyBorder="1" applyAlignment="1" applyProtection="1">
      <alignment vertical="top"/>
    </xf>
    <xf numFmtId="4" fontId="6" fillId="0" borderId="1" xfId="0" applyNumberFormat="1" applyFont="1" applyBorder="1" applyAlignment="1" applyProtection="1">
      <alignment vertical="top"/>
    </xf>
    <xf numFmtId="0" fontId="6" fillId="0" borderId="4" xfId="0" applyFont="1" applyBorder="1" applyAlignment="1" applyProtection="1">
      <alignment vertical="top"/>
    </xf>
    <xf numFmtId="3" fontId="6" fillId="0" borderId="2" xfId="0" applyNumberFormat="1" applyFont="1" applyBorder="1" applyAlignment="1" applyProtection="1">
      <alignment vertical="top"/>
    </xf>
    <xf numFmtId="4" fontId="5" fillId="0" borderId="2" xfId="0" applyNumberFormat="1" applyFont="1" applyBorder="1" applyAlignment="1" applyProtection="1">
      <alignment vertical="top"/>
    </xf>
    <xf numFmtId="4" fontId="7" fillId="4" borderId="3" xfId="0" applyNumberFormat="1" applyFont="1" applyFill="1" applyBorder="1" applyAlignment="1" applyProtection="1">
      <alignment vertical="top"/>
    </xf>
    <xf numFmtId="0" fontId="6" fillId="0" borderId="2" xfId="0" applyFont="1" applyBorder="1" applyAlignment="1" applyProtection="1">
      <alignment vertical="top"/>
    </xf>
    <xf numFmtId="0" fontId="11" fillId="0" borderId="2" xfId="0" applyFont="1" applyBorder="1" applyAlignment="1" applyProtection="1">
      <alignment horizontal="right" vertical="center" wrapText="1"/>
    </xf>
    <xf numFmtId="0" fontId="0" fillId="0" borderId="4" xfId="0" applyBorder="1" applyProtection="1"/>
    <xf numFmtId="0" fontId="0" fillId="0" borderId="2" xfId="0" applyBorder="1" applyProtection="1"/>
    <xf numFmtId="0" fontId="0" fillId="0" borderId="1" xfId="0" applyBorder="1" applyAlignment="1" applyProtection="1">
      <alignment horizontal="right"/>
    </xf>
    <xf numFmtId="0" fontId="0" fillId="0" borderId="0" xfId="0" applyAlignment="1" applyProtection="1">
      <alignment horizontal="right"/>
    </xf>
    <xf numFmtId="4" fontId="6" fillId="4" borderId="4" xfId="0" applyNumberFormat="1" applyFont="1" applyFill="1" applyBorder="1" applyAlignment="1" applyProtection="1">
      <alignment vertical="top"/>
      <protection locked="0"/>
    </xf>
    <xf numFmtId="0" fontId="8" fillId="4" borderId="3" xfId="0" applyFont="1" applyFill="1" applyBorder="1" applyAlignment="1" applyProtection="1">
      <alignment horizontal="center" vertical="center"/>
      <protection locked="0"/>
    </xf>
    <xf numFmtId="4" fontId="7" fillId="4" borderId="3" xfId="0" applyNumberFormat="1" applyFont="1" applyFill="1" applyBorder="1" applyAlignment="1" applyProtection="1">
      <alignment vertical="top"/>
      <protection locked="0"/>
    </xf>
    <xf numFmtId="0" fontId="10" fillId="0" borderId="0" xfId="0" applyFont="1" applyProtection="1"/>
    <xf numFmtId="0" fontId="15"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20"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3" fillId="0" borderId="0" xfId="0" applyFont="1" applyAlignment="1" applyProtection="1"/>
    <xf numFmtId="0" fontId="1" fillId="0" borderId="0" xfId="0" applyFont="1" applyAlignment="1" applyProtection="1">
      <alignment vertical="top"/>
    </xf>
    <xf numFmtId="0" fontId="22" fillId="0" borderId="0" xfId="0" applyFont="1" applyProtection="1"/>
    <xf numFmtId="4" fontId="3" fillId="0" borderId="3" xfId="0" applyNumberFormat="1" applyFont="1" applyBorder="1" applyAlignment="1" applyProtection="1">
      <alignment horizontal="center" vertical="top"/>
    </xf>
    <xf numFmtId="0" fontId="0" fillId="4"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14" fillId="0" borderId="7"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4" fontId="6" fillId="4" borderId="1" xfId="0" applyNumberFormat="1" applyFont="1" applyFill="1" applyBorder="1" applyAlignment="1" applyProtection="1">
      <alignment vertical="top"/>
      <protection locked="0"/>
    </xf>
    <xf numFmtId="4" fontId="6" fillId="4" borderId="2" xfId="0" applyNumberFormat="1" applyFont="1" applyFill="1" applyBorder="1" applyAlignment="1" applyProtection="1">
      <alignment vertical="top"/>
      <protection locked="0"/>
    </xf>
    <xf numFmtId="164" fontId="4" fillId="2" borderId="6" xfId="0" applyNumberFormat="1" applyFont="1" applyFill="1" applyBorder="1" applyAlignment="1" applyProtection="1">
      <alignment horizontal="left" vertical="top"/>
    </xf>
    <xf numFmtId="4" fontId="6" fillId="4" borderId="3" xfId="0" applyNumberFormat="1" applyFont="1" applyFill="1" applyBorder="1" applyAlignment="1" applyProtection="1">
      <alignment vertical="top"/>
      <protection locked="0"/>
    </xf>
    <xf numFmtId="49" fontId="4" fillId="0" borderId="3" xfId="0" applyNumberFormat="1" applyFont="1" applyBorder="1" applyAlignment="1" applyProtection="1">
      <alignment horizontal="right" vertical="top" wrapText="1"/>
    </xf>
    <xf numFmtId="3" fontId="5" fillId="2" borderId="3" xfId="0" applyNumberFormat="1" applyFont="1" applyFill="1" applyBorder="1" applyAlignment="1" applyProtection="1">
      <alignment vertical="top"/>
    </xf>
    <xf numFmtId="3" fontId="5" fillId="2" borderId="10" xfId="0" applyNumberFormat="1" applyFont="1" applyFill="1" applyBorder="1" applyAlignment="1" applyProtection="1">
      <alignment vertical="top"/>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0" fillId="4" borderId="9" xfId="0" applyFill="1" applyBorder="1" applyAlignment="1" applyProtection="1">
      <alignment horizontal="left" shrinkToFit="1"/>
      <protection locked="0"/>
    </xf>
    <xf numFmtId="0" fontId="14" fillId="0" borderId="0" xfId="0" applyFont="1" applyAlignment="1" applyProtection="1">
      <alignment horizontal="center" vertical="top" wrapText="1"/>
    </xf>
    <xf numFmtId="0" fontId="1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9" xfId="0" applyFill="1" applyBorder="1" applyAlignment="1" applyProtection="1">
      <alignment horizontal="left" vertical="top"/>
      <protection locked="0"/>
    </xf>
    <xf numFmtId="0" fontId="6" fillId="0" borderId="0"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13" fillId="0" borderId="2"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4" fillId="0" borderId="7" xfId="0" applyFont="1" applyBorder="1" applyAlignment="1" applyProtection="1">
      <alignment horizontal="center" vertical="center" wrapText="1"/>
    </xf>
    <xf numFmtId="0" fontId="14" fillId="0" borderId="0"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49" fontId="23" fillId="0" borderId="3" xfId="0" applyNumberFormat="1" applyFont="1" applyFill="1" applyBorder="1" applyAlignment="1" applyProtection="1">
      <alignment vertical="top"/>
    </xf>
    <xf numFmtId="4" fontId="23" fillId="0" borderId="3" xfId="0" applyNumberFormat="1" applyFont="1" applyFill="1" applyBorder="1" applyAlignment="1" applyProtection="1">
      <alignment vertical="top"/>
    </xf>
    <xf numFmtId="49" fontId="4" fillId="2" borderId="0" xfId="0" applyNumberFormat="1" applyFont="1" applyFill="1" applyAlignment="1" applyProtection="1">
      <alignment vertical="top" wrapText="1"/>
    </xf>
    <xf numFmtId="49" fontId="23" fillId="0" borderId="3" xfId="0" applyNumberFormat="1" applyFont="1" applyFill="1" applyBorder="1" applyAlignment="1" applyProtection="1">
      <alignment vertical="top" wrapText="1"/>
    </xf>
    <xf numFmtId="49" fontId="4" fillId="2" borderId="3" xfId="0" applyNumberFormat="1" applyFont="1" applyFill="1" applyBorder="1" applyAlignment="1" applyProtection="1">
      <alignment vertical="top" wrapText="1"/>
    </xf>
    <xf numFmtId="49" fontId="6" fillId="0" borderId="3" xfId="0" applyNumberFormat="1" applyFont="1" applyBorder="1" applyAlignment="1" applyProtection="1">
      <alignment vertical="top" wrapText="1"/>
    </xf>
    <xf numFmtId="49" fontId="4" fillId="2" borderId="8" xfId="0" applyNumberFormat="1" applyFont="1" applyFill="1" applyBorder="1" applyAlignment="1" applyProtection="1">
      <alignmen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482E1EA4-7CCB-4181-BF8A-6DABF9383F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143000"/>
          <a:ext cx="17430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A36FD-77F1-44D7-9183-A8E3CA529AD5}">
  <sheetPr>
    <pageSetUpPr fitToPage="1"/>
  </sheetPr>
  <dimension ref="A1:I49"/>
  <sheetViews>
    <sheetView tabSelected="1" workbookViewId="0">
      <pane ySplit="1" topLeftCell="A2" activePane="bottomLeft" state="frozen"/>
      <selection pane="bottomLeft" activeCell="B12" sqref="B12:E12"/>
    </sheetView>
  </sheetViews>
  <sheetFormatPr baseColWidth="10"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1" spans="1:9" s="9" customFormat="1" ht="60" customHeight="1" x14ac:dyDescent="0.25">
      <c r="A1" s="80" t="s">
        <v>38</v>
      </c>
      <c r="B1" s="80"/>
      <c r="C1" s="80"/>
      <c r="D1" s="80"/>
      <c r="E1" s="80"/>
      <c r="F1" s="80"/>
      <c r="G1" s="80"/>
      <c r="H1" s="80"/>
      <c r="I1" s="80"/>
    </row>
    <row r="5" spans="1:9" x14ac:dyDescent="0.25">
      <c r="D5" s="50"/>
      <c r="E5" s="50"/>
      <c r="F5" s="51"/>
      <c r="G5" s="51"/>
      <c r="H5" s="51"/>
      <c r="I5" s="52" t="s">
        <v>57</v>
      </c>
    </row>
    <row r="6" spans="1:9" x14ac:dyDescent="0.25">
      <c r="D6" s="50"/>
      <c r="E6" s="50"/>
      <c r="F6" s="51"/>
      <c r="G6" s="51"/>
      <c r="H6" s="51"/>
      <c r="I6" s="52"/>
    </row>
    <row r="7" spans="1:9" x14ac:dyDescent="0.25">
      <c r="D7" s="50"/>
      <c r="E7" s="50"/>
      <c r="F7" s="51"/>
      <c r="G7" s="51"/>
      <c r="H7" s="51"/>
      <c r="I7" s="53" t="s">
        <v>56</v>
      </c>
    </row>
    <row r="8" spans="1:9" ht="24.95" customHeight="1" x14ac:dyDescent="0.25"/>
    <row r="9" spans="1:9" ht="18.75" x14ac:dyDescent="0.3">
      <c r="A9" s="81" t="s">
        <v>39</v>
      </c>
      <c r="B9" s="81"/>
      <c r="C9" s="81"/>
      <c r="D9" s="81"/>
      <c r="E9" s="81"/>
      <c r="F9" s="81"/>
      <c r="G9" s="81"/>
      <c r="H9" s="81"/>
      <c r="I9" s="81"/>
    </row>
    <row r="10" spans="1:9" ht="15" customHeight="1" x14ac:dyDescent="0.25"/>
    <row r="11" spans="1:9" ht="15" customHeight="1" x14ac:dyDescent="0.25"/>
    <row r="12" spans="1:9" x14ac:dyDescent="0.25">
      <c r="A12" s="9" t="s">
        <v>40</v>
      </c>
      <c r="B12" s="82"/>
      <c r="C12" s="82"/>
      <c r="D12" s="82"/>
      <c r="E12" s="82"/>
      <c r="F12" s="9" t="s">
        <v>41</v>
      </c>
      <c r="G12" s="9"/>
      <c r="I12" s="65"/>
    </row>
    <row r="13" spans="1:9" x14ac:dyDescent="0.25">
      <c r="A13" s="83" t="s">
        <v>42</v>
      </c>
      <c r="B13" s="83"/>
      <c r="C13" s="83"/>
      <c r="D13" s="83"/>
      <c r="E13" s="83"/>
      <c r="F13" s="83"/>
      <c r="G13" s="83"/>
      <c r="H13" s="83"/>
      <c r="I13" s="54"/>
    </row>
    <row r="14" spans="1:9" x14ac:dyDescent="0.25">
      <c r="A14" s="66"/>
      <c r="B14" s="66"/>
      <c r="C14" s="66"/>
      <c r="D14" s="66"/>
      <c r="E14" s="66"/>
      <c r="F14" s="66"/>
      <c r="G14" s="66"/>
      <c r="H14" s="66"/>
      <c r="I14" s="54"/>
    </row>
    <row r="15" spans="1:9" x14ac:dyDescent="0.25">
      <c r="A15" s="9" t="s">
        <v>43</v>
      </c>
      <c r="B15" s="9"/>
      <c r="C15" s="55"/>
      <c r="D15" s="9"/>
      <c r="E15" s="82"/>
      <c r="F15" s="82"/>
      <c r="G15" s="82"/>
      <c r="H15" s="82"/>
      <c r="I15" s="82"/>
    </row>
    <row r="16" spans="1:9" x14ac:dyDescent="0.25">
      <c r="B16" s="56"/>
      <c r="C16" s="56"/>
      <c r="D16" s="56"/>
      <c r="F16" s="56"/>
      <c r="G16" s="56" t="s">
        <v>44</v>
      </c>
      <c r="H16" s="9"/>
    </row>
    <row r="17" spans="1:9" x14ac:dyDescent="0.25">
      <c r="B17" s="56"/>
      <c r="C17" s="56"/>
      <c r="D17" s="56"/>
      <c r="E17" s="56"/>
      <c r="F17" s="56"/>
      <c r="G17" s="56"/>
      <c r="H17" s="56"/>
      <c r="I17" s="9"/>
    </row>
    <row r="18" spans="1:9" x14ac:dyDescent="0.25">
      <c r="A18" s="9" t="s">
        <v>45</v>
      </c>
      <c r="B18" s="65"/>
      <c r="C18" s="84" t="s">
        <v>46</v>
      </c>
      <c r="D18" s="84"/>
      <c r="E18" s="85"/>
      <c r="F18" s="85"/>
      <c r="G18" s="85"/>
      <c r="H18" s="85"/>
      <c r="I18" s="85"/>
    </row>
    <row r="19" spans="1:9" s="57" customFormat="1" x14ac:dyDescent="0.25">
      <c r="B19" s="58"/>
      <c r="C19" s="59"/>
      <c r="D19" s="59"/>
      <c r="E19" s="60"/>
      <c r="F19" s="60"/>
      <c r="G19" s="60"/>
      <c r="H19" s="60"/>
      <c r="I19" s="60"/>
    </row>
    <row r="20" spans="1:9" s="57" customFormat="1" x14ac:dyDescent="0.25">
      <c r="B20" s="58"/>
      <c r="C20" s="59"/>
      <c r="D20" s="59"/>
      <c r="E20" s="60"/>
      <c r="F20" s="60"/>
      <c r="G20" s="60"/>
      <c r="H20" s="60"/>
      <c r="I20" s="60"/>
    </row>
    <row r="21" spans="1:9" x14ac:dyDescent="0.25">
      <c r="A21" s="9" t="s">
        <v>47</v>
      </c>
      <c r="B21" s="9"/>
      <c r="C21" s="9"/>
      <c r="D21" s="9"/>
      <c r="E21" s="9"/>
      <c r="F21" s="9"/>
      <c r="G21" s="9"/>
      <c r="H21" s="9"/>
      <c r="I21" s="9"/>
    </row>
    <row r="22" spans="1:9" ht="15" customHeight="1" x14ac:dyDescent="0.25">
      <c r="A22" s="9"/>
      <c r="B22" s="9"/>
      <c r="C22" s="9"/>
      <c r="D22" s="9"/>
      <c r="E22" s="9"/>
      <c r="F22" s="9"/>
      <c r="G22" s="9"/>
      <c r="H22" s="9"/>
      <c r="I22" s="9"/>
    </row>
    <row r="23" spans="1:9" ht="56.25" customHeight="1" x14ac:dyDescent="0.25">
      <c r="A23" s="76" t="s">
        <v>48</v>
      </c>
      <c r="B23" s="76"/>
      <c r="C23" s="76"/>
      <c r="D23" s="76"/>
      <c r="E23" s="76"/>
      <c r="F23" s="76"/>
      <c r="G23" s="76"/>
      <c r="H23" s="76"/>
      <c r="I23" s="9"/>
    </row>
    <row r="24" spans="1:9" ht="15" customHeight="1" x14ac:dyDescent="0.25">
      <c r="A24" s="9"/>
      <c r="B24" s="9"/>
      <c r="C24" s="9"/>
      <c r="D24" s="9"/>
      <c r="E24" s="9"/>
      <c r="F24" s="9"/>
      <c r="G24" s="9"/>
      <c r="H24" s="9"/>
      <c r="I24" s="9"/>
    </row>
    <row r="25" spans="1:9" ht="15" customHeight="1" x14ac:dyDescent="0.25">
      <c r="A25" s="9" t="s">
        <v>49</v>
      </c>
      <c r="B25" s="9"/>
      <c r="C25" s="9"/>
      <c r="D25" s="9"/>
      <c r="E25" s="9"/>
      <c r="F25" s="9"/>
      <c r="G25" s="9"/>
      <c r="H25" s="9"/>
    </row>
    <row r="26" spans="1:9" ht="15" customHeight="1" x14ac:dyDescent="0.25">
      <c r="A26" s="9"/>
      <c r="B26" s="9"/>
      <c r="C26" s="9"/>
      <c r="D26" s="9"/>
      <c r="E26" s="9"/>
      <c r="F26" s="9"/>
      <c r="G26" s="9"/>
      <c r="H26" s="9"/>
    </row>
    <row r="27" spans="1:9" ht="15" customHeight="1" x14ac:dyDescent="0.25">
      <c r="A27" s="9" t="s">
        <v>50</v>
      </c>
      <c r="B27" s="77" t="str">
        <f>IF('Anexo I Tabla Desglose Precio'!G47=0,"ERROR, sin oferta",IF('Anexo I Tabla Desglose Precio'!G47&gt;22213.58,"error, supera 22.213,58",'Anexo I Tabla Desglose Precio'!G47))</f>
        <v>ERROR, sin oferta</v>
      </c>
      <c r="C27" s="78"/>
      <c r="D27" s="9" t="s">
        <v>51</v>
      </c>
      <c r="E27" s="9"/>
      <c r="F27" s="9"/>
      <c r="G27" s="9"/>
      <c r="H27" s="9"/>
    </row>
    <row r="28" spans="1:9" ht="15" customHeight="1" x14ac:dyDescent="0.25">
      <c r="A28" s="9"/>
      <c r="B28" s="9"/>
      <c r="C28" s="9"/>
      <c r="D28" s="9"/>
      <c r="E28" s="9"/>
      <c r="F28" s="9"/>
      <c r="G28" s="9"/>
      <c r="H28" s="9"/>
    </row>
    <row r="29" spans="1:9" ht="15" customHeight="1" x14ac:dyDescent="0.25">
      <c r="A29" s="61"/>
      <c r="B29" s="9"/>
      <c r="C29" s="9"/>
      <c r="D29" s="9"/>
      <c r="E29" s="9"/>
      <c r="F29" s="9"/>
      <c r="G29" s="9"/>
      <c r="H29" s="9"/>
    </row>
    <row r="30" spans="1:9" ht="15" customHeight="1" x14ac:dyDescent="0.25">
      <c r="A30" s="9"/>
      <c r="B30" s="9"/>
      <c r="C30" s="9"/>
      <c r="D30" s="9"/>
      <c r="E30" s="9"/>
      <c r="F30" s="9"/>
      <c r="G30" s="9"/>
      <c r="H30" s="9"/>
      <c r="I30" s="9"/>
    </row>
    <row r="31" spans="1:9" ht="30" customHeight="1" x14ac:dyDescent="0.25">
      <c r="A31" s="76" t="s">
        <v>52</v>
      </c>
      <c r="B31" s="76"/>
      <c r="C31" s="76"/>
      <c r="D31" s="76"/>
      <c r="E31" s="76"/>
      <c r="F31" s="76"/>
      <c r="G31" s="76"/>
      <c r="H31" s="76"/>
      <c r="I31" s="9"/>
    </row>
    <row r="32" spans="1:9" ht="27" customHeight="1" x14ac:dyDescent="0.25">
      <c r="A32" s="9"/>
      <c r="B32" s="9"/>
      <c r="C32" s="9"/>
      <c r="D32" s="9"/>
      <c r="E32" s="9"/>
      <c r="F32" s="9"/>
      <c r="G32" s="9"/>
      <c r="H32" s="9"/>
      <c r="I32" s="9"/>
    </row>
    <row r="33" spans="1:9" x14ac:dyDescent="0.25">
      <c r="A33" s="62" t="s">
        <v>53</v>
      </c>
      <c r="B33" s="9"/>
      <c r="C33" s="9"/>
      <c r="D33" s="9"/>
      <c r="E33" s="9"/>
      <c r="F33" s="9"/>
      <c r="G33" s="9"/>
      <c r="H33" s="9"/>
      <c r="I33" s="9"/>
    </row>
    <row r="34" spans="1:9" ht="8.1" customHeight="1" x14ac:dyDescent="0.25">
      <c r="A34" s="9"/>
      <c r="B34" s="9"/>
      <c r="C34" s="9"/>
      <c r="D34" s="9"/>
      <c r="E34" s="9"/>
      <c r="F34" s="9"/>
      <c r="G34" s="9"/>
      <c r="H34" s="9"/>
      <c r="I34" s="9"/>
    </row>
    <row r="39" spans="1:9" x14ac:dyDescent="0.25">
      <c r="B39" s="63" t="s">
        <v>54</v>
      </c>
    </row>
    <row r="49" spans="3:7" x14ac:dyDescent="0.25">
      <c r="C49" s="46" t="s">
        <v>55</v>
      </c>
      <c r="D49" s="79"/>
      <c r="E49" s="79"/>
      <c r="F49" s="79"/>
      <c r="G49" s="79"/>
    </row>
  </sheetData>
  <sheetProtection algorithmName="SHA-512" hashValue="xZvwvcQXcy7htGLHI1TAz7GCBlm6xFuRKbXUWbSPxzL945+mtVqh4XfL5DwhpfBLagLQ2wgAAzdSZbo4Yyqh/A==" saltValue="fxR6ayvmVxUcNmnVe19F/A==" spinCount="100000" sheet="1" objects="1" scenarios="1" selectLockedCells="1"/>
  <mergeCells count="11">
    <mergeCell ref="A23:H23"/>
    <mergeCell ref="B27:C27"/>
    <mergeCell ref="A31:H31"/>
    <mergeCell ref="D49:G49"/>
    <mergeCell ref="A1:I1"/>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7288EA-0C96-49FF-851B-DED3883DA66C}">
  <sheetPr>
    <pageSetUpPr fitToPage="1"/>
  </sheetPr>
  <dimension ref="A1:G58"/>
  <sheetViews>
    <sheetView workbookViewId="0">
      <pane ySplit="7" topLeftCell="A8" activePane="bottomLeft" state="frozen"/>
      <selection pane="bottomLeft" activeCell="G45" sqref="G45:G46"/>
    </sheetView>
  </sheetViews>
  <sheetFormatPr baseColWidth="10" defaultRowHeight="15" x14ac:dyDescent="0.25"/>
  <cols>
    <col min="1" max="1" width="9.5703125" style="11" bestFit="1" customWidth="1"/>
    <col min="2" max="2" width="6.5703125" style="11" bestFit="1" customWidth="1"/>
    <col min="3" max="3" width="3.7109375" style="11" bestFit="1" customWidth="1"/>
    <col min="4" max="4" width="32.85546875" style="46" customWidth="1"/>
    <col min="5" max="6" width="10.7109375" style="11" customWidth="1"/>
    <col min="7" max="7" width="12.7109375" style="11" customWidth="1"/>
    <col min="8" max="16384" width="11.42578125" style="11"/>
  </cols>
  <sheetData>
    <row r="1" spans="1:7" s="1" customFormat="1" ht="81.75" customHeight="1" x14ac:dyDescent="0.25">
      <c r="A1" s="88" t="s">
        <v>33</v>
      </c>
      <c r="B1" s="89"/>
      <c r="C1" s="89"/>
      <c r="D1" s="89"/>
      <c r="E1" s="89"/>
      <c r="F1" s="89"/>
      <c r="G1" s="90"/>
    </row>
    <row r="2" spans="1:7" s="2" customFormat="1" ht="60" customHeight="1" x14ac:dyDescent="0.25">
      <c r="A2" s="91" t="s">
        <v>34</v>
      </c>
      <c r="B2" s="92"/>
      <c r="C2" s="92"/>
      <c r="D2" s="92"/>
      <c r="E2" s="92"/>
      <c r="F2" s="92"/>
      <c r="G2" s="92"/>
    </row>
    <row r="3" spans="1:7" s="2" customFormat="1" ht="9.9499999999999993" customHeight="1" x14ac:dyDescent="0.25">
      <c r="A3" s="67"/>
      <c r="B3" s="68"/>
      <c r="C3" s="68"/>
      <c r="D3" s="68"/>
      <c r="E3" s="68"/>
      <c r="F3" s="68"/>
      <c r="G3" s="68"/>
    </row>
    <row r="4" spans="1:7" s="4" customFormat="1" ht="9.9499999999999993" customHeight="1" x14ac:dyDescent="0.25">
      <c r="A4" s="3"/>
      <c r="D4" s="5"/>
    </row>
    <row r="5" spans="1:7" x14ac:dyDescent="0.25">
      <c r="A5" s="8" t="s">
        <v>58</v>
      </c>
      <c r="B5" s="9"/>
      <c r="C5" s="9"/>
      <c r="D5" s="10"/>
      <c r="E5" s="9"/>
      <c r="F5" s="9"/>
      <c r="G5" s="9"/>
    </row>
    <row r="6" spans="1:7" ht="9.9499999999999993" customHeight="1" x14ac:dyDescent="0.25">
      <c r="A6" s="12"/>
      <c r="B6" s="9"/>
      <c r="C6" s="9"/>
      <c r="D6" s="10"/>
      <c r="E6" s="9"/>
      <c r="F6" s="9"/>
      <c r="G6" s="9"/>
    </row>
    <row r="7" spans="1:7" x14ac:dyDescent="0.25">
      <c r="A7" s="13" t="s">
        <v>0</v>
      </c>
      <c r="B7" s="14" t="s">
        <v>1</v>
      </c>
      <c r="C7" s="14" t="s">
        <v>2</v>
      </c>
      <c r="D7" s="15" t="s">
        <v>3</v>
      </c>
      <c r="E7" s="14" t="s">
        <v>4</v>
      </c>
      <c r="F7" s="13" t="s">
        <v>5</v>
      </c>
      <c r="G7" s="64" t="s">
        <v>6</v>
      </c>
    </row>
    <row r="8" spans="1:7" x14ac:dyDescent="0.25">
      <c r="A8" s="71">
        <v>1</v>
      </c>
      <c r="B8" s="17" t="s">
        <v>7</v>
      </c>
      <c r="C8" s="17" t="s">
        <v>8</v>
      </c>
      <c r="D8" s="18" t="s">
        <v>10</v>
      </c>
      <c r="E8" s="19"/>
      <c r="F8" s="20"/>
      <c r="G8" s="31"/>
    </row>
    <row r="9" spans="1:7" x14ac:dyDescent="0.25">
      <c r="A9" s="32" t="s">
        <v>14</v>
      </c>
      <c r="B9" s="33" t="s">
        <v>9</v>
      </c>
      <c r="C9" s="94" t="s">
        <v>64</v>
      </c>
      <c r="D9" s="34" t="s">
        <v>67</v>
      </c>
      <c r="E9" s="95">
        <v>29.5</v>
      </c>
      <c r="F9" s="70"/>
      <c r="G9" s="24">
        <f t="shared" ref="G9:G14" si="0">+ROUND(+E9*F9,2)</f>
        <v>0</v>
      </c>
    </row>
    <row r="10" spans="1:7" x14ac:dyDescent="0.25">
      <c r="A10" s="32" t="s">
        <v>59</v>
      </c>
      <c r="B10" s="33" t="s">
        <v>9</v>
      </c>
      <c r="C10" s="94" t="s">
        <v>64</v>
      </c>
      <c r="D10" s="34" t="s">
        <v>68</v>
      </c>
      <c r="E10" s="95">
        <v>29.5</v>
      </c>
      <c r="F10" s="70"/>
      <c r="G10" s="24">
        <f t="shared" si="0"/>
        <v>0</v>
      </c>
    </row>
    <row r="11" spans="1:7" x14ac:dyDescent="0.25">
      <c r="A11" s="32" t="s">
        <v>60</v>
      </c>
      <c r="B11" s="33" t="s">
        <v>9</v>
      </c>
      <c r="C11" s="94" t="s">
        <v>65</v>
      </c>
      <c r="D11" s="34" t="s">
        <v>69</v>
      </c>
      <c r="E11" s="95">
        <v>7.38</v>
      </c>
      <c r="F11" s="70"/>
      <c r="G11" s="24">
        <f t="shared" si="0"/>
        <v>0</v>
      </c>
    </row>
    <row r="12" spans="1:7" x14ac:dyDescent="0.25">
      <c r="A12" s="32" t="s">
        <v>61</v>
      </c>
      <c r="B12" s="33" t="s">
        <v>9</v>
      </c>
      <c r="C12" s="94" t="s">
        <v>64</v>
      </c>
      <c r="D12" s="34" t="s">
        <v>70</v>
      </c>
      <c r="E12" s="95">
        <v>29.5</v>
      </c>
      <c r="F12" s="70"/>
      <c r="G12" s="24">
        <f t="shared" si="0"/>
        <v>0</v>
      </c>
    </row>
    <row r="13" spans="1:7" x14ac:dyDescent="0.25">
      <c r="A13" s="21" t="s">
        <v>62</v>
      </c>
      <c r="B13" s="33" t="s">
        <v>9</v>
      </c>
      <c r="C13" s="94" t="s">
        <v>64</v>
      </c>
      <c r="D13" s="34" t="s">
        <v>71</v>
      </c>
      <c r="E13" s="95">
        <v>31.49</v>
      </c>
      <c r="F13" s="69"/>
      <c r="G13" s="24">
        <f t="shared" si="0"/>
        <v>0</v>
      </c>
    </row>
    <row r="14" spans="1:7" x14ac:dyDescent="0.25">
      <c r="A14" s="21" t="s">
        <v>63</v>
      </c>
      <c r="B14" s="33" t="s">
        <v>9</v>
      </c>
      <c r="C14" s="94" t="s">
        <v>66</v>
      </c>
      <c r="D14" s="34" t="s">
        <v>72</v>
      </c>
      <c r="E14" s="95">
        <v>6.4</v>
      </c>
      <c r="F14" s="69"/>
      <c r="G14" s="24">
        <f t="shared" si="0"/>
        <v>0</v>
      </c>
    </row>
    <row r="15" spans="1:7" x14ac:dyDescent="0.25">
      <c r="A15" s="25"/>
      <c r="B15" s="26"/>
      <c r="C15" s="26"/>
      <c r="D15" s="73" t="s">
        <v>85</v>
      </c>
      <c r="E15" s="28"/>
      <c r="F15" s="29"/>
      <c r="G15" s="30">
        <f>SUM(G9:G14)</f>
        <v>0</v>
      </c>
    </row>
    <row r="16" spans="1:7" x14ac:dyDescent="0.25">
      <c r="A16" s="16" t="s">
        <v>77</v>
      </c>
      <c r="B16" s="17" t="s">
        <v>7</v>
      </c>
      <c r="C16" s="17" t="s">
        <v>8</v>
      </c>
      <c r="D16" s="96" t="s">
        <v>76</v>
      </c>
      <c r="E16" s="74"/>
      <c r="F16" s="20"/>
      <c r="G16" s="31"/>
    </row>
    <row r="17" spans="1:7" x14ac:dyDescent="0.25">
      <c r="A17" s="32" t="s">
        <v>15</v>
      </c>
      <c r="B17" s="33" t="s">
        <v>9</v>
      </c>
      <c r="C17" s="33" t="s">
        <v>64</v>
      </c>
      <c r="D17" s="97" t="s">
        <v>78</v>
      </c>
      <c r="E17" s="95">
        <v>31.5</v>
      </c>
      <c r="F17" s="47"/>
      <c r="G17" s="24">
        <f t="shared" ref="G17:G23" si="1">+ROUND(+E17*F17,2)</f>
        <v>0</v>
      </c>
    </row>
    <row r="18" spans="1:7" x14ac:dyDescent="0.25">
      <c r="A18" s="32" t="s">
        <v>16</v>
      </c>
      <c r="B18" s="33" t="s">
        <v>9</v>
      </c>
      <c r="C18" s="33" t="s">
        <v>64</v>
      </c>
      <c r="D18" s="97" t="s">
        <v>79</v>
      </c>
      <c r="E18" s="95">
        <v>31.5</v>
      </c>
      <c r="F18" s="47"/>
      <c r="G18" s="24">
        <f t="shared" si="1"/>
        <v>0</v>
      </c>
    </row>
    <row r="19" spans="1:7" ht="22.5" x14ac:dyDescent="0.25">
      <c r="A19" s="32" t="s">
        <v>17</v>
      </c>
      <c r="B19" s="33" t="s">
        <v>9</v>
      </c>
      <c r="C19" s="33" t="s">
        <v>66</v>
      </c>
      <c r="D19" s="97" t="s">
        <v>80</v>
      </c>
      <c r="E19" s="95">
        <v>6.4</v>
      </c>
      <c r="F19" s="47"/>
      <c r="G19" s="24">
        <f t="shared" si="1"/>
        <v>0</v>
      </c>
    </row>
    <row r="20" spans="1:7" ht="22.5" x14ac:dyDescent="0.25">
      <c r="A20" s="32" t="s">
        <v>18</v>
      </c>
      <c r="B20" s="33" t="s">
        <v>9</v>
      </c>
      <c r="C20" s="33" t="s">
        <v>64</v>
      </c>
      <c r="D20" s="97" t="s">
        <v>81</v>
      </c>
      <c r="E20" s="95">
        <v>15.04</v>
      </c>
      <c r="F20" s="47"/>
      <c r="G20" s="24">
        <f t="shared" si="1"/>
        <v>0</v>
      </c>
    </row>
    <row r="21" spans="1:7" ht="22.5" x14ac:dyDescent="0.25">
      <c r="A21" s="32" t="s">
        <v>73</v>
      </c>
      <c r="B21" s="33" t="s">
        <v>9</v>
      </c>
      <c r="C21" s="33" t="s">
        <v>64</v>
      </c>
      <c r="D21" s="97" t="s">
        <v>82</v>
      </c>
      <c r="E21" s="95">
        <v>31.52</v>
      </c>
      <c r="F21" s="47"/>
      <c r="G21" s="24">
        <f t="shared" si="1"/>
        <v>0</v>
      </c>
    </row>
    <row r="22" spans="1:7" ht="22.5" x14ac:dyDescent="0.25">
      <c r="A22" s="32" t="s">
        <v>74</v>
      </c>
      <c r="B22" s="33" t="s">
        <v>9</v>
      </c>
      <c r="C22" s="33" t="s">
        <v>64</v>
      </c>
      <c r="D22" s="97" t="s">
        <v>83</v>
      </c>
      <c r="E22" s="95">
        <v>6.25</v>
      </c>
      <c r="F22" s="47"/>
      <c r="G22" s="24">
        <f t="shared" si="1"/>
        <v>0</v>
      </c>
    </row>
    <row r="23" spans="1:7" ht="22.5" x14ac:dyDescent="0.25">
      <c r="A23" s="21" t="s">
        <v>75</v>
      </c>
      <c r="B23" s="22" t="s">
        <v>9</v>
      </c>
      <c r="C23" s="33" t="s">
        <v>64</v>
      </c>
      <c r="D23" s="97" t="s">
        <v>84</v>
      </c>
      <c r="E23" s="95">
        <v>10.199999999999999</v>
      </c>
      <c r="F23" s="72"/>
      <c r="G23" s="24">
        <f t="shared" si="1"/>
        <v>0</v>
      </c>
    </row>
    <row r="24" spans="1:7" x14ac:dyDescent="0.25">
      <c r="A24" s="25"/>
      <c r="B24" s="26"/>
      <c r="C24" s="26"/>
      <c r="D24" s="27" t="s">
        <v>86</v>
      </c>
      <c r="E24" s="28"/>
      <c r="F24" s="29"/>
      <c r="G24" s="30">
        <f>SUM(G17:G23)</f>
        <v>0</v>
      </c>
    </row>
    <row r="25" spans="1:7" x14ac:dyDescent="0.25">
      <c r="A25" s="16" t="s">
        <v>87</v>
      </c>
      <c r="B25" s="35" t="s">
        <v>7</v>
      </c>
      <c r="C25" s="17" t="s">
        <v>8</v>
      </c>
      <c r="D25" s="98" t="s">
        <v>88</v>
      </c>
      <c r="E25" s="75"/>
      <c r="F25" s="20"/>
      <c r="G25" s="31"/>
    </row>
    <row r="26" spans="1:7" x14ac:dyDescent="0.25">
      <c r="A26" s="32" t="s">
        <v>19</v>
      </c>
      <c r="B26" s="33" t="s">
        <v>9</v>
      </c>
      <c r="C26" s="33" t="s">
        <v>64</v>
      </c>
      <c r="D26" s="99" t="s">
        <v>90</v>
      </c>
      <c r="E26" s="95">
        <v>76.150000000000006</v>
      </c>
      <c r="F26" s="47"/>
      <c r="G26" s="24">
        <f t="shared" ref="G26:G31" si="2">+ROUND(+E26*F26,2)</f>
        <v>0</v>
      </c>
    </row>
    <row r="27" spans="1:7" x14ac:dyDescent="0.25">
      <c r="A27" s="32" t="s">
        <v>20</v>
      </c>
      <c r="B27" s="33" t="s">
        <v>9</v>
      </c>
      <c r="C27" s="33" t="s">
        <v>89</v>
      </c>
      <c r="D27" s="99" t="s">
        <v>91</v>
      </c>
      <c r="E27" s="95">
        <v>1</v>
      </c>
      <c r="F27" s="47"/>
      <c r="G27" s="24">
        <f t="shared" si="2"/>
        <v>0</v>
      </c>
    </row>
    <row r="28" spans="1:7" x14ac:dyDescent="0.25">
      <c r="A28" s="32" t="s">
        <v>21</v>
      </c>
      <c r="B28" s="33" t="s">
        <v>9</v>
      </c>
      <c r="C28" s="33" t="s">
        <v>89</v>
      </c>
      <c r="D28" s="99" t="s">
        <v>92</v>
      </c>
      <c r="E28" s="95">
        <v>1</v>
      </c>
      <c r="F28" s="47"/>
      <c r="G28" s="24">
        <f t="shared" si="2"/>
        <v>0</v>
      </c>
    </row>
    <row r="29" spans="1:7" x14ac:dyDescent="0.25">
      <c r="A29" s="21" t="s">
        <v>22</v>
      </c>
      <c r="B29" s="22" t="s">
        <v>9</v>
      </c>
      <c r="C29" s="33" t="s">
        <v>89</v>
      </c>
      <c r="D29" s="99" t="s">
        <v>93</v>
      </c>
      <c r="E29" s="95">
        <v>6</v>
      </c>
      <c r="F29" s="69"/>
      <c r="G29" s="24">
        <f t="shared" si="2"/>
        <v>0</v>
      </c>
    </row>
    <row r="30" spans="1:7" x14ac:dyDescent="0.25">
      <c r="A30" s="21" t="s">
        <v>23</v>
      </c>
      <c r="B30" s="22" t="s">
        <v>9</v>
      </c>
      <c r="C30" s="33" t="s">
        <v>89</v>
      </c>
      <c r="D30" s="99" t="s">
        <v>94</v>
      </c>
      <c r="E30" s="95">
        <v>6</v>
      </c>
      <c r="F30" s="69"/>
      <c r="G30" s="24">
        <f t="shared" si="2"/>
        <v>0</v>
      </c>
    </row>
    <row r="31" spans="1:7" x14ac:dyDescent="0.25">
      <c r="A31" s="21" t="s">
        <v>24</v>
      </c>
      <c r="B31" s="22" t="s">
        <v>9</v>
      </c>
      <c r="C31" s="33" t="s">
        <v>89</v>
      </c>
      <c r="D31" s="99" t="s">
        <v>95</v>
      </c>
      <c r="E31" s="95">
        <v>92</v>
      </c>
      <c r="F31" s="69"/>
      <c r="G31" s="24">
        <f t="shared" si="2"/>
        <v>0</v>
      </c>
    </row>
    <row r="32" spans="1:7" x14ac:dyDescent="0.25">
      <c r="A32" s="25"/>
      <c r="B32" s="26"/>
      <c r="C32" s="26"/>
      <c r="D32" s="27" t="s">
        <v>96</v>
      </c>
      <c r="E32" s="28"/>
      <c r="F32" s="29"/>
      <c r="G32" s="30">
        <f>SUM(G26:G31)</f>
        <v>0</v>
      </c>
    </row>
    <row r="33" spans="1:7" x14ac:dyDescent="0.25">
      <c r="A33" s="16" t="s">
        <v>97</v>
      </c>
      <c r="B33" s="35" t="s">
        <v>7</v>
      </c>
      <c r="C33" s="17" t="s">
        <v>8</v>
      </c>
      <c r="D33" s="98" t="s">
        <v>12</v>
      </c>
      <c r="E33" s="19"/>
      <c r="F33" s="20"/>
      <c r="G33" s="31"/>
    </row>
    <row r="34" spans="1:7" ht="22.5" x14ac:dyDescent="0.25">
      <c r="A34" s="32" t="s">
        <v>25</v>
      </c>
      <c r="B34" s="33" t="s">
        <v>9</v>
      </c>
      <c r="C34" s="33" t="s">
        <v>89</v>
      </c>
      <c r="D34" s="34" t="s">
        <v>11</v>
      </c>
      <c r="E34" s="23">
        <v>1</v>
      </c>
      <c r="F34" s="47"/>
      <c r="G34" s="24">
        <f t="shared" ref="G34" si="3">+ROUND(+E34*F34,2)</f>
        <v>0</v>
      </c>
    </row>
    <row r="35" spans="1:7" x14ac:dyDescent="0.25">
      <c r="A35" s="25"/>
      <c r="B35" s="26"/>
      <c r="C35" s="26"/>
      <c r="D35" s="27" t="s">
        <v>98</v>
      </c>
      <c r="E35" s="28"/>
      <c r="F35" s="29"/>
      <c r="G35" s="30">
        <f>SUM(G34:G34)</f>
        <v>0</v>
      </c>
    </row>
    <row r="36" spans="1:7" x14ac:dyDescent="0.25">
      <c r="A36" s="16" t="s">
        <v>99</v>
      </c>
      <c r="B36" s="35" t="s">
        <v>7</v>
      </c>
      <c r="C36" s="17"/>
      <c r="D36" s="98" t="s">
        <v>100</v>
      </c>
      <c r="E36" s="75"/>
      <c r="F36" s="20"/>
      <c r="G36" s="31"/>
    </row>
    <row r="37" spans="1:7" x14ac:dyDescent="0.25">
      <c r="A37" s="32" t="s">
        <v>26</v>
      </c>
      <c r="B37" s="22" t="s">
        <v>9</v>
      </c>
      <c r="C37" s="33" t="s">
        <v>89</v>
      </c>
      <c r="D37" s="99" t="s">
        <v>100</v>
      </c>
      <c r="E37" s="23">
        <v>1</v>
      </c>
      <c r="F37" s="47"/>
      <c r="G37" s="24">
        <f>ROUND(E37*F37,2)</f>
        <v>0</v>
      </c>
    </row>
    <row r="38" spans="1:7" x14ac:dyDescent="0.25">
      <c r="A38" s="32" t="s">
        <v>27</v>
      </c>
      <c r="B38" s="22" t="s">
        <v>9</v>
      </c>
      <c r="C38" s="33" t="s">
        <v>65</v>
      </c>
      <c r="D38" s="99" t="s">
        <v>102</v>
      </c>
      <c r="E38" s="23">
        <v>24</v>
      </c>
      <c r="F38" s="47"/>
      <c r="G38" s="24">
        <f t="shared" ref="G38:G39" si="4">ROUND(E38*F38,2)</f>
        <v>0</v>
      </c>
    </row>
    <row r="39" spans="1:7" ht="22.5" x14ac:dyDescent="0.25">
      <c r="A39" s="32" t="s">
        <v>101</v>
      </c>
      <c r="B39" s="22" t="s">
        <v>9</v>
      </c>
      <c r="C39" s="33" t="s">
        <v>65</v>
      </c>
      <c r="D39" s="99" t="s">
        <v>103</v>
      </c>
      <c r="E39" s="23">
        <v>6</v>
      </c>
      <c r="F39" s="47"/>
      <c r="G39" s="24">
        <f t="shared" si="4"/>
        <v>0</v>
      </c>
    </row>
    <row r="40" spans="1:7" x14ac:dyDescent="0.25">
      <c r="A40" s="25"/>
      <c r="B40" s="26"/>
      <c r="C40" s="26"/>
      <c r="D40" s="27" t="s">
        <v>106</v>
      </c>
      <c r="E40" s="28"/>
      <c r="F40" s="29"/>
      <c r="G40" s="30">
        <f>SUM(G37:G39)</f>
        <v>0</v>
      </c>
    </row>
    <row r="41" spans="1:7" x14ac:dyDescent="0.25">
      <c r="A41" s="16" t="s">
        <v>104</v>
      </c>
      <c r="B41" s="35" t="s">
        <v>7</v>
      </c>
      <c r="C41" s="17" t="s">
        <v>8</v>
      </c>
      <c r="D41" s="100" t="s">
        <v>13</v>
      </c>
      <c r="E41" s="19"/>
      <c r="F41" s="20"/>
      <c r="G41" s="31"/>
    </row>
    <row r="42" spans="1:7" x14ac:dyDescent="0.25">
      <c r="A42" s="32" t="s">
        <v>105</v>
      </c>
      <c r="B42" s="33" t="s">
        <v>9</v>
      </c>
      <c r="C42" s="33" t="s">
        <v>89</v>
      </c>
      <c r="D42" s="99" t="s">
        <v>13</v>
      </c>
      <c r="E42" s="23">
        <v>1</v>
      </c>
      <c r="F42" s="47"/>
      <c r="G42" s="24">
        <f>+ROUND(+E42*F42,2)</f>
        <v>0</v>
      </c>
    </row>
    <row r="43" spans="1:7" x14ac:dyDescent="0.25">
      <c r="A43" s="25"/>
      <c r="B43" s="26"/>
      <c r="C43" s="26"/>
      <c r="D43" s="27" t="s">
        <v>107</v>
      </c>
      <c r="E43" s="36"/>
      <c r="F43" s="29"/>
      <c r="G43" s="30">
        <f>SUM(G42)</f>
        <v>0</v>
      </c>
    </row>
    <row r="44" spans="1:7" x14ac:dyDescent="0.25">
      <c r="A44" s="37"/>
      <c r="B44" s="41"/>
      <c r="C44" s="41"/>
      <c r="D44" s="42" t="s">
        <v>28</v>
      </c>
      <c r="E44" s="38"/>
      <c r="F44" s="39"/>
      <c r="G44" s="40">
        <f>SUM(G15+G24+G32+G35+G40+G43)</f>
        <v>0</v>
      </c>
    </row>
    <row r="45" spans="1:7" x14ac:dyDescent="0.25">
      <c r="A45" s="43"/>
      <c r="B45" s="44"/>
      <c r="C45" s="44"/>
      <c r="D45" s="42" t="s">
        <v>29</v>
      </c>
      <c r="E45" s="48" t="s">
        <v>32</v>
      </c>
      <c r="F45" s="44"/>
      <c r="G45" s="49"/>
    </row>
    <row r="46" spans="1:7" x14ac:dyDescent="0.25">
      <c r="A46" s="43"/>
      <c r="B46" s="44"/>
      <c r="C46" s="44"/>
      <c r="D46" s="42" t="s">
        <v>30</v>
      </c>
      <c r="E46" s="48" t="s">
        <v>32</v>
      </c>
      <c r="F46" s="44"/>
      <c r="G46" s="49"/>
    </row>
    <row r="47" spans="1:7" ht="22.5" x14ac:dyDescent="0.25">
      <c r="A47" s="43"/>
      <c r="B47" s="44"/>
      <c r="C47" s="44"/>
      <c r="D47" s="42" t="s">
        <v>31</v>
      </c>
      <c r="E47" s="44"/>
      <c r="F47" s="44"/>
      <c r="G47" s="40">
        <f>SUM(G44:G46)</f>
        <v>0</v>
      </c>
    </row>
    <row r="48" spans="1:7" x14ac:dyDescent="0.25">
      <c r="A48" s="1"/>
      <c r="B48" s="1"/>
      <c r="C48" s="1"/>
      <c r="D48" s="45"/>
      <c r="E48" s="1"/>
      <c r="F48" s="1"/>
      <c r="G48" s="1"/>
    </row>
    <row r="49" spans="1:7" ht="30" customHeight="1" x14ac:dyDescent="0.25">
      <c r="A49" s="93" t="s">
        <v>35</v>
      </c>
      <c r="B49" s="93"/>
      <c r="C49" s="93"/>
      <c r="D49" s="93"/>
      <c r="E49" s="93"/>
      <c r="F49" s="93"/>
      <c r="G49" s="93"/>
    </row>
    <row r="50" spans="1:7" x14ac:dyDescent="0.25">
      <c r="A50" s="4"/>
      <c r="B50" s="4"/>
      <c r="C50" s="4"/>
      <c r="D50" s="5"/>
      <c r="E50" s="4"/>
      <c r="F50" s="4"/>
      <c r="G50" s="4"/>
    </row>
    <row r="51" spans="1:7" s="4" customFormat="1" x14ac:dyDescent="0.25"/>
    <row r="52" spans="1:7" s="4" customFormat="1" ht="55.5" customHeight="1" x14ac:dyDescent="0.25"/>
    <row r="53" spans="1:7" s="4" customFormat="1" x14ac:dyDescent="0.25">
      <c r="B53" s="6" t="s">
        <v>36</v>
      </c>
      <c r="C53" s="86"/>
      <c r="D53" s="86"/>
      <c r="E53" s="86"/>
    </row>
    <row r="54" spans="1:7" s="4" customFormat="1" x14ac:dyDescent="0.25"/>
    <row r="55" spans="1:7" s="4" customFormat="1" x14ac:dyDescent="0.25"/>
    <row r="56" spans="1:7" s="4" customFormat="1" x14ac:dyDescent="0.25">
      <c r="D56" s="7"/>
    </row>
    <row r="57" spans="1:7" s="4" customFormat="1" x14ac:dyDescent="0.25"/>
    <row r="58" spans="1:7" s="4" customFormat="1" ht="50.1" customHeight="1" x14ac:dyDescent="0.25">
      <c r="A58" s="87" t="s">
        <v>37</v>
      </c>
      <c r="B58" s="87"/>
      <c r="C58" s="87"/>
      <c r="D58" s="87"/>
      <c r="E58" s="87"/>
      <c r="F58" s="87"/>
      <c r="G58" s="87"/>
    </row>
  </sheetData>
  <sheetProtection algorithmName="SHA-512" hashValue="9KWFJLY2czXNkgeYqBg9TaA+bh2FaU6NrtFrlq9euDsAgwtnF0Dl6ZTrci2uMlzSwXD3HKt4EbsDZ6Xk4NboAA==" saltValue="h4/WBejMN5xBEsfqXNM38A==" spinCount="100000" sheet="1" objects="1" scenarios="1" selectLockedCells="1" autoFilter="0"/>
  <autoFilter ref="A7:G47" xr:uid="{0C79180D-5FB9-48E3-BDA5-3D537BDE8770}"/>
  <mergeCells count="5">
    <mergeCell ref="C53:E53"/>
    <mergeCell ref="A58:G58"/>
    <mergeCell ref="A1:G1"/>
    <mergeCell ref="A2:G2"/>
    <mergeCell ref="A49:G49"/>
  </mergeCells>
  <dataValidations count="1">
    <dataValidation type="list" allowBlank="1" showInputMessage="1" showErrorMessage="1" sqref="B8:B44" xr:uid="{CA00C086-E45F-4EE0-AF9A-6CEBDB43318E}">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fitToHeight="10" orientation="portrait" r:id="rId1"/>
  <headerFooter>
    <oddFooter>&amp;R&amp;P  / &amp;N</oddFooter>
  </headerFooter>
  <ignoredErrors>
    <ignoredError sqref="A16 A25 A33 A36 A4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2023-11-07T13:22:49Z</cp:lastPrinted>
  <dcterms:created xsi:type="dcterms:W3CDTF">2023-10-20T09:48:06Z</dcterms:created>
  <dcterms:modified xsi:type="dcterms:W3CDTF">2023-11-07T13:23:47Z</dcterms:modified>
</cp:coreProperties>
</file>