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6748-2023 - Medid correctoras mejora retornos climatizac sala aparat Control Central TORRE(NV)\DOCU\"/>
    </mc:Choice>
  </mc:AlternateContent>
  <xr:revisionPtr revIDLastSave="0" documentId="13_ncr:1_{C8F1C8BF-6A63-4516-84DF-93D0501E4388}"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Precio'!$A$5:$G$44</definedName>
    <definedName name="_xlnm.Print_Area" localSheetId="0">'A.Anexo I pag 1 oferta'!$A$3:$J$49</definedName>
    <definedName name="_xlnm.Print_Area" localSheetId="1">'B.Anexo I Tabla Desglose Precio'!$A$6:$G$50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9" i="7" l="1"/>
  <c r="G40" i="7" s="1"/>
  <c r="G32" i="7"/>
  <c r="G33" i="7"/>
  <c r="G26" i="7"/>
  <c r="G27" i="7"/>
  <c r="G28" i="7"/>
  <c r="G36" i="7" l="1"/>
  <c r="G37" i="7" s="1"/>
  <c r="G31" i="7"/>
  <c r="G34" i="7" s="1"/>
  <c r="G22" i="7"/>
  <c r="G23" i="7"/>
  <c r="G24" i="7"/>
  <c r="G25" i="7"/>
  <c r="G21" i="7"/>
  <c r="G29" i="7" l="1"/>
  <c r="G8" i="7"/>
  <c r="G9" i="7"/>
  <c r="G10" i="7"/>
  <c r="G11" i="7"/>
  <c r="G12" i="7"/>
  <c r="G13" i="7"/>
  <c r="G14" i="7"/>
  <c r="G15" i="7"/>
  <c r="G16" i="7"/>
  <c r="G17" i="7"/>
  <c r="G18" i="7"/>
  <c r="G7" i="7"/>
  <c r="G19" i="7" l="1"/>
  <c r="G41" i="7" s="1"/>
  <c r="G44" i="7" l="1"/>
  <c r="B29" i="8" s="1"/>
</calcChain>
</file>

<file path=xl/sharedStrings.xml><?xml version="1.0" encoding="utf-8"?>
<sst xmlns="http://schemas.openxmlformats.org/spreadsheetml/2006/main" count="164" uniqueCount="113">
  <si>
    <t>Código</t>
  </si>
  <si>
    <t>Ud</t>
  </si>
  <si>
    <t>Resumen</t>
  </si>
  <si>
    <t>CanPres</t>
  </si>
  <si>
    <t>Pres</t>
  </si>
  <si>
    <t>ImpPres</t>
  </si>
  <si>
    <t>01</t>
  </si>
  <si>
    <t/>
  </si>
  <si>
    <t>SEGURIDAD Y SALUD</t>
  </si>
  <si>
    <t>XX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</si>
  <si>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</si>
  <si>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</si>
  <si>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</si>
  <si>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</si>
  <si>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</si>
  <si>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</si>
  <si>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</si>
  <si>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</si>
  <si>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</si>
  <si>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</si>
  <si>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</si>
  <si>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</si>
  <si>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</si>
  <si>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</si>
  <si>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</si>
  <si>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</si>
  <si>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</si>
  <si>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</si>
  <si>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</si>
  <si>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</si>
  <si>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</si>
  <si>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</si>
  <si>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</si>
  <si>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</si>
  <si>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</si>
  <si>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</si>
  <si>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DIVISIONES</t>
  </si>
  <si>
    <t>m</t>
  </si>
  <si>
    <t>ESTRUCTURA SOPORTACION CORTINAS CORREDERAS</t>
  </si>
  <si>
    <t>ESTRUCTURA SOPORTACION CORTINAS FIJAS</t>
  </si>
  <si>
    <t>m²</t>
  </si>
  <si>
    <t>CORTINAS LAMAS TRANSPARENTES PVC</t>
  </si>
  <si>
    <t>u</t>
  </si>
  <si>
    <t>DESMONTAJE Y RETIRADA DE RACK</t>
  </si>
  <si>
    <t>RETIRADA DE CONDUCTOS DE CLIMATIZACIÓN</t>
  </si>
  <si>
    <t>DESMONTAJE DE FALSO TECHO REGISTRABLE CON O SIN RECUPERACION</t>
  </si>
  <si>
    <t>FIJACIÓN Y CIERRE DE CONDUCTO DE CLIMA EXISTENTE</t>
  </si>
  <si>
    <t>DESMONTAJE DE SUELO TÉCNICO</t>
  </si>
  <si>
    <t>DESMONTAJE Y RETIRADA DE BANCADA</t>
  </si>
  <si>
    <t>SUMINISTRO Y MONTAJE DE SUELO TÉCNICO</t>
  </si>
  <si>
    <t>m2</t>
  </si>
  <si>
    <t>SUMINISTRO Y MONTAJE DE FALSO TECHO FIBRA MINERAL</t>
  </si>
  <si>
    <t>TOTAL 01</t>
  </si>
  <si>
    <t>02</t>
  </si>
  <si>
    <t>CONDUCTOS CLIMATIZACIÓN</t>
  </si>
  <si>
    <t>TAPADO HUECOS CON PLANCHA DE 3 CM ESPESOR</t>
  </si>
  <si>
    <t>ud</t>
  </si>
  <si>
    <t>DESMONTAJE DE CONDUCTO Y TAPADO DE AGUJERO</t>
  </si>
  <si>
    <t>DESMONTAJE Y TRASLADO CHIMENEA</t>
  </si>
  <si>
    <t>CIERRE DE HUECOS EN CONDUCTOS DE FIBRA MENORES DE 0,5 (m2)</t>
  </si>
  <si>
    <t>TOTAL 02</t>
  </si>
  <si>
    <t>03</t>
  </si>
  <si>
    <t>TOTAL 03</t>
  </si>
  <si>
    <t>04</t>
  </si>
  <si>
    <t>04_01</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</si>
  <si>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</si>
  <si>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</si>
  <si>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</si>
  <si>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</si>
  <si>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TOTAL 04</t>
  </si>
  <si>
    <t>Expediente n.º S/06748/2023</t>
  </si>
  <si>
    <t>sala aparatos Control Central TORRESPAÑA A”</t>
  </si>
  <si>
    <t>S-06748-2023 - Medidas correctoras para mejora retornos climatización sala aparatos Control Central TORRESPAÑA A</t>
  </si>
  <si>
    <t xml:space="preserve">“Medidas correctoras para mejora retornos climatización </t>
  </si>
  <si>
    <t>Capítulo</t>
  </si>
  <si>
    <t>Partida</t>
  </si>
  <si>
    <t>01_01</t>
  </si>
  <si>
    <t>01_02</t>
  </si>
  <si>
    <t>01_03</t>
  </si>
  <si>
    <t>01_04</t>
  </si>
  <si>
    <t>01_05</t>
  </si>
  <si>
    <t>01_06</t>
  </si>
  <si>
    <t>01_07</t>
  </si>
  <si>
    <t>01_08</t>
  </si>
  <si>
    <t>01_09</t>
  </si>
  <si>
    <t>01_10</t>
  </si>
  <si>
    <t>01_11</t>
  </si>
  <si>
    <t>01_12</t>
  </si>
  <si>
    <t>MONTAJE DE FALSO TECHO. PLACAS RECUPERADAS CUALQUIER MATERIAL</t>
  </si>
  <si>
    <t>Nat</t>
  </si>
  <si>
    <t>02_01</t>
  </si>
  <si>
    <t>02_07</t>
  </si>
  <si>
    <t>02_02</t>
  </si>
  <si>
    <t>02_03</t>
  </si>
  <si>
    <t>02_04</t>
  </si>
  <si>
    <t>02_05</t>
  </si>
  <si>
    <t>02_06</t>
  </si>
  <si>
    <t>02_08</t>
  </si>
  <si>
    <t>REJILLAS IMPULSION SUELO TECNICO 565x265 AFP-AG</t>
  </si>
  <si>
    <t>EMBOCADURA PLENUM ISOVER CLIMAVER A2 NETO</t>
  </si>
  <si>
    <t>MONTAJE REJILLAS EN SUELO PROPORCIONADAS POR RTVE</t>
  </si>
  <si>
    <t>REJILLAS IMPULSION SUELO TECNICO 598x598 AFP-AG</t>
  </si>
  <si>
    <t>ESTRUCTURAS</t>
  </si>
  <si>
    <t>BANCADA SOPORTE DE RACKS 600x1000</t>
  </si>
  <si>
    <t>BANCADA SOPORTE DE RACKS 1200x1000</t>
  </si>
  <si>
    <t>INSTALACIÓN ARMARIO SUMINISTRADO POR RTVE</t>
  </si>
  <si>
    <t>05</t>
  </si>
  <si>
    <t>03_01</t>
  </si>
  <si>
    <t>03_02</t>
  </si>
  <si>
    <t>03_03</t>
  </si>
  <si>
    <t>GESTION DE RESIDUOS</t>
  </si>
  <si>
    <t>05_01</t>
  </si>
  <si>
    <t>TOTAL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</si>
</sst>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scheme val="minor"/>
    </font>
    <font>
      <sz val="8"/>
      <color rgb="FF000000"/>
      <name val="Calibri"/>
      <family val="2"/>
    </font>
    <font>
      <sz val="8"/>
      <color rgb="FFFF0000"/>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3">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5"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49" fontId="3" fillId="2" borderId="2" xfId="0" applyNumberFormat="1" applyFont="1" applyFill="1" applyBorder="1" applyAlignment="1" applyProtection="1">
      <alignment horizontal="left" vertical="top" wrapText="1"/>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2" fillId="0" borderId="1" xfId="0" applyFont="1" applyFill="1" applyBorder="1" applyAlignment="1" applyProtection="1">
      <alignment vertical="top"/>
    </xf>
    <xf numFmtId="0" fontId="0" fillId="0" borderId="0" xfId="0" applyFill="1" applyAlignment="1" applyProtection="1">
      <alignment horizontal="center" shrinkToFit="1"/>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7"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0" borderId="7" xfId="0" applyNumberFormat="1" applyFont="1" applyBorder="1" applyAlignment="1" applyProtection="1">
      <alignment horizontal="right" vertical="top" wrapText="1"/>
    </xf>
    <xf numFmtId="49" fontId="3" fillId="0" borderId="4" xfId="0" applyNumberFormat="1" applyFont="1" applyBorder="1" applyAlignment="1" applyProtection="1">
      <alignment horizontal="right" vertical="top" wrapText="1"/>
    </xf>
    <xf numFmtId="0" fontId="9" fillId="0" borderId="0" xfId="0" applyFont="1" applyAlignment="1" applyProtection="1">
      <alignment horizontal="center" vertical="top" wrapText="1"/>
    </xf>
    <xf numFmtId="0" fontId="17" fillId="0" borderId="1" xfId="0" applyFont="1" applyBorder="1" applyAlignment="1" applyProtection="1">
      <alignment vertical="top"/>
    </xf>
    <xf numFmtId="49" fontId="23" fillId="4" borderId="1" xfId="0" applyNumberFormat="1" applyFont="1" applyFill="1" applyBorder="1" applyAlignment="1" applyProtection="1">
      <alignment vertical="top"/>
    </xf>
    <xf numFmtId="0" fontId="20" fillId="0" borderId="1" xfId="0" applyFont="1" applyBorder="1" applyAlignment="1" applyProtection="1">
      <alignment horizontal="left" vertical="center"/>
    </xf>
    <xf numFmtId="49" fontId="21" fillId="0" borderId="1" xfId="0" applyNumberFormat="1" applyFont="1" applyFill="1" applyBorder="1" applyAlignment="1" applyProtection="1">
      <alignment vertical="top"/>
    </xf>
    <xf numFmtId="49" fontId="21" fillId="0" borderId="1" xfId="0" applyNumberFormat="1" applyFont="1" applyFill="1" applyBorder="1" applyAlignment="1" applyProtection="1">
      <alignment vertical="top" wrapText="1"/>
    </xf>
    <xf numFmtId="4" fontId="21" fillId="0" borderId="1" xfId="0" applyNumberFormat="1" applyFont="1" applyFill="1" applyBorder="1" applyAlignment="1" applyProtection="1">
      <alignment vertical="top"/>
    </xf>
    <xf numFmtId="49" fontId="24" fillId="2" borderId="0" xfId="0" applyNumberFormat="1" applyFont="1" applyFill="1" applyAlignment="1" applyProtection="1">
      <alignment vertical="top" wrapText="1"/>
    </xf>
    <xf numFmtId="0" fontId="21" fillId="0" borderId="1" xfId="0" applyFont="1" applyFill="1" applyBorder="1" applyAlignment="1" applyProtection="1">
      <alignment horizontal="left" vertical="center"/>
    </xf>
    <xf numFmtId="0" fontId="21"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top" wrapText="1"/>
    </xf>
    <xf numFmtId="0" fontId="4" fillId="3" borderId="1" xfId="0" applyFont="1" applyFill="1" applyBorder="1" applyAlignment="1" applyProtection="1">
      <alignment vertical="top"/>
      <protection locked="0"/>
    </xf>
    <xf numFmtId="0" fontId="22"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C48" activeCellId="9" sqref="B12:E12 I12 C15 F15:I15 B18 E18:F18 I18 C21:G21 I21 C48:F48"/>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45" t="s">
        <v>34</v>
      </c>
      <c r="B2" s="45"/>
      <c r="C2" s="45"/>
      <c r="D2" s="45"/>
      <c r="E2" s="45"/>
      <c r="F2" s="45"/>
      <c r="G2" s="45"/>
      <c r="H2" s="45"/>
      <c r="I2" s="45"/>
    </row>
    <row r="5" spans="1:9" x14ac:dyDescent="0.25">
      <c r="D5" s="12"/>
      <c r="E5" s="12"/>
      <c r="F5" s="13"/>
      <c r="G5" s="13"/>
      <c r="H5" s="13"/>
      <c r="I5" s="14" t="s">
        <v>73</v>
      </c>
    </row>
    <row r="6" spans="1:9" x14ac:dyDescent="0.25">
      <c r="D6" s="12"/>
      <c r="E6" s="12"/>
      <c r="F6" s="13"/>
      <c r="G6" s="13"/>
      <c r="H6" s="13"/>
      <c r="I6" s="14" t="s">
        <v>71</v>
      </c>
    </row>
    <row r="7" spans="1:9" x14ac:dyDescent="0.25">
      <c r="D7" s="12"/>
      <c r="E7" s="12"/>
      <c r="F7" s="13"/>
      <c r="G7" s="13"/>
      <c r="H7" s="13"/>
      <c r="I7" s="15" t="s">
        <v>70</v>
      </c>
    </row>
    <row r="8" spans="1:9" ht="24.95" customHeight="1" x14ac:dyDescent="0.25"/>
    <row r="9" spans="1:9" ht="18.75" x14ac:dyDescent="0.3">
      <c r="A9" s="46" t="s">
        <v>13</v>
      </c>
      <c r="B9" s="46"/>
      <c r="C9" s="46"/>
      <c r="D9" s="46"/>
      <c r="E9" s="46"/>
      <c r="F9" s="46"/>
      <c r="G9" s="46"/>
      <c r="H9" s="46"/>
      <c r="I9" s="46"/>
    </row>
    <row r="10" spans="1:9" ht="15" customHeight="1" x14ac:dyDescent="0.25"/>
    <row r="11" spans="1:9" ht="15" customHeight="1" x14ac:dyDescent="0.25"/>
    <row r="12" spans="1:9" x14ac:dyDescent="0.25">
      <c r="A12" s="1" t="s">
        <v>14</v>
      </c>
      <c r="B12" s="47"/>
      <c r="C12" s="47"/>
      <c r="D12" s="47"/>
      <c r="E12" s="47"/>
      <c r="F12" s="1" t="s">
        <v>15</v>
      </c>
      <c r="G12" s="1"/>
      <c r="I12" s="43"/>
    </row>
    <row r="13" spans="1:9" x14ac:dyDescent="0.25">
      <c r="A13" s="48" t="s">
        <v>16</v>
      </c>
      <c r="B13" s="48"/>
      <c r="C13" s="48"/>
      <c r="D13" s="48"/>
      <c r="E13" s="48"/>
      <c r="F13" s="48"/>
      <c r="G13" s="48"/>
      <c r="H13" s="48"/>
      <c r="I13" s="16"/>
    </row>
    <row r="14" spans="1:9" x14ac:dyDescent="0.25">
      <c r="A14" s="44"/>
      <c r="B14" s="44"/>
      <c r="C14" s="44"/>
      <c r="D14" s="44"/>
      <c r="E14" s="44"/>
      <c r="F14" s="44"/>
      <c r="G14" s="44"/>
      <c r="H14" s="44"/>
      <c r="I14" s="16"/>
    </row>
    <row r="15" spans="1:9" x14ac:dyDescent="0.25">
      <c r="A15" s="1" t="s">
        <v>17</v>
      </c>
      <c r="B15" s="1"/>
      <c r="C15" s="17"/>
      <c r="D15" s="49" t="s">
        <v>18</v>
      </c>
      <c r="E15" s="49"/>
      <c r="F15" s="50"/>
      <c r="G15" s="50"/>
      <c r="H15" s="50"/>
      <c r="I15" s="50"/>
    </row>
    <row r="16" spans="1:9" x14ac:dyDescent="0.25">
      <c r="B16" s="18"/>
      <c r="C16" s="18" t="s">
        <v>19</v>
      </c>
      <c r="D16" s="18"/>
      <c r="E16" s="18"/>
      <c r="F16" s="18" t="s">
        <v>20</v>
      </c>
      <c r="G16" s="18"/>
      <c r="H16" s="18"/>
      <c r="I16" s="1"/>
    </row>
    <row r="17" spans="1:9" x14ac:dyDescent="0.25">
      <c r="B17" s="18"/>
      <c r="C17" s="18"/>
      <c r="D17" s="18"/>
      <c r="E17" s="18"/>
      <c r="F17" s="18"/>
      <c r="G17" s="18"/>
      <c r="H17" s="18"/>
      <c r="I17" s="1"/>
    </row>
    <row r="18" spans="1:9" x14ac:dyDescent="0.25">
      <c r="A18" s="1" t="s">
        <v>21</v>
      </c>
      <c r="B18" s="43"/>
      <c r="C18" s="49" t="s">
        <v>22</v>
      </c>
      <c r="D18" s="49"/>
      <c r="E18" s="53"/>
      <c r="F18" s="53"/>
      <c r="G18" s="54" t="s">
        <v>23</v>
      </c>
      <c r="H18" s="54"/>
      <c r="I18" s="19"/>
    </row>
    <row r="19" spans="1:9" s="20" customFormat="1" x14ac:dyDescent="0.25">
      <c r="B19" s="21"/>
      <c r="C19" s="22"/>
      <c r="D19" s="22"/>
      <c r="E19" s="42"/>
      <c r="F19" s="42"/>
      <c r="G19" s="42"/>
      <c r="H19" s="42"/>
      <c r="I19" s="42"/>
    </row>
    <row r="20" spans="1:9" s="20" customFormat="1" x14ac:dyDescent="0.25">
      <c r="B20" s="21"/>
      <c r="C20" s="22"/>
      <c r="D20" s="22"/>
      <c r="E20" s="42"/>
      <c r="F20" s="42"/>
      <c r="G20" s="42"/>
      <c r="H20" s="42"/>
      <c r="I20" s="42"/>
    </row>
    <row r="21" spans="1:9" s="20" customFormat="1" x14ac:dyDescent="0.25">
      <c r="A21" s="23" t="s">
        <v>24</v>
      </c>
      <c r="B21" s="21"/>
      <c r="C21" s="50"/>
      <c r="D21" s="50"/>
      <c r="E21" s="50"/>
      <c r="F21" s="50"/>
      <c r="G21" s="50"/>
      <c r="H21" s="42" t="s">
        <v>25</v>
      </c>
      <c r="I21" s="19"/>
    </row>
    <row r="22" spans="1:9" s="20" customFormat="1" x14ac:dyDescent="0.25">
      <c r="A22" s="23"/>
      <c r="B22" s="21"/>
      <c r="C22" s="22"/>
      <c r="D22" s="22"/>
      <c r="E22" s="22"/>
      <c r="F22" s="22"/>
      <c r="G22" s="22"/>
      <c r="H22" s="42"/>
      <c r="I22" s="24"/>
    </row>
    <row r="23" spans="1:9" x14ac:dyDescent="0.25">
      <c r="A23" s="1" t="s">
        <v>26</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51" t="s">
        <v>27</v>
      </c>
      <c r="B25" s="51"/>
      <c r="C25" s="51"/>
      <c r="D25" s="51"/>
      <c r="E25" s="51"/>
      <c r="F25" s="51"/>
      <c r="G25" s="51"/>
      <c r="H25" s="51"/>
      <c r="I25" s="1"/>
    </row>
    <row r="26" spans="1:9" ht="15" customHeight="1" x14ac:dyDescent="0.25">
      <c r="A26" s="1"/>
      <c r="B26" s="1"/>
      <c r="C26" s="1"/>
      <c r="D26" s="1"/>
      <c r="E26" s="1"/>
      <c r="F26" s="1"/>
      <c r="G26" s="1"/>
      <c r="H26" s="1"/>
      <c r="I26" s="1"/>
    </row>
    <row r="27" spans="1:9" ht="15" customHeight="1" x14ac:dyDescent="0.25">
      <c r="A27" s="1" t="s">
        <v>28</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29</v>
      </c>
      <c r="B29" s="55" t="str">
        <f>IF('B.Anexo I Tabla Desglose Precio'!G44&lt;=0,"Completar Tabla Desglose", IF('B.Anexo I Tabla Desglose Precio'!G44&lt;=20745.96,'B.Anexo I Tabla Desglose Precio'!G44,"Desglose supera VALOR ESTIMADO"))</f>
        <v>Completar Tabla Desglose</v>
      </c>
      <c r="C29" s="56"/>
      <c r="D29" s="1" t="s">
        <v>30</v>
      </c>
      <c r="E29" s="1"/>
      <c r="F29" s="1"/>
      <c r="G29" s="1"/>
      <c r="H29" s="1"/>
    </row>
    <row r="30" spans="1:9" ht="15" customHeight="1" x14ac:dyDescent="0.25">
      <c r="A30" s="1"/>
      <c r="B30" s="1"/>
      <c r="C30" s="1"/>
      <c r="D30" s="1"/>
      <c r="E30" s="1"/>
      <c r="F30" s="1"/>
      <c r="G30" s="1"/>
      <c r="H30" s="1"/>
    </row>
    <row r="31" spans="1:9" ht="15" customHeight="1" x14ac:dyDescent="0.25">
      <c r="A31" s="2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51" t="s">
        <v>35</v>
      </c>
      <c r="B33" s="51"/>
      <c r="C33" s="51"/>
      <c r="D33" s="51"/>
      <c r="E33" s="51"/>
      <c r="F33" s="51"/>
      <c r="G33" s="51"/>
      <c r="H33" s="51"/>
      <c r="I33" s="1"/>
    </row>
    <row r="34" spans="1:9" ht="27" customHeight="1" x14ac:dyDescent="0.25">
      <c r="A34" s="1"/>
      <c r="B34" s="1"/>
      <c r="C34" s="1"/>
      <c r="D34" s="1"/>
      <c r="E34" s="1"/>
      <c r="F34" s="1"/>
      <c r="G34" s="1"/>
      <c r="H34" s="1"/>
      <c r="I34" s="1"/>
    </row>
    <row r="35" spans="1:9" x14ac:dyDescent="0.25">
      <c r="A35" s="26" t="s">
        <v>31</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32</v>
      </c>
    </row>
    <row r="45" spans="1:9" x14ac:dyDescent="0.25">
      <c r="E45" s="28"/>
    </row>
    <row r="47" spans="1:9" x14ac:dyDescent="0.25">
      <c r="E47" s="29"/>
    </row>
    <row r="48" spans="1:9" x14ac:dyDescent="0.25">
      <c r="B48" s="30" t="s">
        <v>33</v>
      </c>
      <c r="C48" s="52"/>
      <c r="D48" s="52"/>
      <c r="E48" s="52"/>
      <c r="F48" s="52"/>
    </row>
  </sheetData>
  <sheetProtection algorithmName="SHA-512" hashValue="NxcnvvdHgJmieEERdybYlDnOIYCBqxWW4ExbwmcjFnx4oTH8sp5iYBp2dbP74c8kxqWOLTqObjon5ynO/HqRbw==" saltValue="qkTU+aoWVOdywHiAh/geXA=="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52"/>
  <sheetViews>
    <sheetView workbookViewId="0">
      <pane xSplit="3" ySplit="5" topLeftCell="D6" activePane="bottomRight" state="frozen"/>
      <selection pane="topRight" activeCell="D1" sqref="D1"/>
      <selection pane="bottomLeft" activeCell="A6" sqref="A6"/>
      <selection pane="bottomRight" activeCell="F11" sqref="F11"/>
    </sheetView>
  </sheetViews>
  <sheetFormatPr baseColWidth="10" defaultRowHeight="15" x14ac:dyDescent="0.25"/>
  <cols>
    <col min="1" max="1" width="10.7109375" style="2" customWidth="1"/>
    <col min="2" max="2" width="10.42578125" style="2" bestFit="1" customWidth="1"/>
    <col min="3" max="3" width="4.7109375" style="2" customWidth="1"/>
    <col min="4" max="4" width="35.7109375" style="2" customWidth="1"/>
    <col min="5" max="5" width="7.85546875" style="2" customWidth="1"/>
    <col min="6" max="6" width="9" style="2" customWidth="1"/>
    <col min="7" max="7" width="9.28515625" style="2" customWidth="1"/>
    <col min="8" max="16384" width="11.42578125" style="2"/>
  </cols>
  <sheetData>
    <row r="1" spans="1:7" ht="90" customHeight="1" x14ac:dyDescent="0.25">
      <c r="A1" s="64" t="s">
        <v>12</v>
      </c>
      <c r="B1" s="65"/>
      <c r="C1" s="65"/>
      <c r="D1" s="65"/>
      <c r="E1" s="65"/>
      <c r="F1" s="65"/>
      <c r="G1" s="66"/>
    </row>
    <row r="3" spans="1:7" ht="35.25" customHeight="1" x14ac:dyDescent="0.25">
      <c r="A3" s="69" t="s">
        <v>72</v>
      </c>
      <c r="B3" s="69"/>
      <c r="C3" s="69"/>
      <c r="D3" s="69"/>
      <c r="E3" s="69"/>
      <c r="F3" s="69"/>
      <c r="G3" s="69"/>
    </row>
    <row r="4" spans="1:7" ht="8.1" customHeight="1" x14ac:dyDescent="0.25"/>
    <row r="5" spans="1:7" x14ac:dyDescent="0.25">
      <c r="A5" s="3" t="s">
        <v>0</v>
      </c>
      <c r="B5" s="70" t="s">
        <v>89</v>
      </c>
      <c r="C5" s="3" t="s">
        <v>1</v>
      </c>
      <c r="D5" s="4" t="s">
        <v>2</v>
      </c>
      <c r="E5" s="3" t="s">
        <v>3</v>
      </c>
      <c r="F5" s="3" t="s">
        <v>4</v>
      </c>
      <c r="G5" s="3" t="s">
        <v>5</v>
      </c>
    </row>
    <row r="6" spans="1:7" x14ac:dyDescent="0.25">
      <c r="A6" s="5" t="s">
        <v>6</v>
      </c>
      <c r="B6" s="32" t="s">
        <v>74</v>
      </c>
      <c r="C6" s="5" t="s">
        <v>7</v>
      </c>
      <c r="D6" s="32" t="s">
        <v>36</v>
      </c>
      <c r="E6" s="6"/>
      <c r="F6" s="7"/>
      <c r="G6" s="7"/>
    </row>
    <row r="7" spans="1:7" x14ac:dyDescent="0.25">
      <c r="A7" s="71" t="s">
        <v>76</v>
      </c>
      <c r="B7" s="72" t="s">
        <v>75</v>
      </c>
      <c r="C7" s="73" t="s">
        <v>37</v>
      </c>
      <c r="D7" s="74" t="s">
        <v>38</v>
      </c>
      <c r="E7" s="75">
        <v>10.8</v>
      </c>
      <c r="F7" s="80"/>
      <c r="G7" s="9">
        <f>ROUND(E7*F7,2)</f>
        <v>0</v>
      </c>
    </row>
    <row r="8" spans="1:7" x14ac:dyDescent="0.25">
      <c r="A8" s="71" t="s">
        <v>77</v>
      </c>
      <c r="B8" s="72" t="s">
        <v>75</v>
      </c>
      <c r="C8" s="73" t="s">
        <v>37</v>
      </c>
      <c r="D8" s="74" t="s">
        <v>39</v>
      </c>
      <c r="E8" s="75">
        <v>1</v>
      </c>
      <c r="F8" s="80"/>
      <c r="G8" s="9">
        <f t="shared" ref="G8:G18" si="0">ROUND(E8*F8,2)</f>
        <v>0</v>
      </c>
    </row>
    <row r="9" spans="1:7" x14ac:dyDescent="0.25">
      <c r="A9" s="71" t="s">
        <v>78</v>
      </c>
      <c r="B9" s="72" t="s">
        <v>75</v>
      </c>
      <c r="C9" s="73" t="s">
        <v>40</v>
      </c>
      <c r="D9" s="74" t="s">
        <v>41</v>
      </c>
      <c r="E9" s="75">
        <v>22.14</v>
      </c>
      <c r="F9" s="80"/>
      <c r="G9" s="9">
        <f t="shared" si="0"/>
        <v>0</v>
      </c>
    </row>
    <row r="10" spans="1:7" x14ac:dyDescent="0.25">
      <c r="A10" s="71" t="s">
        <v>79</v>
      </c>
      <c r="B10" s="72" t="s">
        <v>75</v>
      </c>
      <c r="C10" s="73" t="s">
        <v>42</v>
      </c>
      <c r="D10" s="74" t="s">
        <v>43</v>
      </c>
      <c r="E10" s="75">
        <v>9</v>
      </c>
      <c r="F10" s="80"/>
      <c r="G10" s="9">
        <f t="shared" si="0"/>
        <v>0</v>
      </c>
    </row>
    <row r="11" spans="1:7" x14ac:dyDescent="0.25">
      <c r="A11" s="71" t="s">
        <v>80</v>
      </c>
      <c r="B11" s="72" t="s">
        <v>75</v>
      </c>
      <c r="C11" s="73" t="s">
        <v>37</v>
      </c>
      <c r="D11" s="74" t="s">
        <v>44</v>
      </c>
      <c r="E11" s="75">
        <v>6.58</v>
      </c>
      <c r="F11" s="80"/>
      <c r="G11" s="9">
        <f t="shared" si="0"/>
        <v>0</v>
      </c>
    </row>
    <row r="12" spans="1:7" ht="22.5" x14ac:dyDescent="0.25">
      <c r="A12" s="71" t="s">
        <v>81</v>
      </c>
      <c r="B12" s="72" t="s">
        <v>75</v>
      </c>
      <c r="C12" s="73" t="s">
        <v>40</v>
      </c>
      <c r="D12" s="74" t="s">
        <v>45</v>
      </c>
      <c r="E12" s="75">
        <v>11.16</v>
      </c>
      <c r="F12" s="80"/>
      <c r="G12" s="9">
        <f t="shared" si="0"/>
        <v>0</v>
      </c>
    </row>
    <row r="13" spans="1:7" ht="22.5" x14ac:dyDescent="0.25">
      <c r="A13" s="71" t="s">
        <v>82</v>
      </c>
      <c r="B13" s="72" t="s">
        <v>75</v>
      </c>
      <c r="C13" s="73" t="s">
        <v>42</v>
      </c>
      <c r="D13" s="74" t="s">
        <v>46</v>
      </c>
      <c r="E13" s="75">
        <v>2</v>
      </c>
      <c r="F13" s="80"/>
      <c r="G13" s="9">
        <f t="shared" si="0"/>
        <v>0</v>
      </c>
    </row>
    <row r="14" spans="1:7" x14ac:dyDescent="0.25">
      <c r="A14" s="71" t="s">
        <v>83</v>
      </c>
      <c r="B14" s="72" t="s">
        <v>75</v>
      </c>
      <c r="C14" s="73" t="s">
        <v>40</v>
      </c>
      <c r="D14" s="74" t="s">
        <v>47</v>
      </c>
      <c r="E14" s="75">
        <v>7.56</v>
      </c>
      <c r="F14" s="80"/>
      <c r="G14" s="9">
        <f t="shared" si="0"/>
        <v>0</v>
      </c>
    </row>
    <row r="15" spans="1:7" x14ac:dyDescent="0.25">
      <c r="A15" s="71" t="s">
        <v>84</v>
      </c>
      <c r="B15" s="72" t="s">
        <v>75</v>
      </c>
      <c r="C15" s="73" t="s">
        <v>42</v>
      </c>
      <c r="D15" s="74" t="s">
        <v>48</v>
      </c>
      <c r="E15" s="75">
        <v>10</v>
      </c>
      <c r="F15" s="80"/>
      <c r="G15" s="9">
        <f t="shared" si="0"/>
        <v>0</v>
      </c>
    </row>
    <row r="16" spans="1:7" x14ac:dyDescent="0.25">
      <c r="A16" s="71" t="s">
        <v>85</v>
      </c>
      <c r="B16" s="72" t="s">
        <v>75</v>
      </c>
      <c r="C16" s="73" t="s">
        <v>40</v>
      </c>
      <c r="D16" s="74" t="s">
        <v>49</v>
      </c>
      <c r="E16" s="75">
        <v>7.56</v>
      </c>
      <c r="F16" s="80"/>
      <c r="G16" s="9">
        <f t="shared" si="0"/>
        <v>0</v>
      </c>
    </row>
    <row r="17" spans="1:7" ht="22.5" x14ac:dyDescent="0.25">
      <c r="A17" s="71" t="s">
        <v>86</v>
      </c>
      <c r="B17" s="72" t="s">
        <v>75</v>
      </c>
      <c r="C17" s="73" t="s">
        <v>50</v>
      </c>
      <c r="D17" s="74" t="s">
        <v>51</v>
      </c>
      <c r="E17" s="75">
        <v>1</v>
      </c>
      <c r="F17" s="80"/>
      <c r="G17" s="9">
        <f t="shared" si="0"/>
        <v>0</v>
      </c>
    </row>
    <row r="18" spans="1:7" ht="22.5" x14ac:dyDescent="0.25">
      <c r="A18" s="71" t="s">
        <v>87</v>
      </c>
      <c r="B18" s="72" t="s">
        <v>75</v>
      </c>
      <c r="C18" s="73" t="s">
        <v>50</v>
      </c>
      <c r="D18" s="74" t="s">
        <v>88</v>
      </c>
      <c r="E18" s="75">
        <v>16.2</v>
      </c>
      <c r="F18" s="80"/>
      <c r="G18" s="9">
        <f t="shared" si="0"/>
        <v>0</v>
      </c>
    </row>
    <row r="19" spans="1:7" x14ac:dyDescent="0.25">
      <c r="A19" s="33"/>
      <c r="B19" s="33"/>
      <c r="C19" s="33"/>
      <c r="D19" s="67" t="s">
        <v>52</v>
      </c>
      <c r="E19" s="68"/>
      <c r="F19" s="59"/>
      <c r="G19" s="34">
        <f>SUM(G7:G18)</f>
        <v>0</v>
      </c>
    </row>
    <row r="20" spans="1:7" x14ac:dyDescent="0.25">
      <c r="A20" s="5" t="s">
        <v>53</v>
      </c>
      <c r="B20" s="32" t="s">
        <v>74</v>
      </c>
      <c r="C20" s="5"/>
      <c r="D20" s="32" t="s">
        <v>54</v>
      </c>
      <c r="E20" s="6"/>
      <c r="F20" s="7"/>
      <c r="G20" s="7"/>
    </row>
    <row r="21" spans="1:7" x14ac:dyDescent="0.25">
      <c r="A21" s="71" t="s">
        <v>90</v>
      </c>
      <c r="B21" s="72" t="s">
        <v>75</v>
      </c>
      <c r="C21" s="73" t="s">
        <v>50</v>
      </c>
      <c r="D21" s="74" t="s">
        <v>55</v>
      </c>
      <c r="E21" s="75">
        <v>37.200000000000003</v>
      </c>
      <c r="F21" s="80"/>
      <c r="G21" s="9">
        <f>ROUND(E21*F21,2)</f>
        <v>0</v>
      </c>
    </row>
    <row r="22" spans="1:7" ht="22.5" x14ac:dyDescent="0.25">
      <c r="A22" s="71" t="s">
        <v>91</v>
      </c>
      <c r="B22" s="72" t="s">
        <v>75</v>
      </c>
      <c r="C22" s="73" t="s">
        <v>56</v>
      </c>
      <c r="D22" s="74" t="s">
        <v>98</v>
      </c>
      <c r="E22" s="75">
        <v>2</v>
      </c>
      <c r="F22" s="80"/>
      <c r="G22" s="9">
        <f t="shared" ref="G22:G28" si="1">ROUND(E22*F22,2)</f>
        <v>0</v>
      </c>
    </row>
    <row r="23" spans="1:7" x14ac:dyDescent="0.25">
      <c r="A23" s="71" t="s">
        <v>92</v>
      </c>
      <c r="B23" s="72" t="s">
        <v>75</v>
      </c>
      <c r="C23" s="73" t="s">
        <v>56</v>
      </c>
      <c r="D23" s="74" t="s">
        <v>57</v>
      </c>
      <c r="E23" s="75">
        <v>1</v>
      </c>
      <c r="F23" s="80"/>
      <c r="G23" s="9">
        <f t="shared" si="1"/>
        <v>0</v>
      </c>
    </row>
    <row r="24" spans="1:7" x14ac:dyDescent="0.25">
      <c r="A24" s="71" t="s">
        <v>93</v>
      </c>
      <c r="B24" s="72" t="s">
        <v>75</v>
      </c>
      <c r="C24" s="73" t="s">
        <v>56</v>
      </c>
      <c r="D24" s="74" t="s">
        <v>58</v>
      </c>
      <c r="E24" s="75">
        <v>1</v>
      </c>
      <c r="F24" s="80"/>
      <c r="G24" s="9">
        <f t="shared" si="1"/>
        <v>0</v>
      </c>
    </row>
    <row r="25" spans="1:7" ht="22.5" x14ac:dyDescent="0.25">
      <c r="A25" s="71" t="s">
        <v>94</v>
      </c>
      <c r="B25" s="72" t="s">
        <v>75</v>
      </c>
      <c r="C25" s="73" t="s">
        <v>56</v>
      </c>
      <c r="D25" s="74" t="s">
        <v>59</v>
      </c>
      <c r="E25" s="75">
        <v>3</v>
      </c>
      <c r="F25" s="80"/>
      <c r="G25" s="9">
        <f t="shared" si="1"/>
        <v>0</v>
      </c>
    </row>
    <row r="26" spans="1:7" x14ac:dyDescent="0.25">
      <c r="A26" s="71" t="s">
        <v>95</v>
      </c>
      <c r="B26" s="72" t="s">
        <v>75</v>
      </c>
      <c r="C26" s="73" t="s">
        <v>50</v>
      </c>
      <c r="D26" s="74" t="s">
        <v>99</v>
      </c>
      <c r="E26" s="75">
        <v>8.33</v>
      </c>
      <c r="F26" s="80"/>
      <c r="G26" s="9">
        <f t="shared" si="1"/>
        <v>0</v>
      </c>
    </row>
    <row r="27" spans="1:7" ht="22.5" x14ac:dyDescent="0.25">
      <c r="A27" s="71" t="s">
        <v>96</v>
      </c>
      <c r="B27" s="72" t="s">
        <v>75</v>
      </c>
      <c r="C27" s="73" t="s">
        <v>56</v>
      </c>
      <c r="D27" s="74" t="s">
        <v>100</v>
      </c>
      <c r="E27" s="75">
        <v>7</v>
      </c>
      <c r="F27" s="80"/>
      <c r="G27" s="9">
        <f t="shared" si="1"/>
        <v>0</v>
      </c>
    </row>
    <row r="28" spans="1:7" ht="22.5" x14ac:dyDescent="0.25">
      <c r="A28" s="71" t="s">
        <v>97</v>
      </c>
      <c r="B28" s="72" t="s">
        <v>75</v>
      </c>
      <c r="C28" s="73" t="s">
        <v>56</v>
      </c>
      <c r="D28" s="74" t="s">
        <v>101</v>
      </c>
      <c r="E28" s="75">
        <v>2</v>
      </c>
      <c r="F28" s="80"/>
      <c r="G28" s="9">
        <f t="shared" si="1"/>
        <v>0</v>
      </c>
    </row>
    <row r="29" spans="1:7" x14ac:dyDescent="0.25">
      <c r="A29" s="33"/>
      <c r="B29" s="33"/>
      <c r="C29" s="33"/>
      <c r="D29" s="57" t="s">
        <v>60</v>
      </c>
      <c r="E29" s="58"/>
      <c r="F29" s="59"/>
      <c r="G29" s="34">
        <f>SUM(G21:G28)</f>
        <v>0</v>
      </c>
    </row>
    <row r="30" spans="1:7" x14ac:dyDescent="0.25">
      <c r="A30" s="5" t="s">
        <v>61</v>
      </c>
      <c r="B30" s="32" t="s">
        <v>74</v>
      </c>
      <c r="C30" s="5"/>
      <c r="D30" s="76" t="s">
        <v>102</v>
      </c>
      <c r="E30" s="6"/>
      <c r="F30" s="7"/>
      <c r="G30" s="7"/>
    </row>
    <row r="31" spans="1:7" x14ac:dyDescent="0.25">
      <c r="A31" s="71" t="s">
        <v>107</v>
      </c>
      <c r="B31" s="72" t="s">
        <v>75</v>
      </c>
      <c r="C31" s="73" t="s">
        <v>37</v>
      </c>
      <c r="D31" s="74" t="s">
        <v>103</v>
      </c>
      <c r="E31" s="75">
        <v>2</v>
      </c>
      <c r="F31" s="80"/>
      <c r="G31" s="9">
        <f>ROUND(E31*F31,2)</f>
        <v>0</v>
      </c>
    </row>
    <row r="32" spans="1:7" x14ac:dyDescent="0.25">
      <c r="A32" s="71" t="s">
        <v>108</v>
      </c>
      <c r="B32" s="72" t="s">
        <v>75</v>
      </c>
      <c r="C32" s="73" t="s">
        <v>37</v>
      </c>
      <c r="D32" s="74" t="s">
        <v>104</v>
      </c>
      <c r="E32" s="75">
        <v>1</v>
      </c>
      <c r="F32" s="80"/>
      <c r="G32" s="9">
        <f t="shared" ref="G32:G33" si="2">ROUND(E32*F32,2)</f>
        <v>0</v>
      </c>
    </row>
    <row r="33" spans="1:7" x14ac:dyDescent="0.25">
      <c r="A33" s="71" t="s">
        <v>109</v>
      </c>
      <c r="B33" s="72" t="s">
        <v>75</v>
      </c>
      <c r="C33" s="73" t="s">
        <v>37</v>
      </c>
      <c r="D33" s="74" t="s">
        <v>105</v>
      </c>
      <c r="E33" s="75">
        <v>4</v>
      </c>
      <c r="F33" s="80"/>
      <c r="G33" s="9">
        <f t="shared" si="2"/>
        <v>0</v>
      </c>
    </row>
    <row r="34" spans="1:7" x14ac:dyDescent="0.25">
      <c r="A34" s="33"/>
      <c r="B34" s="33"/>
      <c r="C34" s="33"/>
      <c r="D34" s="57" t="s">
        <v>62</v>
      </c>
      <c r="E34" s="58"/>
      <c r="F34" s="59"/>
      <c r="G34" s="34">
        <f>SUM(G31:G33)</f>
        <v>0</v>
      </c>
    </row>
    <row r="35" spans="1:7" x14ac:dyDescent="0.25">
      <c r="A35" s="5" t="s">
        <v>63</v>
      </c>
      <c r="B35" s="32" t="s">
        <v>74</v>
      </c>
      <c r="C35" s="5"/>
      <c r="D35" s="76" t="s">
        <v>110</v>
      </c>
      <c r="E35" s="6"/>
      <c r="F35" s="7"/>
      <c r="G35" s="7"/>
    </row>
    <row r="36" spans="1:7" x14ac:dyDescent="0.25">
      <c r="A36" s="77" t="s">
        <v>64</v>
      </c>
      <c r="B36" s="72" t="s">
        <v>75</v>
      </c>
      <c r="C36" s="78" t="s">
        <v>42</v>
      </c>
      <c r="D36" s="79" t="s">
        <v>110</v>
      </c>
      <c r="E36" s="75">
        <v>1</v>
      </c>
      <c r="F36" s="80"/>
      <c r="G36" s="9">
        <f>ROUND(E36*F36,2)</f>
        <v>0</v>
      </c>
    </row>
    <row r="37" spans="1:7" x14ac:dyDescent="0.25">
      <c r="A37" s="33"/>
      <c r="B37" s="33"/>
      <c r="C37" s="33"/>
      <c r="D37" s="57" t="s">
        <v>69</v>
      </c>
      <c r="E37" s="58"/>
      <c r="F37" s="59"/>
      <c r="G37" s="34">
        <f>G36</f>
        <v>0</v>
      </c>
    </row>
    <row r="38" spans="1:7" x14ac:dyDescent="0.25">
      <c r="A38" s="5" t="s">
        <v>106</v>
      </c>
      <c r="B38" s="32" t="s">
        <v>74</v>
      </c>
      <c r="C38" s="5"/>
      <c r="D38" s="76" t="s">
        <v>8</v>
      </c>
      <c r="E38" s="6"/>
      <c r="F38" s="7"/>
      <c r="G38" s="7"/>
    </row>
    <row r="39" spans="1:7" x14ac:dyDescent="0.25">
      <c r="A39" s="77" t="s">
        <v>111</v>
      </c>
      <c r="B39" s="72" t="s">
        <v>75</v>
      </c>
      <c r="C39" s="78" t="s">
        <v>42</v>
      </c>
      <c r="D39" s="79" t="s">
        <v>8</v>
      </c>
      <c r="E39" s="75">
        <v>1</v>
      </c>
      <c r="F39" s="80"/>
      <c r="G39" s="9">
        <f>ROUND(E39*F39,2)</f>
        <v>0</v>
      </c>
    </row>
    <row r="40" spans="1:7" x14ac:dyDescent="0.25">
      <c r="A40" s="33"/>
      <c r="B40" s="33"/>
      <c r="C40" s="33"/>
      <c r="D40" s="57" t="s">
        <v>112</v>
      </c>
      <c r="E40" s="58"/>
      <c r="F40" s="59"/>
      <c r="G40" s="34">
        <f>G39</f>
        <v>0</v>
      </c>
    </row>
    <row r="41" spans="1:7" x14ac:dyDescent="0.25">
      <c r="A41" s="60" t="s">
        <v>65</v>
      </c>
      <c r="B41" s="61"/>
      <c r="C41" s="61"/>
      <c r="D41" s="61"/>
      <c r="E41" s="37"/>
      <c r="F41" s="35"/>
      <c r="G41" s="10">
        <f>SUM(G19+G29+G34+G37+G40)</f>
        <v>0</v>
      </c>
    </row>
    <row r="42" spans="1:7" x14ac:dyDescent="0.25">
      <c r="A42" s="8"/>
      <c r="B42" s="8"/>
      <c r="C42" s="8"/>
      <c r="D42" s="36" t="s">
        <v>66</v>
      </c>
      <c r="E42" s="81" t="s">
        <v>9</v>
      </c>
      <c r="F42" s="41"/>
      <c r="G42" s="82"/>
    </row>
    <row r="43" spans="1:7" x14ac:dyDescent="0.25">
      <c r="A43" s="8"/>
      <c r="B43" s="8"/>
      <c r="C43" s="8"/>
      <c r="D43" s="38" t="s">
        <v>67</v>
      </c>
      <c r="E43" s="81" t="s">
        <v>9</v>
      </c>
      <c r="F43" s="41"/>
      <c r="G43" s="82"/>
    </row>
    <row r="44" spans="1:7" ht="15" customHeight="1" x14ac:dyDescent="0.25">
      <c r="A44" s="8"/>
      <c r="B44" s="8"/>
      <c r="C44" s="8"/>
      <c r="D44" s="40" t="s">
        <v>68</v>
      </c>
      <c r="E44" s="39"/>
      <c r="F44" s="11"/>
      <c r="G44" s="10">
        <f>G41+G42+G43</f>
        <v>0</v>
      </c>
    </row>
    <row r="46" spans="1:7" ht="30" customHeight="1" x14ac:dyDescent="0.25">
      <c r="A46" s="62" t="s">
        <v>10</v>
      </c>
      <c r="B46" s="62"/>
      <c r="C46" s="62"/>
      <c r="D46" s="62"/>
      <c r="E46" s="62"/>
      <c r="F46" s="62"/>
      <c r="G46" s="62"/>
    </row>
    <row r="49" spans="1:7" x14ac:dyDescent="0.25">
      <c r="C49" s="1"/>
      <c r="D49" s="31"/>
    </row>
    <row r="52" spans="1:7" ht="45" customHeight="1" x14ac:dyDescent="0.25">
      <c r="A52" s="63" t="s">
        <v>11</v>
      </c>
      <c r="B52" s="63"/>
      <c r="C52" s="63"/>
      <c r="D52" s="63"/>
      <c r="E52" s="63"/>
      <c r="F52" s="63"/>
      <c r="G52" s="63"/>
    </row>
  </sheetData>
  <sheetProtection algorithmName="SHA-512" hashValue="oFuuS93vL7csgcGm7y2ijxHOTWPJYWzdJyxAhwlCFWwqaHmMiyKEBnCpqafC/pIUOQU8BL3hk3wXOKPlJn81SQ==" saltValue="vnVfDfmEXNqdOCKPueuM4A==" spinCount="100000" sheet="1" objects="1" scenarios="1" selectLockedCells="1" autoFilter="0"/>
  <autoFilter ref="A5:G44" xr:uid="{FFFA1E24-0576-4A8C-86D3-A1E9F7F01ED8}"/>
  <mergeCells count="10">
    <mergeCell ref="D37:F37"/>
    <mergeCell ref="A41:D41"/>
    <mergeCell ref="A46:G46"/>
    <mergeCell ref="A52:G52"/>
    <mergeCell ref="A1:G1"/>
    <mergeCell ref="D19:F19"/>
    <mergeCell ref="A3:G3"/>
    <mergeCell ref="D29:F29"/>
    <mergeCell ref="D34:F34"/>
    <mergeCell ref="D40:F40"/>
  </mergeCells>
  <dataValidations disablePrompts="1" count="1">
    <dataValidation type="list" allowBlank="1" showInputMessage="1" showErrorMessage="1" sqref="B6 B20 B30:B33 B35:B36 B38:B39" xr:uid="{162290C4-D276-4337-BED6-C173362B30A3}">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99" fitToHeight="30" orientation="portrait" r:id="rId1"/>
  <headerFooter>
    <oddFooter>&amp;R&amp;P / &amp;N</oddFooter>
  </headerFooter>
  <ignoredErrors>
    <ignoredError sqref="A6 A43 A44 A20 A30 A35 A3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2023-11-13T14:02:16Z</cp:lastPrinted>
  <dcterms:created xsi:type="dcterms:W3CDTF">2023-05-29T06:28:02Z</dcterms:created>
  <dcterms:modified xsi:type="dcterms:W3CDTF">2023-11-13T14:02:54Z</dcterms:modified>
</cp:coreProperties>
</file>