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S-07447-2023 - Adecuación cubierta de almacén instalaciones en RTVE LOGROÑO LA RIOJA(VV)\DOCU\"/>
    </mc:Choice>
  </mc:AlternateContent>
  <xr:revisionPtr revIDLastSave="0" documentId="13_ncr:1_{C7B760A6-E82A-46B0-85E0-C11396A47C30}" xr6:coauthVersionLast="36" xr6:coauthVersionMax="36" xr10:uidLastSave="{00000000-0000-0000-0000-000000000000}"/>
  <bookViews>
    <workbookView xWindow="0" yWindow="0" windowWidth="27840" windowHeight="9795" xr2:uid="{31E912ED-E42C-4C2B-ABDA-27AD2853A373}"/>
  </bookViews>
  <sheets>
    <sheet name="A.Anexo I pag 1 oferta" sheetId="8" r:id="rId1"/>
    <sheet name="B.Anexo I Tabla Desglose Precio" sheetId="7" r:id="rId2"/>
  </sheets>
  <definedNames>
    <definedName name="_xlnm._FilterDatabase" localSheetId="1" hidden="1">'B.Anexo I Tabla Desglose Precio'!$A$5:$M$62</definedName>
    <definedName name="_xlnm.Print_Area" localSheetId="0">'A.Anexo I pag 1 oferta'!$A$3:$J$49</definedName>
    <definedName name="_xlnm.Print_Area" localSheetId="1">'B.Anexo I Tabla Desglose Precio'!$A$6:$M$70</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59" i="7" l="1"/>
  <c r="M56" i="7" l="1"/>
  <c r="M58" i="7" s="1"/>
  <c r="M52" i="7"/>
  <c r="M54" i="7" s="1"/>
  <c r="M47" i="7"/>
  <c r="J49" i="7"/>
  <c r="M36" i="7"/>
  <c r="M33" i="7"/>
  <c r="M30" i="7"/>
  <c r="M19" i="7"/>
  <c r="M17" i="7" l="1"/>
  <c r="M50" i="7" s="1"/>
  <c r="M13" i="7"/>
  <c r="M11" i="7"/>
  <c r="M9" i="7"/>
  <c r="M7" i="7"/>
  <c r="M15" i="7" l="1"/>
  <c r="M62" i="7" l="1"/>
  <c r="B29" i="8" s="1"/>
</calcChain>
</file>

<file path=xl/sharedStrings.xml><?xml version="1.0" encoding="utf-8"?>
<sst xmlns="http://schemas.openxmlformats.org/spreadsheetml/2006/main" count="156" uniqueCount="113">
  <si>
    <t>Código</t>
  </si>
  <si>
    <t>Nat</t>
  </si>
  <si>
    <t>Ud</t>
  </si>
  <si>
    <t>Resumen</t>
  </si>
  <si>
    <t>Longitud</t>
  </si>
  <si>
    <t>Anchura</t>
  </si>
  <si>
    <t>Altura</t>
  </si>
  <si>
    <t>Cantidad</t>
  </si>
  <si>
    <t>CanPres</t>
  </si>
  <si>
    <t>Pres</t>
  </si>
  <si>
    <t>ImpPres</t>
  </si>
  <si>
    <t>01</t>
  </si>
  <si>
    <t>Capítulo</t>
  </si>
  <si>
    <t/>
  </si>
  <si>
    <t>Partida</t>
  </si>
  <si>
    <t>M2</t>
  </si>
  <si>
    <t>Total 01</t>
  </si>
  <si>
    <t>02</t>
  </si>
  <si>
    <t>Total 02</t>
  </si>
  <si>
    <t>03</t>
  </si>
  <si>
    <t>Total 03</t>
  </si>
  <si>
    <t>04</t>
  </si>
  <si>
    <t>Total 04</t>
  </si>
  <si>
    <t>SEGURIDAD Y SALUD</t>
  </si>
  <si>
    <t>PA</t>
  </si>
  <si>
    <t>___N___</t>
  </si>
  <si>
    <t>01_01</t>
  </si>
  <si>
    <t>01_02</t>
  </si>
  <si>
    <t>01_03</t>
  </si>
  <si>
    <t>01_04</t>
  </si>
  <si>
    <t>02_01</t>
  </si>
  <si>
    <t>02_02</t>
  </si>
  <si>
    <t>02_03</t>
  </si>
  <si>
    <t>02_04</t>
  </si>
  <si>
    <t>02_05</t>
  </si>
  <si>
    <t>02_06</t>
  </si>
  <si>
    <t>03_01</t>
  </si>
  <si>
    <t>04_01</t>
  </si>
  <si>
    <t>Otros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</si>
  <si>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</si>
  <si>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Presupuesto Ejecución Material</t>
  </si>
  <si>
    <t>XX %</t>
  </si>
  <si>
    <t>PRESUPUESTO EJECUCION CONTRATA – 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</si>
  <si>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</si>
  <si>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</si>
  <si>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 xml:space="preserve">NOTA IMPORTANTE: 
ESTE ANEXO I  SE PRESENTARA FIRMADO EN FORMATO PDF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</si>
  <si>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</si>
  <si>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</si>
  <si>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</si>
  <si>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</si>
  <si>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</si>
  <si>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</si>
  <si>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</si>
  <si>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</si>
  <si>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</si>
  <si>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</si>
  <si>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</si>
  <si>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</si>
  <si>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</si>
  <si>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</si>
  <si>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</si>
  <si>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</si>
  <si>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</si>
  <si>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</si>
  <si>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</si>
  <si>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</si>
  <si>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</si>
  <si>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</si>
  <si>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Expediente n.º S/07447/2023</t>
  </si>
  <si>
    <t>"Adecuación cubierta de almacén instalaciones en RTVE LOGROÑO LA RIOJA "</t>
  </si>
  <si>
    <t xml:space="preserve">S-07447-2023 Adecuación cubierta de almacén instalaciones en RTVE LOGROÑO LA RIOJA </t>
  </si>
  <si>
    <t>Comentario</t>
  </si>
  <si>
    <t>IMPERMEABILIZACION CUBIERTA</t>
  </si>
  <si>
    <t>LIMPIEZA CUBIERTA Y PREPARACION DEL SOPORTE</t>
  </si>
  <si>
    <t>Suministro y colocación de una torre de andamio de aluminio para poder acceder a cubierta y realizar los trabajos. Se procederá a la cubrición de la parte interior del habitáculo y se procederá a la limpieza exhaustiva de la superficie por medio de hidrolimpiadora de agua a presión eliminando moho líquenes y partes mal adheridas al soporte, sacando los lodos y restos extraídos, incluyendo la limpieza de los canalones. Preparacion del soporte mediante retirada de espurma de poliuretano antigua hasta descubrir la espuma en buen estado de conservación; limpieza y preparación. Se inlcuyen en esta partida los medios auxiliares y pequeño material, así como la colocacion de placas de XPS o similar para no pisar directamente en la placa de fibrocemento a la hora de ralizar los trabajos y evitar roturas o caídas de personas. Medida la superficie en horizontal.</t>
  </si>
  <si>
    <t>AISLAMIENTO ESPUMA DE POLIURETANO</t>
  </si>
  <si>
    <t>Proyección de espuma de poliuretano de un espesor 3 cm, de una densidad de 150kg/m3, hasta dejar el soporte completamente aislado y preparado para la impermeabilizacion. Se inlcuyen en esta partida los medios auxiliares tales como andamio de aluminio para acceder a cubierta y poder realizar los trabajos y pequeño material, así como la colocacion de placas de XPS o similar para no pisar directamente en la placa de fibrocemento a la hora de ralizar los trabajos y evitar roturas o caídas de personas. Medida la superficie en horizontal.</t>
  </si>
  <si>
    <t>IMPERMEABILIZACION CUBIERTA POLIUREA</t>
  </si>
  <si>
    <t>Impermeabilizacion de cubierta mediante poliurea de Danosa, segun el siguiente proceso:
- Tratamiento de puntos singulares y remates perimetrales mediante suministro y colocación de banda butílica, sellado con masilla de poliuretano y/o formación de medias cañas con mortero de reparación, según proceda. 
- Aplicación de imprimación base epoxi, Danoprimer PU2K, para aumentar la adherencia del soporte, con un consumo aproximado de 0,3 kg/m2, aplicado con air-less o rodillo.
- Aplicación de poliurea pura bicomponente Danocoat 250 mediante proyección en caliente, con un consumo de 2,5 kg/m2 y un espesor de capa de 2 mm, creando una membrana impermeabilizante totalmente continua y estanca. DANOCOAT® 250 es una membrana aromática, de poliurea 100% pura, de dos componentes, libre de disolventes y plastificantes, con 100% de contenido en sólidos, que cura en pocos segundos; para una impermeabilización con elevada elasticidad, capacidad de puenteo de fisuras, excelente resistencia química y a la abrasión. Es una membrana versátil, apta para la impermeabilización, el revestimiento y protección de diversos tipos de soporte contra impactos, desgaste o abrasión. DANOCOAT® 250 se aplica mediante un equipo de proyección a alta presión y alta temperatura. Dispone de Evaluación Técnica Europea (E.T.E., antiguo DITE) Nº 17/0401 llevada a cabo en el Instituto de Ciencias de la Construcción Eduardo Torroja conforme a la guía de la ETAG 005, partes 1 y 6, para Vida útil W3 (25 años), con carga de uso P4, zo_x0002_na climática S y pendiente de cubierta S1-S4.
- Aplicación de resina de poliuretano alifático bicomponente de altas prestaciones, resistente a la intemperie y a rayos UV, Danocoat PAS 700 con un consumo de 0,3 kg/m2, formando un revestimiento estanco continuo, de facil limpieza y mantenimiento, resistente al crecimiento de hongos y musgos. En color blanco para disminuir la absorción de calor de la uralita. Incluido espolvoreo de árido con efecto antideslizante.
- Colocacion de paragravillas y sustitucion de sumideros en mal estado si fuera necesario Incluso p.p. de carga y descarga de materiales, ejecución de encuentros y puntos singulares, cortes, replanteo, limpieza, juntas y elementos puntuales a impermeabilizar y medios auxiliares. Medida la superficie en horizontal.
NOTA: En las zonas en las que no sea posible la proyección por la configuración de las instalaciones de cubierta, se aplicará poliurea de aplicación en frío Danocoat M o colocación de lámina compatible, según corresponda._x0002_
- impermeabilizacion de canalones
Incluso p.p de medidas de proteccion, medios auxiliares tales como andamio en fachada para acceder a cubierta, limpieza, remates, pequeño material auxiliar necesario y medios humanos necesarios para la ejecución de la unidad, así como la colocacion de placas de XPS o similar para no pisar directamente en la placa de fibrocemento a la hora de ralizar los trabajos y evitar roturas o caídas de personas
Medida la superficie en horizontal.</t>
  </si>
  <si>
    <t>TRABAJOS INTERIORES Y FACHADA</t>
  </si>
  <si>
    <t>UD</t>
  </si>
  <si>
    <t>REPARACION Y SANEADO DE PARAMENTOS FACHADA</t>
  </si>
  <si>
    <t>Se procederá al rascado de paramentos sacando las partes mal adheridas y limpieza de la superficie. Posterior sellado por el interior en las  zonas que lo precisen y masillado a modo de reparación de la grietas y fisuras mediante enfoscado con mortero de cemento,  picado del revestimiento con medios manuales, aplicación de mortero de cemento M-5 a buena vista, reforzado con malla de fibra de vidrio tejida, con impregnación de PVC, de 10x10 mm de luz, antiálcalis, de 115 a 125 g/m² y 500 µ de espesor. Incluso p.p. de pequeño material y medios auxiliares</t>
  </si>
  <si>
    <t>PINTADO DE FACHADA</t>
  </si>
  <si>
    <t>Se procederá a la cubrición de soporte, posterior limpieza y desempolvado de la superficie. Se procederá a la limpieza con hidrolimpiadora de agua a presión , masillado de perforaciones y oquedades y posterior aplicación de una capa de imprimación como puente de anclaje y adherencia con fijador tipo Fixaquim con un rendimiento de 0.250 kg/m2 y posterior aplicación de dos capas cruzadas de elastómero con un rendimiento de 0.500 kg/m2 . Marca Titan o similar, incluso tratamiento antihumedad.
Incluso p.p. de medios auxiliares y pequeño material.</t>
  </si>
  <si>
    <t>Perimetro fachada longitudinal</t>
  </si>
  <si>
    <t xml:space="preserve"> A descontar</t>
  </si>
  <si>
    <t>- Elementos metalicos (lamas y puertas)</t>
  </si>
  <si>
    <t>- Puertas metalicas</t>
  </si>
  <si>
    <t>Fachadas laterales</t>
  </si>
  <si>
    <t>PINTADO DE PARAMENTOS VERTICALES INTERIORES</t>
  </si>
  <si>
    <t>Cubrición de superficies, masillado y posterior pintado de paramentos verticales mediante dos capas con pintura plástica de color claro acabado mate, textura lisa, mano de fondo y dos manos cruzadas. incluso medios auxiliares y pequeño material. El precio incluye la protección de los elementos del entorno que puedan verse afectados durante los trabajos y la resolución de puntos singulares.</t>
  </si>
  <si>
    <t>Cuarto de bombas</t>
  </si>
  <si>
    <t>PINTADO DE PARAMENTOS HORIZONTALES</t>
  </si>
  <si>
    <t>Cubrición de superficies, masillado y posterior pintado de paramentos horizontales mediante dos capas con pintura plástica de color claro acabado mate, textura lisa, mano de fondo y dos manos cruzadas. incluso medios auxiliares y pequeño material. El precio incluye la protección de los elementos del entorno que puedan verse afectados durante los trabajos y la resolución de puntos singulares.</t>
  </si>
  <si>
    <t>Techo cuarto de bombas</t>
  </si>
  <si>
    <t>PINTADO DE ELEMENTOS METALICOS</t>
  </si>
  <si>
    <t>Aplicación manual de dos manos de esmalte sintético de secado rápido, a base de resinas alquídicas, color blanco, acabado brillante, (rendimiento: 0,077 l/m² cada mano); previa aplicación de una mano de imprimación sintética antioxidante de secado rápido, a base de resinas alquídicas, color gris, acabado mate (rendimiento: 0,125 l/m²), sobre puerta o elemntos metalicos exteriores.Incluso lijado previo y limpieza de la superficie.</t>
  </si>
  <si>
    <t>Lamas fachada</t>
  </si>
  <si>
    <t>Puertas</t>
  </si>
  <si>
    <t>varios</t>
  </si>
  <si>
    <t>INSTALACION DE LINEA DE VIDA</t>
  </si>
  <si>
    <t>Suministro e instalacion de linea de vida instalada en la fachada del edificio, que recorra la cubierta en toda su longitud para poder limpiar canalones y la propia cubierta. La línea de vida se fijará a la fachada por medio de anclajes químicos de M12 específicos para ello. Esta línea de vida será HOMOLOGADA y CERTIFICADA con respecto a la normativa UNE 796. La línea de vida contempla las siguientes características por lo que garantiza una correcta seguridad y operatividad.
- Carro de traslación para paso continuo en piezas intermedias para 2 trabajadores.
-Estará correctamente señalizada a nivel del acceso donde se indicarán los siguientes datos: 
a) Numero de serie que identifica la línea de vida; 
b) Modelo de línea de vida; 
c) Fecha de la primera puesta en servicio; 
d) Numero de personas que pueden intervenir simultáneamente sobre la línea de vida
-En cada uno de los extremos del cable se fijarán unos precintos con la numeración de serie, que deberá coincidir con la del sistema.
- Estará equipada con un regulador - absorbedor de energía con testigo de caída.
- El cable de acero inoxidable de 8 mm de diámetro 7x19+0.
- Tanto los anclajes intermedios como los extremos son de acero inoxidable
incluso p.p. de pequeño material y medios auxiliares</t>
  </si>
  <si>
    <t>Cubierta</t>
  </si>
  <si>
    <t>GESTION DE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</si>
  <si>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</si>
  <si>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Ud. Partida destinada a la gestión de la seguridad y salud en la ejecución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</si>
  <si>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 Cuando no se indiquen otros porcentajes se entenderá que, quedan incluidos en el precio de la oferta el 13% de Gastos Generales y el 6 % de Beneficio Industrial</t>
  </si>
  <si>
    <r>
      <t xml:space="preserve">Gastos Generales </t>
    </r>
    <r>
      <rPr>
        <b/>
        <sz val="8"/>
        <color rgb="FFFF0000"/>
        <rFont val="Calibri"/>
        <family val="2"/>
        <scheme val="minor"/>
      </rPr>
      <t>xx %</t>
    </r>
    <r>
      <rPr>
        <b/>
        <sz val="8"/>
        <rFont val="Calibri"/>
        <family val="2"/>
        <scheme val="minor"/>
      </rPr>
      <t xml:space="preserve"> (**)</t>
    </r>
  </si>
  <si>
    <r>
      <t xml:space="preserve">Beneficio Industrial </t>
    </r>
    <r>
      <rPr>
        <b/>
        <sz val="8"/>
        <color rgb="FFFF0000"/>
        <rFont val="Calibri"/>
        <family val="2"/>
        <scheme val="minor"/>
      </rPr>
      <t>xx %</t>
    </r>
    <r>
      <rPr>
        <b/>
        <sz val="8"/>
        <rFont val="Calibri"/>
        <family val="2"/>
        <scheme val="minor"/>
      </rPr>
      <t xml:space="preserve"> (**)</t>
    </r>
  </si>
  <si>
    <t>AYUDAS ALBAÑILERÍA E INSTALACIONES (*)</t>
  </si>
  <si>
    <t>Trabajos adicionales necesarios  para la impermeabilización o saneado de paramentos de petos de cubierta o de fachada, incluso para reposición de alguna instalación en la zona a intervenir o elementos de cerrajería. Incluida p/p de material auxiliar para la correcta ejecución de los trabajos. Esta partida no se podrá minusvalorar y en el caso de que surjan estos trabajos de índole menor, habrá que justificarlos con la realización efectiva de los trabajos y de manera individualizada mediante precios descompuestos</t>
  </si>
  <si>
    <t>(*)  el importe de la partida 01_04 es fijo e invariable, debe ser mantenido en desglose de precio y sumado en el total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</si>
</sst>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7"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i/>
      <sz val="8"/>
      <color theme="1"/>
      <name val="Calibri"/>
      <family val="2"/>
      <scheme val="minor"/>
    </font>
    <font>
      <b/>
      <sz val="8"/>
      <color rgb="FFFF0000"/>
      <name val="Calibri"/>
      <family val="2"/>
      <scheme val="minor"/>
    </font>
    <font>
      <b/>
      <sz val="16"/>
      <color rgb="FFFF0000"/>
      <name val="Calibri"/>
      <family val="2"/>
      <scheme val="minor"/>
    </font>
    <font>
      <sz val="8"/>
      <color theme="0"/>
      <name val="Calibri"/>
      <family val="2"/>
      <scheme val="minor"/>
    </font>
    <font>
      <sz val="8"/>
      <color rgb="FF000000"/>
      <name val="Times New Roman"/>
      <family val="1"/>
    </font>
    <font>
      <b/>
      <sz val="8"/>
      <color rgb="FF00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i/>
      <sz val="11"/>
      <color theme="1"/>
      <name val="Calibri"/>
      <family val="2"/>
      <scheme val="minor"/>
    </font>
    <font>
      <i/>
      <sz val="9"/>
      <color theme="1"/>
      <name val="Calibri"/>
      <family val="2"/>
      <scheme val="minor"/>
    </font>
    <font>
      <b/>
      <sz val="12"/>
      <color theme="1"/>
      <name val="Calibri"/>
      <family val="2"/>
      <scheme val="minor"/>
    </font>
    <font>
      <sz val="8"/>
      <color rgb="FF000000"/>
      <name val="Calibri"/>
      <family val="2"/>
    </font>
    <font>
      <sz val="8"/>
      <name val="Calibri"/>
      <family val="2"/>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00B0F0"/>
        <bgColor indexed="64"/>
      </patternFill>
    </fill>
  </fills>
  <borders count="11">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18">
    <xf numFmtId="0" fontId="0" fillId="0" borderId="0" xfId="0"/>
    <xf numFmtId="0" fontId="0" fillId="0" borderId="0" xfId="0" applyProtection="1"/>
    <xf numFmtId="0" fontId="0" fillId="0" borderId="0" xfId="0" applyAlignment="1" applyProtection="1">
      <alignment wrapText="1"/>
    </xf>
    <xf numFmtId="49" fontId="8" fillId="0" borderId="7" xfId="0" applyNumberFormat="1" applyFont="1" applyBorder="1" applyAlignment="1" applyProtection="1">
      <alignment horizontal="right" vertical="top"/>
    </xf>
    <xf numFmtId="3" fontId="9" fillId="0" borderId="7" xfId="0" applyNumberFormat="1" applyFont="1" applyBorder="1" applyAlignment="1" applyProtection="1">
      <alignment vertical="top"/>
    </xf>
    <xf numFmtId="4" fontId="13" fillId="3" borderId="6" xfId="0" applyNumberFormat="1" applyFont="1" applyFill="1" applyBorder="1" applyAlignment="1" applyProtection="1">
      <alignment horizontal="center" vertical="top"/>
      <protection locked="0"/>
    </xf>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2"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3" fillId="0" borderId="0" xfId="0" applyFont="1" applyAlignment="1" applyProtection="1"/>
    <xf numFmtId="0" fontId="11" fillId="0" borderId="0" xfId="0" applyFont="1" applyAlignment="1" applyProtection="1">
      <alignment vertical="top"/>
    </xf>
    <xf numFmtId="0" fontId="22" fillId="0" borderId="0" xfId="0" applyFont="1" applyProtection="1"/>
    <xf numFmtId="0" fontId="23" fillId="0" borderId="0" xfId="0" applyFont="1" applyProtection="1"/>
    <xf numFmtId="14" fontId="0" fillId="0" borderId="0" xfId="0" applyNumberFormat="1" applyProtection="1"/>
    <xf numFmtId="0" fontId="0" fillId="0" borderId="0" xfId="0" applyAlignment="1" applyProtection="1">
      <alignment horizontal="right"/>
    </xf>
    <xf numFmtId="0" fontId="2" fillId="0" borderId="0" xfId="0" applyFont="1" applyAlignment="1" applyProtection="1">
      <alignment vertical="top"/>
    </xf>
    <xf numFmtId="164" fontId="0" fillId="0" borderId="0" xfId="0" applyNumberFormat="1" applyAlignment="1" applyProtection="1">
      <alignment vertical="top"/>
    </xf>
    <xf numFmtId="0" fontId="6" fillId="0" borderId="0" xfId="0" applyFont="1" applyAlignment="1" applyProtection="1">
      <alignment vertical="top"/>
    </xf>
    <xf numFmtId="0" fontId="1" fillId="0" borderId="0" xfId="0" applyFont="1" applyAlignment="1" applyProtection="1">
      <alignment vertical="top"/>
    </xf>
    <xf numFmtId="49" fontId="4" fillId="2" borderId="6" xfId="0" applyNumberFormat="1" applyFont="1" applyFill="1" applyBorder="1" applyAlignment="1" applyProtection="1">
      <alignment vertical="top"/>
    </xf>
    <xf numFmtId="3" fontId="8" fillId="2" borderId="6" xfId="0" applyNumberFormat="1" applyFont="1" applyFill="1" applyBorder="1" applyAlignment="1" applyProtection="1">
      <alignment vertical="top"/>
    </xf>
    <xf numFmtId="4" fontId="8" fillId="2" borderId="6" xfId="0" applyNumberFormat="1" applyFont="1" applyFill="1" applyBorder="1" applyAlignment="1" applyProtection="1">
      <alignment vertical="top"/>
    </xf>
    <xf numFmtId="49" fontId="5" fillId="0" borderId="2" xfId="0" applyNumberFormat="1" applyFont="1" applyFill="1" applyBorder="1" applyAlignment="1" applyProtection="1">
      <alignment vertical="top"/>
    </xf>
    <xf numFmtId="49" fontId="5" fillId="0" borderId="2" xfId="0" applyNumberFormat="1" applyFont="1" applyBorder="1" applyAlignment="1" applyProtection="1">
      <alignment vertical="top"/>
    </xf>
    <xf numFmtId="164" fontId="5" fillId="0" borderId="1" xfId="0" applyNumberFormat="1" applyFont="1" applyBorder="1" applyAlignment="1" applyProtection="1">
      <alignment vertical="top"/>
    </xf>
    <xf numFmtId="0" fontId="5" fillId="0" borderId="1" xfId="0" applyFont="1" applyBorder="1" applyAlignment="1" applyProtection="1">
      <alignment vertical="top"/>
    </xf>
    <xf numFmtId="4" fontId="9" fillId="0" borderId="2" xfId="0" applyNumberFormat="1" applyFont="1" applyBorder="1" applyAlignment="1" applyProtection="1">
      <alignment vertical="top"/>
    </xf>
    <xf numFmtId="4" fontId="9" fillId="3" borderId="2" xfId="0" applyNumberFormat="1" applyFont="1" applyFill="1" applyBorder="1" applyAlignment="1" applyProtection="1">
      <alignment vertical="top"/>
    </xf>
    <xf numFmtId="0" fontId="5" fillId="0" borderId="3" xfId="0" applyFont="1" applyBorder="1" applyAlignment="1" applyProtection="1">
      <alignment vertical="top"/>
    </xf>
    <xf numFmtId="0" fontId="9" fillId="0" borderId="3" xfId="0" applyFont="1" applyBorder="1" applyAlignment="1" applyProtection="1">
      <alignment vertical="top"/>
    </xf>
    <xf numFmtId="0" fontId="5" fillId="0" borderId="2" xfId="0" applyFont="1" applyBorder="1" applyAlignment="1" applyProtection="1">
      <alignment vertical="top"/>
    </xf>
    <xf numFmtId="0" fontId="15" fillId="0" borderId="2" xfId="0" applyFont="1" applyBorder="1" applyAlignment="1" applyProtection="1">
      <alignment vertical="top"/>
    </xf>
    <xf numFmtId="0" fontId="5" fillId="0" borderId="1" xfId="0" applyFont="1" applyBorder="1" applyAlignment="1" applyProtection="1">
      <alignment vertical="top" wrapText="1"/>
    </xf>
    <xf numFmtId="49" fontId="8" fillId="0" borderId="1" xfId="0" applyNumberFormat="1" applyFont="1" applyBorder="1" applyAlignment="1" applyProtection="1">
      <alignment vertical="top"/>
    </xf>
    <xf numFmtId="3" fontId="9" fillId="0" borderId="1" xfId="0" applyNumberFormat="1" applyFont="1" applyBorder="1" applyAlignment="1" applyProtection="1">
      <alignment vertical="top"/>
    </xf>
    <xf numFmtId="4" fontId="8" fillId="0" borderId="1" xfId="0" applyNumberFormat="1" applyFont="1" applyBorder="1" applyAlignment="1" applyProtection="1">
      <alignment vertical="top"/>
    </xf>
    <xf numFmtId="4" fontId="8" fillId="3" borderId="2" xfId="0" applyNumberFormat="1" applyFont="1" applyFill="1" applyBorder="1" applyAlignment="1" applyProtection="1">
      <alignment vertical="top"/>
    </xf>
    <xf numFmtId="0" fontId="5" fillId="0" borderId="6" xfId="0" applyFont="1" applyBorder="1" applyAlignment="1" applyProtection="1">
      <alignment vertical="top"/>
    </xf>
    <xf numFmtId="0" fontId="15" fillId="0" borderId="6" xfId="0" applyFont="1" applyBorder="1" applyAlignment="1" applyProtection="1">
      <alignment vertical="top"/>
    </xf>
    <xf numFmtId="0" fontId="5" fillId="0" borderId="8" xfId="0" applyFont="1" applyBorder="1" applyAlignment="1" applyProtection="1">
      <alignment vertical="top"/>
    </xf>
    <xf numFmtId="0" fontId="15" fillId="0" borderId="1" xfId="0" applyFont="1" applyBorder="1" applyAlignment="1" applyProtection="1">
      <alignment vertical="top"/>
    </xf>
    <xf numFmtId="4" fontId="8" fillId="3" borderId="6" xfId="0" applyNumberFormat="1" applyFont="1" applyFill="1" applyBorder="1" applyAlignment="1" applyProtection="1">
      <alignment vertical="top"/>
    </xf>
    <xf numFmtId="0" fontId="5" fillId="0" borderId="4" xfId="0" applyFont="1" applyBorder="1" applyAlignment="1" applyProtection="1">
      <alignment vertical="top"/>
    </xf>
    <xf numFmtId="0" fontId="15" fillId="0" borderId="7" xfId="0" applyFont="1" applyBorder="1" applyAlignment="1" applyProtection="1">
      <alignment vertical="top"/>
    </xf>
    <xf numFmtId="0" fontId="5" fillId="0" borderId="7" xfId="0" applyFont="1" applyBorder="1" applyAlignment="1" applyProtection="1">
      <alignment vertical="top"/>
    </xf>
    <xf numFmtId="0" fontId="5" fillId="0" borderId="7" xfId="0" applyFont="1" applyBorder="1" applyAlignment="1" applyProtection="1">
      <alignment vertical="top" wrapText="1"/>
    </xf>
    <xf numFmtId="164" fontId="5" fillId="0" borderId="7" xfId="0" applyNumberFormat="1" applyFont="1" applyBorder="1" applyAlignment="1" applyProtection="1">
      <alignment vertical="top"/>
    </xf>
    <xf numFmtId="4" fontId="8" fillId="0" borderId="7" xfId="0" applyNumberFormat="1" applyFont="1" applyBorder="1" applyAlignment="1" applyProtection="1">
      <alignment vertical="top"/>
    </xf>
    <xf numFmtId="164" fontId="0" fillId="0" borderId="0" xfId="0" applyNumberFormat="1" applyProtection="1"/>
    <xf numFmtId="0" fontId="6" fillId="0" borderId="0" xfId="0" applyFont="1" applyProtection="1"/>
    <xf numFmtId="4" fontId="8" fillId="3" borderId="6" xfId="0" applyNumberFormat="1" applyFont="1" applyFill="1" applyBorder="1" applyAlignment="1" applyProtection="1">
      <alignment vertical="top"/>
      <protection locked="0"/>
    </xf>
    <xf numFmtId="0" fontId="3" fillId="0" borderId="6" xfId="0" applyFont="1" applyBorder="1" applyAlignment="1" applyProtection="1">
      <alignment vertical="top"/>
    </xf>
    <xf numFmtId="0" fontId="7" fillId="0" borderId="6" xfId="0" applyFont="1" applyBorder="1" applyAlignment="1" applyProtection="1">
      <alignment vertical="top"/>
    </xf>
    <xf numFmtId="0" fontId="3" fillId="0" borderId="6" xfId="0" applyFont="1" applyBorder="1" applyAlignment="1" applyProtection="1">
      <alignment vertical="top" wrapText="1"/>
    </xf>
    <xf numFmtId="164" fontId="3" fillId="0" borderId="6" xfId="0" applyNumberFormat="1" applyFont="1" applyBorder="1" applyAlignment="1" applyProtection="1">
      <alignment vertical="top"/>
    </xf>
    <xf numFmtId="164" fontId="4" fillId="2" borderId="6" xfId="0" applyNumberFormat="1" applyFont="1" applyFill="1" applyBorder="1" applyAlignment="1" applyProtection="1">
      <alignment vertical="top"/>
    </xf>
    <xf numFmtId="0" fontId="4" fillId="2" borderId="6" xfId="0" applyFont="1" applyFill="1" applyBorder="1" applyAlignment="1" applyProtection="1">
      <alignment vertical="top"/>
    </xf>
    <xf numFmtId="0" fontId="8" fillId="2" borderId="6" xfId="0" applyFont="1" applyFill="1" applyBorder="1" applyAlignment="1" applyProtection="1">
      <alignment vertical="top"/>
    </xf>
    <xf numFmtId="164" fontId="5" fillId="0" borderId="2" xfId="0" applyNumberFormat="1" applyFont="1" applyBorder="1" applyAlignment="1" applyProtection="1">
      <alignment vertical="top"/>
    </xf>
    <xf numFmtId="0" fontId="9" fillId="0" borderId="2" xfId="0" applyFont="1" applyBorder="1" applyAlignment="1" applyProtection="1">
      <alignment vertical="top"/>
    </xf>
    <xf numFmtId="4" fontId="9" fillId="3" borderId="2" xfId="0" applyNumberFormat="1" applyFont="1" applyFill="1" applyBorder="1" applyAlignment="1" applyProtection="1">
      <alignment vertical="top"/>
      <protection locked="0"/>
    </xf>
    <xf numFmtId="164" fontId="5" fillId="0" borderId="3" xfId="0" applyNumberFormat="1" applyFont="1" applyBorder="1" applyAlignment="1" applyProtection="1">
      <alignment vertical="top"/>
    </xf>
    <xf numFmtId="49" fontId="8" fillId="0" borderId="7" xfId="0" applyNumberFormat="1" applyFont="1" applyBorder="1" applyAlignment="1" applyProtection="1">
      <alignment vertical="top"/>
    </xf>
    <xf numFmtId="4" fontId="0" fillId="0" borderId="0" xfId="0" applyNumberFormat="1" applyProtection="1"/>
    <xf numFmtId="0" fontId="0" fillId="0" borderId="0" xfId="0" applyFill="1" applyAlignment="1" applyProtection="1">
      <alignment horizontal="center" shrinkToFit="1"/>
    </xf>
    <xf numFmtId="0" fontId="0" fillId="3" borderId="0" xfId="0" applyFill="1" applyAlignment="1" applyProtection="1">
      <alignment horizontal="left" vertical="top" shrinkToFit="1"/>
      <protection locked="0"/>
    </xf>
    <xf numFmtId="0" fontId="12" fillId="0" borderId="0" xfId="0" applyFont="1" applyAlignment="1" applyProtection="1">
      <alignment horizontal="left" vertical="top"/>
    </xf>
    <xf numFmtId="4" fontId="9" fillId="4" borderId="2" xfId="0" applyNumberFormat="1" applyFont="1" applyFill="1" applyBorder="1" applyAlignment="1" applyProtection="1">
      <alignment vertical="top"/>
    </xf>
    <xf numFmtId="0" fontId="0" fillId="0" borderId="0" xfId="0" applyAlignment="1" applyProtection="1">
      <alignment horizontal="left"/>
    </xf>
    <xf numFmtId="49" fontId="4" fillId="2" borderId="6" xfId="0" applyNumberFormat="1" applyFont="1" applyFill="1" applyBorder="1" applyAlignment="1" applyProtection="1">
      <alignment vertical="top" wrapText="1"/>
    </xf>
    <xf numFmtId="49" fontId="5" fillId="0" borderId="2" xfId="0" applyNumberFormat="1" applyFont="1" applyBorder="1" applyAlignment="1" applyProtection="1">
      <alignment vertical="top" wrapText="1"/>
    </xf>
    <xf numFmtId="49" fontId="5" fillId="0" borderId="3" xfId="0" applyNumberFormat="1" applyFont="1" applyBorder="1" applyAlignment="1" applyProtection="1">
      <alignment vertical="top" wrapText="1"/>
    </xf>
    <xf numFmtId="0" fontId="5" fillId="0" borderId="3" xfId="0" applyFont="1" applyBorder="1" applyAlignment="1" applyProtection="1">
      <alignment vertical="top" wrapText="1"/>
    </xf>
    <xf numFmtId="49" fontId="25" fillId="0" borderId="3" xfId="0" applyNumberFormat="1" applyFont="1" applyFill="1" applyBorder="1" applyAlignment="1" applyProtection="1">
      <alignment vertical="top"/>
    </xf>
    <xf numFmtId="4" fontId="25" fillId="0" borderId="3" xfId="0" applyNumberFormat="1" applyFont="1" applyFill="1" applyBorder="1" applyAlignment="1" applyProtection="1">
      <alignment vertical="top"/>
    </xf>
    <xf numFmtId="4" fontId="26" fillId="0" borderId="3" xfId="0" applyNumberFormat="1" applyFont="1" applyFill="1" applyBorder="1" applyAlignment="1" applyProtection="1">
      <alignment vertical="top"/>
    </xf>
    <xf numFmtId="0" fontId="5" fillId="0" borderId="10" xfId="0" applyFont="1" applyBorder="1" applyAlignment="1" applyProtection="1">
      <alignment vertical="top"/>
    </xf>
    <xf numFmtId="0" fontId="5" fillId="0" borderId="10" xfId="0" applyFont="1" applyBorder="1" applyAlignment="1" applyProtection="1">
      <alignment vertical="top" wrapText="1"/>
    </xf>
    <xf numFmtId="49" fontId="25" fillId="0" borderId="10" xfId="0" applyNumberFormat="1" applyFont="1" applyFill="1" applyBorder="1" applyAlignment="1" applyProtection="1">
      <alignment vertical="top"/>
    </xf>
    <xf numFmtId="4" fontId="25" fillId="0" borderId="10" xfId="0" applyNumberFormat="1" applyFont="1" applyFill="1" applyBorder="1" applyAlignment="1" applyProtection="1">
      <alignment vertical="top"/>
    </xf>
    <xf numFmtId="4" fontId="26" fillId="0" borderId="10" xfId="0" applyNumberFormat="1" applyFont="1" applyFill="1" applyBorder="1" applyAlignment="1" applyProtection="1">
      <alignment vertical="top"/>
    </xf>
    <xf numFmtId="49" fontId="5" fillId="0" borderId="10" xfId="0" applyNumberFormat="1" applyFont="1" applyBorder="1" applyAlignment="1" applyProtection="1">
      <alignment vertical="top"/>
    </xf>
    <xf numFmtId="49" fontId="5" fillId="0" borderId="3" xfId="0" applyNumberFormat="1" applyFont="1" applyBorder="1" applyAlignment="1" applyProtection="1">
      <alignment vertical="top"/>
    </xf>
    <xf numFmtId="4" fontId="5" fillId="0" borderId="3" xfId="0" applyNumberFormat="1" applyFont="1" applyBorder="1" applyAlignment="1" applyProtection="1">
      <alignment vertical="top"/>
    </xf>
    <xf numFmtId="4" fontId="9" fillId="0" borderId="3" xfId="0" applyNumberFormat="1" applyFont="1" applyBorder="1" applyAlignment="1" applyProtection="1">
      <alignment vertical="top"/>
    </xf>
    <xf numFmtId="4" fontId="5" fillId="0" borderId="10" xfId="0" applyNumberFormat="1" applyFont="1" applyBorder="1" applyAlignment="1" applyProtection="1">
      <alignment vertical="top"/>
    </xf>
    <xf numFmtId="4" fontId="9" fillId="0" borderId="10" xfId="0" applyNumberFormat="1" applyFont="1" applyBorder="1" applyAlignment="1" applyProtection="1">
      <alignment vertical="top"/>
    </xf>
    <xf numFmtId="49" fontId="5" fillId="0" borderId="10" xfId="0" applyNumberFormat="1" applyFont="1" applyBorder="1" applyAlignment="1" applyProtection="1">
      <alignment vertical="top" wrapText="1"/>
    </xf>
    <xf numFmtId="0" fontId="0" fillId="0" borderId="0" xfId="0" applyAlignment="1" applyProtection="1">
      <alignment horizontal="left" vertical="top" wrapText="1"/>
    </xf>
    <xf numFmtId="0" fontId="0" fillId="3" borderId="5" xfId="0" applyFill="1" applyBorder="1" applyAlignment="1" applyProtection="1">
      <alignment horizontal="left" shrinkToFit="1"/>
      <protection locked="0"/>
    </xf>
    <xf numFmtId="0" fontId="0" fillId="0" borderId="0" xfId="0" applyAlignment="1" applyProtection="1">
      <alignment horizontal="center" vertical="top"/>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3" borderId="0" xfId="0" applyFill="1" applyAlignment="1" applyProtection="1">
      <alignment horizontal="center" vertical="top" shrinkToFit="1"/>
      <protection locked="0"/>
    </xf>
    <xf numFmtId="4" fontId="24" fillId="3" borderId="0" xfId="0" applyNumberFormat="1" applyFont="1" applyFill="1" applyAlignment="1" applyProtection="1">
      <alignment horizontal="center" vertical="top" shrinkToFit="1"/>
    </xf>
    <xf numFmtId="0" fontId="24" fillId="3" borderId="0" xfId="0" applyFont="1" applyFill="1" applyAlignment="1" applyProtection="1">
      <alignment horizontal="center" vertical="top" shrinkToFit="1"/>
    </xf>
    <xf numFmtId="0" fontId="14" fillId="0" borderId="0" xfId="0" applyFont="1" applyAlignment="1" applyProtection="1">
      <alignment horizontal="center" vertical="center"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2" fillId="0" borderId="0" xfId="0" applyFont="1" applyAlignment="1" applyProtection="1">
      <alignment horizontal="left" vertical="top"/>
    </xf>
    <xf numFmtId="0" fontId="6" fillId="0" borderId="4" xfId="0" applyFont="1" applyFill="1" applyBorder="1" applyAlignment="1" applyProtection="1">
      <alignment horizontal="left" vertical="top" wrapText="1"/>
    </xf>
    <xf numFmtId="0" fontId="6" fillId="0" borderId="7" xfId="0" applyFont="1" applyFill="1" applyBorder="1" applyAlignment="1" applyProtection="1">
      <alignment horizontal="left" vertical="top" wrapText="1"/>
    </xf>
    <xf numFmtId="0" fontId="6" fillId="0" borderId="9" xfId="0" applyFont="1" applyFill="1" applyBorder="1" applyAlignment="1" applyProtection="1">
      <alignment horizontal="left" vertical="top" wrapText="1"/>
    </xf>
    <xf numFmtId="0" fontId="16" fillId="0" borderId="0" xfId="0" applyFont="1" applyFill="1" applyBorder="1" applyAlignment="1" applyProtection="1">
      <alignment horizontal="left" vertical="top" wrapText="1"/>
    </xf>
    <xf numFmtId="0" fontId="17" fillId="0" borderId="0" xfId="0" applyFont="1" applyFill="1" applyBorder="1" applyAlignment="1" applyProtection="1">
      <alignment horizontal="left" vertical="top" wrapText="1"/>
    </xf>
    <xf numFmtId="0" fontId="0" fillId="3" borderId="5" xfId="0" applyFill="1" applyBorder="1" applyAlignment="1" applyProtection="1">
      <alignment horizontal="center" vertical="top"/>
      <protection locked="0"/>
    </xf>
    <xf numFmtId="49" fontId="5" fillId="0" borderId="0" xfId="0" applyNumberFormat="1" applyFont="1" applyAlignment="1" applyProtection="1">
      <alignmen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DD3792D7-6748-4DFA-96E6-EFCF409C056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C9C8A-36CD-4773-A7B7-4AAB3A98290B}">
  <sheetPr>
    <pageSetUpPr fitToPage="1"/>
  </sheetPr>
  <dimension ref="A2:P48"/>
  <sheetViews>
    <sheetView showGridLines="0" tabSelected="1" topLeftCell="A7" workbookViewId="0">
      <selection activeCell="C21" sqref="C21:G21"/>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6" customFormat="1" ht="75" customHeight="1" x14ac:dyDescent="0.25">
      <c r="A2" s="107" t="s">
        <v>45</v>
      </c>
      <c r="B2" s="107"/>
      <c r="C2" s="107"/>
      <c r="D2" s="107"/>
      <c r="E2" s="107"/>
      <c r="F2" s="107"/>
      <c r="G2" s="107"/>
      <c r="H2" s="107"/>
      <c r="I2" s="107"/>
    </row>
    <row r="5" spans="1:9" x14ac:dyDescent="0.25">
      <c r="D5" s="7"/>
      <c r="E5" s="7"/>
      <c r="F5" s="8"/>
      <c r="G5" s="8"/>
      <c r="H5" s="8"/>
      <c r="I5" s="9" t="s">
        <v>69</v>
      </c>
    </row>
    <row r="6" spans="1:9" x14ac:dyDescent="0.25">
      <c r="D6" s="7"/>
      <c r="E6" s="7"/>
      <c r="F6" s="8"/>
      <c r="G6" s="8"/>
      <c r="H6" s="8"/>
      <c r="I6" s="9"/>
    </row>
    <row r="7" spans="1:9" x14ac:dyDescent="0.25">
      <c r="D7" s="7"/>
      <c r="E7" s="7"/>
      <c r="F7" s="8"/>
      <c r="G7" s="8"/>
      <c r="H7" s="8"/>
      <c r="I7" s="10" t="s">
        <v>68</v>
      </c>
    </row>
    <row r="8" spans="1:9" ht="24.95" customHeight="1" x14ac:dyDescent="0.25"/>
    <row r="9" spans="1:9" ht="18.75" x14ac:dyDescent="0.3">
      <c r="A9" s="108" t="s">
        <v>46</v>
      </c>
      <c r="B9" s="108"/>
      <c r="C9" s="108"/>
      <c r="D9" s="108"/>
      <c r="E9" s="108"/>
      <c r="F9" s="108"/>
      <c r="G9" s="108"/>
      <c r="H9" s="108"/>
      <c r="I9" s="108"/>
    </row>
    <row r="10" spans="1:9" ht="15" customHeight="1" x14ac:dyDescent="0.25"/>
    <row r="11" spans="1:9" ht="15" customHeight="1" x14ac:dyDescent="0.25"/>
    <row r="12" spans="1:9" x14ac:dyDescent="0.25">
      <c r="A12" s="6" t="s">
        <v>47</v>
      </c>
      <c r="B12" s="109"/>
      <c r="C12" s="109"/>
      <c r="D12" s="109"/>
      <c r="E12" s="109"/>
      <c r="F12" s="6" t="s">
        <v>48</v>
      </c>
      <c r="G12" s="6"/>
      <c r="I12" s="76"/>
    </row>
    <row r="13" spans="1:9" x14ac:dyDescent="0.25">
      <c r="A13" s="110" t="s">
        <v>49</v>
      </c>
      <c r="B13" s="110"/>
      <c r="C13" s="110"/>
      <c r="D13" s="110"/>
      <c r="E13" s="110"/>
      <c r="F13" s="110"/>
      <c r="G13" s="110"/>
      <c r="H13" s="110"/>
      <c r="I13" s="11"/>
    </row>
    <row r="14" spans="1:9" x14ac:dyDescent="0.25">
      <c r="A14" s="77"/>
      <c r="B14" s="77"/>
      <c r="C14" s="77"/>
      <c r="D14" s="77"/>
      <c r="E14" s="77"/>
      <c r="F14" s="77"/>
      <c r="G14" s="77"/>
      <c r="H14" s="77"/>
      <c r="I14" s="11"/>
    </row>
    <row r="15" spans="1:9" x14ac:dyDescent="0.25">
      <c r="A15" s="6" t="s">
        <v>50</v>
      </c>
      <c r="B15" s="6"/>
      <c r="C15" s="12"/>
      <c r="D15" s="101" t="s">
        <v>51</v>
      </c>
      <c r="E15" s="101"/>
      <c r="F15" s="104"/>
      <c r="G15" s="104"/>
      <c r="H15" s="104"/>
      <c r="I15" s="104"/>
    </row>
    <row r="16" spans="1:9" x14ac:dyDescent="0.25">
      <c r="B16" s="13"/>
      <c r="C16" s="13" t="s">
        <v>52</v>
      </c>
      <c r="D16" s="13"/>
      <c r="E16" s="13"/>
      <c r="F16" s="13" t="s">
        <v>53</v>
      </c>
      <c r="G16" s="13"/>
      <c r="H16" s="13"/>
      <c r="I16" s="6"/>
    </row>
    <row r="17" spans="1:9" x14ac:dyDescent="0.25">
      <c r="B17" s="13"/>
      <c r="C17" s="13"/>
      <c r="D17" s="13"/>
      <c r="E17" s="13"/>
      <c r="F17" s="13"/>
      <c r="G17" s="13"/>
      <c r="H17" s="13"/>
      <c r="I17" s="6"/>
    </row>
    <row r="18" spans="1:9" x14ac:dyDescent="0.25">
      <c r="A18" s="6" t="s">
        <v>54</v>
      </c>
      <c r="B18" s="76"/>
      <c r="C18" s="101" t="s">
        <v>55</v>
      </c>
      <c r="D18" s="101"/>
      <c r="E18" s="102"/>
      <c r="F18" s="102"/>
      <c r="G18" s="103" t="s">
        <v>56</v>
      </c>
      <c r="H18" s="103"/>
      <c r="I18" s="14"/>
    </row>
    <row r="19" spans="1:9" s="15" customFormat="1" x14ac:dyDescent="0.25">
      <c r="B19" s="16"/>
      <c r="C19" s="17"/>
      <c r="D19" s="17"/>
      <c r="E19" s="75"/>
      <c r="F19" s="75"/>
      <c r="G19" s="75"/>
      <c r="H19" s="75"/>
      <c r="I19" s="75"/>
    </row>
    <row r="20" spans="1:9" s="15" customFormat="1" x14ac:dyDescent="0.25">
      <c r="B20" s="16"/>
      <c r="C20" s="17"/>
      <c r="D20" s="17"/>
      <c r="E20" s="75"/>
      <c r="F20" s="75"/>
      <c r="G20" s="75"/>
      <c r="H20" s="75"/>
      <c r="I20" s="75"/>
    </row>
    <row r="21" spans="1:9" s="15" customFormat="1" x14ac:dyDescent="0.25">
      <c r="A21" s="18" t="s">
        <v>57</v>
      </c>
      <c r="B21" s="16"/>
      <c r="C21" s="104"/>
      <c r="D21" s="104"/>
      <c r="E21" s="104"/>
      <c r="F21" s="104"/>
      <c r="G21" s="104"/>
      <c r="H21" s="75" t="s">
        <v>58</v>
      </c>
      <c r="I21" s="14"/>
    </row>
    <row r="22" spans="1:9" s="15" customFormat="1" x14ac:dyDescent="0.25">
      <c r="A22" s="18"/>
      <c r="B22" s="16"/>
      <c r="C22" s="17"/>
      <c r="D22" s="17"/>
      <c r="E22" s="17"/>
      <c r="F22" s="17"/>
      <c r="G22" s="17"/>
      <c r="H22" s="75"/>
      <c r="I22" s="19"/>
    </row>
    <row r="23" spans="1:9" x14ac:dyDescent="0.25">
      <c r="A23" s="6" t="s">
        <v>59</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99" t="s">
        <v>60</v>
      </c>
      <c r="B25" s="99"/>
      <c r="C25" s="99"/>
      <c r="D25" s="99"/>
      <c r="E25" s="99"/>
      <c r="F25" s="99"/>
      <c r="G25" s="99"/>
      <c r="H25" s="99"/>
      <c r="I25" s="6"/>
    </row>
    <row r="26" spans="1:9" ht="15" customHeight="1" x14ac:dyDescent="0.25">
      <c r="A26" s="6"/>
      <c r="B26" s="6"/>
      <c r="C26" s="6"/>
      <c r="D26" s="6"/>
      <c r="E26" s="6"/>
      <c r="F26" s="6"/>
      <c r="G26" s="6"/>
      <c r="H26" s="6"/>
      <c r="I26" s="6"/>
    </row>
    <row r="27" spans="1:9" ht="15" customHeight="1" x14ac:dyDescent="0.25">
      <c r="A27" s="6" t="s">
        <v>61</v>
      </c>
      <c r="B27" s="6"/>
      <c r="C27" s="6"/>
      <c r="D27" s="6"/>
      <c r="E27" s="6"/>
      <c r="F27" s="6"/>
      <c r="G27" s="6"/>
      <c r="H27" s="6"/>
    </row>
    <row r="28" spans="1:9" ht="15" customHeight="1" x14ac:dyDescent="0.25">
      <c r="A28" s="6"/>
      <c r="B28" s="6"/>
      <c r="C28" s="6"/>
      <c r="D28" s="6"/>
      <c r="E28" s="6"/>
      <c r="F28" s="6"/>
      <c r="G28" s="6"/>
      <c r="H28" s="6"/>
    </row>
    <row r="29" spans="1:9" ht="15" customHeight="1" x14ac:dyDescent="0.25">
      <c r="A29" s="6" t="s">
        <v>62</v>
      </c>
      <c r="B29" s="105">
        <f>IF(+'B.Anexo I Tabla Desglose Precio'!M62&lt;=86039.8,+'B.Anexo I Tabla Desglose Precio'!M62,"no debe superar 86.039,80")</f>
        <v>3500</v>
      </c>
      <c r="C29" s="106"/>
      <c r="D29" s="6" t="s">
        <v>63</v>
      </c>
      <c r="E29" s="6"/>
      <c r="F29" s="6"/>
      <c r="G29" s="6"/>
      <c r="H29" s="6"/>
    </row>
    <row r="30" spans="1:9" ht="15" customHeight="1" x14ac:dyDescent="0.25">
      <c r="A30" s="6"/>
      <c r="B30" s="6"/>
      <c r="C30" s="6"/>
      <c r="D30" s="6"/>
      <c r="E30" s="6"/>
      <c r="F30" s="6"/>
      <c r="G30" s="6"/>
      <c r="H30" s="6"/>
    </row>
    <row r="31" spans="1:9" ht="15" customHeight="1" x14ac:dyDescent="0.25">
      <c r="A31" s="20"/>
      <c r="B31" s="6"/>
      <c r="C31" s="6"/>
      <c r="D31" s="6"/>
      <c r="E31" s="6"/>
      <c r="F31" s="6"/>
      <c r="G31" s="6"/>
      <c r="H31" s="6"/>
    </row>
    <row r="32" spans="1:9" ht="15" customHeight="1" x14ac:dyDescent="0.25">
      <c r="A32" s="6"/>
      <c r="B32" s="6"/>
      <c r="C32" s="6"/>
      <c r="D32" s="6"/>
      <c r="E32" s="6"/>
      <c r="F32" s="6"/>
      <c r="G32" s="6"/>
      <c r="H32" s="6"/>
      <c r="I32" s="6"/>
    </row>
    <row r="33" spans="1:16" ht="30" customHeight="1" x14ac:dyDescent="0.25">
      <c r="A33" s="99" t="s">
        <v>64</v>
      </c>
      <c r="B33" s="99"/>
      <c r="C33" s="99"/>
      <c r="D33" s="99"/>
      <c r="E33" s="99"/>
      <c r="F33" s="99"/>
      <c r="G33" s="99"/>
      <c r="H33" s="99"/>
      <c r="I33" s="6"/>
    </row>
    <row r="34" spans="1:16" ht="27" customHeight="1" x14ac:dyDescent="0.25">
      <c r="A34" s="6"/>
      <c r="B34" s="6"/>
      <c r="C34" s="6"/>
      <c r="D34" s="6"/>
      <c r="E34" s="6"/>
      <c r="F34" s="6"/>
      <c r="G34" s="6"/>
      <c r="H34" s="6"/>
      <c r="I34" s="6"/>
    </row>
    <row r="35" spans="1:16" x14ac:dyDescent="0.25">
      <c r="A35" s="21" t="s">
        <v>65</v>
      </c>
      <c r="B35" s="6"/>
      <c r="C35" s="6"/>
      <c r="D35" s="6"/>
      <c r="E35" s="6"/>
      <c r="F35" s="6"/>
      <c r="G35" s="6"/>
      <c r="H35" s="6"/>
      <c r="I35" s="6"/>
    </row>
    <row r="36" spans="1:16" ht="8.1" customHeight="1" x14ac:dyDescent="0.25">
      <c r="A36" s="6"/>
      <c r="B36" s="6"/>
      <c r="C36" s="6"/>
      <c r="D36" s="6"/>
      <c r="E36" s="6"/>
      <c r="F36" s="6"/>
      <c r="G36" s="6"/>
      <c r="H36" s="6"/>
      <c r="I36" s="6"/>
    </row>
    <row r="37" spans="1:16" x14ac:dyDescent="0.25">
      <c r="P37" s="74"/>
    </row>
    <row r="41" spans="1:16" x14ac:dyDescent="0.25">
      <c r="B41" s="22" t="s">
        <v>66</v>
      </c>
    </row>
    <row r="45" spans="1:16" x14ac:dyDescent="0.25">
      <c r="E45" s="23"/>
    </row>
    <row r="47" spans="1:16" x14ac:dyDescent="0.25">
      <c r="E47" s="24"/>
    </row>
    <row r="48" spans="1:16" x14ac:dyDescent="0.25">
      <c r="B48" s="25" t="s">
        <v>67</v>
      </c>
      <c r="C48" s="100"/>
      <c r="D48" s="100"/>
      <c r="E48" s="100"/>
      <c r="F48" s="100"/>
    </row>
  </sheetData>
  <sheetProtection algorithmName="SHA-512" hashValue="UA36eStunGYMoaKjqqQ8PFbSU7Q/8Dss4AZeS6le8McrHEIAWInR57wqP16Y3INnw7e962AInQ3Spu6pU/UxDA==" saltValue="Cfs5lSdAUdBTIAHnNG32/g==" spinCount="100000" sheet="1" objects="1" scenarios="1" selectLockedCells="1"/>
  <mergeCells count="14">
    <mergeCell ref="A2:I2"/>
    <mergeCell ref="A9:I9"/>
    <mergeCell ref="B12:E12"/>
    <mergeCell ref="A13:H13"/>
    <mergeCell ref="D15:E15"/>
    <mergeCell ref="F15:I15"/>
    <mergeCell ref="A33:H33"/>
    <mergeCell ref="C48:F48"/>
    <mergeCell ref="C18:D18"/>
    <mergeCell ref="E18:F18"/>
    <mergeCell ref="G18:H18"/>
    <mergeCell ref="C21:G21"/>
    <mergeCell ref="A25:H25"/>
    <mergeCell ref="B29:C29"/>
  </mergeCells>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32E05-D0E1-43CC-81A9-3E05A7A94250}">
  <sheetPr>
    <pageSetUpPr fitToPage="1"/>
  </sheetPr>
  <dimension ref="A1:Q72"/>
  <sheetViews>
    <sheetView showGridLines="0" zoomScale="85" zoomScaleNormal="85" workbookViewId="0">
      <pane xSplit="3" ySplit="5" topLeftCell="D6" activePane="bottomRight" state="frozen"/>
      <selection pane="topRight" activeCell="D1" sqref="D1"/>
      <selection pane="bottomLeft" activeCell="A6" sqref="A6"/>
      <selection pane="bottomRight" activeCell="M60" sqref="M60"/>
    </sheetView>
  </sheetViews>
  <sheetFormatPr baseColWidth="10" defaultRowHeight="15" x14ac:dyDescent="0.25"/>
  <cols>
    <col min="1" max="1" width="6.7109375" style="1" bestFit="1" customWidth="1"/>
    <col min="2" max="2" width="8.7109375" style="1" bestFit="1" customWidth="1"/>
    <col min="3" max="3" width="3.5703125" style="1" bestFit="1" customWidth="1"/>
    <col min="4" max="4" width="77.42578125" style="1" bestFit="1" customWidth="1"/>
    <col min="5" max="5" width="31.42578125" style="1" customWidth="1"/>
    <col min="6" max="6" width="10.85546875" style="59" bestFit="1" customWidth="1"/>
    <col min="7" max="7" width="8.140625" style="1" bestFit="1" customWidth="1"/>
    <col min="8" max="8" width="7.85546875" style="1" bestFit="1" customWidth="1"/>
    <col min="9" max="9" width="6.140625" style="1" bestFit="1" customWidth="1"/>
    <col min="10" max="10" width="8.5703125" style="60" bestFit="1" customWidth="1"/>
    <col min="11" max="11" width="7.7109375" style="60" bestFit="1" customWidth="1"/>
    <col min="12" max="12" width="10" style="60" bestFit="1" customWidth="1"/>
    <col min="13" max="13" width="11.42578125" style="60"/>
    <col min="14" max="16384" width="11.42578125" style="1"/>
  </cols>
  <sheetData>
    <row r="1" spans="1:13" ht="90" customHeight="1" x14ac:dyDescent="0.25">
      <c r="A1" s="111" t="s">
        <v>39</v>
      </c>
      <c r="B1" s="112"/>
      <c r="C1" s="112"/>
      <c r="D1" s="112"/>
      <c r="E1" s="112"/>
      <c r="F1" s="112"/>
      <c r="G1" s="112"/>
      <c r="H1" s="112"/>
      <c r="I1" s="112"/>
      <c r="J1" s="112"/>
      <c r="K1" s="112"/>
      <c r="L1" s="112"/>
      <c r="M1" s="113"/>
    </row>
    <row r="2" spans="1:13" x14ac:dyDescent="0.25">
      <c r="F2" s="2"/>
      <c r="J2" s="1"/>
      <c r="K2" s="1"/>
      <c r="L2" s="1"/>
      <c r="M2" s="1"/>
    </row>
    <row r="3" spans="1:13" ht="18.75" x14ac:dyDescent="0.25">
      <c r="A3" s="26" t="s">
        <v>70</v>
      </c>
      <c r="B3" s="6"/>
      <c r="C3" s="6"/>
      <c r="D3" s="6"/>
      <c r="E3" s="6"/>
      <c r="F3" s="27"/>
      <c r="G3" s="6"/>
      <c r="H3" s="6"/>
      <c r="I3" s="6"/>
      <c r="J3" s="28"/>
      <c r="K3" s="28"/>
      <c r="L3" s="28"/>
      <c r="M3" s="28"/>
    </row>
    <row r="4" spans="1:13" ht="5.0999999999999996" customHeight="1" x14ac:dyDescent="0.25">
      <c r="A4" s="29"/>
      <c r="B4" s="6"/>
      <c r="C4" s="6"/>
      <c r="D4" s="6"/>
      <c r="E4" s="6"/>
      <c r="F4" s="27"/>
      <c r="G4" s="6"/>
      <c r="H4" s="6"/>
      <c r="I4" s="6"/>
      <c r="J4" s="28"/>
      <c r="K4" s="28"/>
      <c r="L4" s="28"/>
      <c r="M4" s="28"/>
    </row>
    <row r="5" spans="1:13" x14ac:dyDescent="0.25">
      <c r="A5" s="62" t="s">
        <v>0</v>
      </c>
      <c r="B5" s="62" t="s">
        <v>1</v>
      </c>
      <c r="C5" s="62" t="s">
        <v>2</v>
      </c>
      <c r="D5" s="64" t="s">
        <v>3</v>
      </c>
      <c r="E5" s="64" t="s">
        <v>71</v>
      </c>
      <c r="F5" s="65" t="s">
        <v>25</v>
      </c>
      <c r="G5" s="62" t="s">
        <v>4</v>
      </c>
      <c r="H5" s="62" t="s">
        <v>5</v>
      </c>
      <c r="I5" s="62" t="s">
        <v>6</v>
      </c>
      <c r="J5" s="63" t="s">
        <v>7</v>
      </c>
      <c r="K5" s="63" t="s">
        <v>8</v>
      </c>
      <c r="L5" s="63" t="s">
        <v>9</v>
      </c>
      <c r="M5" s="63" t="s">
        <v>10</v>
      </c>
    </row>
    <row r="6" spans="1:13" x14ac:dyDescent="0.25">
      <c r="A6" s="30" t="s">
        <v>11</v>
      </c>
      <c r="B6" s="30" t="s">
        <v>12</v>
      </c>
      <c r="C6" s="30" t="s">
        <v>13</v>
      </c>
      <c r="D6" s="80" t="s">
        <v>72</v>
      </c>
      <c r="E6" s="80"/>
      <c r="F6" s="66"/>
      <c r="G6" s="67"/>
      <c r="H6" s="67"/>
      <c r="I6" s="67"/>
      <c r="J6" s="68"/>
      <c r="K6" s="31"/>
      <c r="L6" s="32"/>
      <c r="M6" s="32"/>
    </row>
    <row r="7" spans="1:13" ht="22.5" x14ac:dyDescent="0.25">
      <c r="A7" s="33" t="s">
        <v>26</v>
      </c>
      <c r="B7" s="34" t="s">
        <v>14</v>
      </c>
      <c r="C7" s="34" t="s">
        <v>15</v>
      </c>
      <c r="D7" s="81" t="s">
        <v>73</v>
      </c>
      <c r="E7" s="81"/>
      <c r="F7" s="69"/>
      <c r="G7" s="41"/>
      <c r="H7" s="41"/>
      <c r="I7" s="41"/>
      <c r="J7" s="70"/>
      <c r="K7" s="37">
        <v>470</v>
      </c>
      <c r="L7" s="71"/>
      <c r="M7" s="38">
        <f>+ROUND(+K7*L7,2)</f>
        <v>0</v>
      </c>
    </row>
    <row r="8" spans="1:13" ht="101.25" x14ac:dyDescent="0.25">
      <c r="A8" s="39"/>
      <c r="B8" s="39"/>
      <c r="C8" s="39"/>
      <c r="D8" s="82" t="s">
        <v>74</v>
      </c>
      <c r="E8" s="82"/>
      <c r="F8" s="72"/>
      <c r="G8" s="39"/>
      <c r="H8" s="39"/>
      <c r="I8" s="39"/>
      <c r="J8" s="40"/>
      <c r="K8" s="40"/>
      <c r="L8" s="40"/>
      <c r="M8" s="40"/>
    </row>
    <row r="9" spans="1:13" x14ac:dyDescent="0.25">
      <c r="A9" s="33" t="s">
        <v>27</v>
      </c>
      <c r="B9" s="34" t="s">
        <v>14</v>
      </c>
      <c r="C9" s="34" t="s">
        <v>15</v>
      </c>
      <c r="D9" s="81" t="s">
        <v>75</v>
      </c>
      <c r="E9" s="81"/>
      <c r="F9" s="69"/>
      <c r="G9" s="41"/>
      <c r="H9" s="41"/>
      <c r="I9" s="41"/>
      <c r="J9" s="70"/>
      <c r="K9" s="37">
        <v>470</v>
      </c>
      <c r="L9" s="71"/>
      <c r="M9" s="38">
        <f>+ROUND(+K9*L9,2)</f>
        <v>0</v>
      </c>
    </row>
    <row r="10" spans="1:13" ht="87" customHeight="1" x14ac:dyDescent="0.25">
      <c r="A10" s="39"/>
      <c r="B10" s="39"/>
      <c r="C10" s="39"/>
      <c r="D10" s="82" t="s">
        <v>76</v>
      </c>
      <c r="E10" s="82"/>
      <c r="F10" s="72"/>
      <c r="G10" s="39"/>
      <c r="H10" s="39"/>
      <c r="I10" s="39"/>
      <c r="J10" s="40"/>
      <c r="K10" s="40"/>
      <c r="L10" s="40"/>
      <c r="M10" s="40"/>
    </row>
    <row r="11" spans="1:13" x14ac:dyDescent="0.25">
      <c r="A11" s="33" t="s">
        <v>28</v>
      </c>
      <c r="B11" s="34" t="s">
        <v>14</v>
      </c>
      <c r="C11" s="34" t="s">
        <v>15</v>
      </c>
      <c r="D11" s="81" t="s">
        <v>77</v>
      </c>
      <c r="E11" s="81"/>
      <c r="F11" s="69"/>
      <c r="G11" s="41"/>
      <c r="H11" s="41"/>
      <c r="I11" s="41"/>
      <c r="J11" s="70"/>
      <c r="K11" s="37">
        <v>470</v>
      </c>
      <c r="L11" s="71"/>
      <c r="M11" s="38">
        <f>+ROUND(+K11*L11,2)</f>
        <v>0</v>
      </c>
    </row>
    <row r="12" spans="1:13" ht="396" customHeight="1" x14ac:dyDescent="0.25">
      <c r="A12" s="39"/>
      <c r="B12" s="39"/>
      <c r="C12" s="39"/>
      <c r="D12" s="82" t="s">
        <v>78</v>
      </c>
      <c r="E12" s="82"/>
      <c r="F12" s="72"/>
      <c r="G12" s="39"/>
      <c r="H12" s="39"/>
      <c r="I12" s="39"/>
      <c r="J12" s="40"/>
      <c r="K12" s="40"/>
      <c r="L12" s="40"/>
      <c r="M12" s="40"/>
    </row>
    <row r="13" spans="1:13" ht="21.75" customHeight="1" x14ac:dyDescent="0.25">
      <c r="A13" s="33" t="s">
        <v>29</v>
      </c>
      <c r="B13" s="34" t="s">
        <v>14</v>
      </c>
      <c r="C13" s="34" t="s">
        <v>24</v>
      </c>
      <c r="D13" s="81" t="s">
        <v>110</v>
      </c>
      <c r="E13" s="81"/>
      <c r="F13" s="69"/>
      <c r="G13" s="41"/>
      <c r="H13" s="41"/>
      <c r="I13" s="41"/>
      <c r="J13" s="70"/>
      <c r="K13" s="37">
        <v>1</v>
      </c>
      <c r="L13" s="78">
        <v>3500</v>
      </c>
      <c r="M13" s="78">
        <f>+ROUND(+K13*L13,2)</f>
        <v>3500</v>
      </c>
    </row>
    <row r="14" spans="1:13" ht="56.25" x14ac:dyDescent="0.25">
      <c r="A14" s="39"/>
      <c r="B14" s="39"/>
      <c r="C14" s="39"/>
      <c r="D14" s="117" t="s">
        <v>111</v>
      </c>
      <c r="E14" s="82"/>
      <c r="F14" s="72"/>
      <c r="G14" s="39"/>
      <c r="H14" s="39"/>
      <c r="I14" s="39"/>
      <c r="J14" s="40"/>
      <c r="K14" s="40"/>
      <c r="L14" s="40"/>
      <c r="M14" s="40"/>
    </row>
    <row r="15" spans="1:13" x14ac:dyDescent="0.25">
      <c r="A15" s="41"/>
      <c r="B15" s="42" t="s">
        <v>38</v>
      </c>
      <c r="C15" s="41"/>
      <c r="D15" s="43"/>
      <c r="E15" s="43"/>
      <c r="F15" s="35"/>
      <c r="G15" s="36"/>
      <c r="H15" s="36"/>
      <c r="I15" s="36"/>
      <c r="J15" s="44" t="s">
        <v>16</v>
      </c>
      <c r="K15" s="45"/>
      <c r="L15" s="46"/>
      <c r="M15" s="47">
        <f>SUM(M7+M9+M11+M13)</f>
        <v>3500</v>
      </c>
    </row>
    <row r="16" spans="1:13" x14ac:dyDescent="0.25">
      <c r="A16" s="30" t="s">
        <v>17</v>
      </c>
      <c r="B16" s="30" t="s">
        <v>12</v>
      </c>
      <c r="C16" s="30" t="s">
        <v>13</v>
      </c>
      <c r="D16" s="80" t="s">
        <v>79</v>
      </c>
      <c r="E16" s="80"/>
      <c r="F16" s="66"/>
      <c r="G16" s="67"/>
      <c r="H16" s="67"/>
      <c r="I16" s="67"/>
      <c r="J16" s="68"/>
      <c r="K16" s="31"/>
      <c r="L16" s="32"/>
      <c r="M16" s="32"/>
    </row>
    <row r="17" spans="1:17" x14ac:dyDescent="0.25">
      <c r="A17" s="33" t="s">
        <v>30</v>
      </c>
      <c r="B17" s="34" t="s">
        <v>14</v>
      </c>
      <c r="C17" s="34" t="s">
        <v>80</v>
      </c>
      <c r="D17" s="81" t="s">
        <v>81</v>
      </c>
      <c r="E17" s="81"/>
      <c r="F17" s="69"/>
      <c r="G17" s="41"/>
      <c r="H17" s="41"/>
      <c r="I17" s="41"/>
      <c r="J17" s="70"/>
      <c r="K17" s="37">
        <v>1</v>
      </c>
      <c r="L17" s="71"/>
      <c r="M17" s="38">
        <f>+ROUND(+K17*L17,2)</f>
        <v>0</v>
      </c>
    </row>
    <row r="18" spans="1:17" ht="67.5" x14ac:dyDescent="0.25">
      <c r="A18" s="39"/>
      <c r="B18" s="39"/>
      <c r="C18" s="39"/>
      <c r="D18" s="82" t="s">
        <v>82</v>
      </c>
      <c r="E18" s="82"/>
      <c r="F18" s="72"/>
      <c r="G18" s="39"/>
      <c r="H18" s="39"/>
      <c r="I18" s="39"/>
      <c r="J18" s="40"/>
      <c r="K18" s="40"/>
      <c r="L18" s="40"/>
      <c r="M18" s="40"/>
    </row>
    <row r="19" spans="1:17" x14ac:dyDescent="0.25">
      <c r="A19" s="33" t="s">
        <v>31</v>
      </c>
      <c r="B19" s="34" t="s">
        <v>14</v>
      </c>
      <c r="C19" s="34" t="s">
        <v>15</v>
      </c>
      <c r="D19" s="81" t="s">
        <v>83</v>
      </c>
      <c r="E19" s="81"/>
      <c r="F19" s="69"/>
      <c r="G19" s="41"/>
      <c r="H19" s="41"/>
      <c r="I19" s="41"/>
      <c r="J19" s="70"/>
      <c r="K19" s="37">
        <v>247.95</v>
      </c>
      <c r="L19" s="71"/>
      <c r="M19" s="38">
        <f>ROUND(K19*L19,2)</f>
        <v>0</v>
      </c>
    </row>
    <row r="20" spans="1:17" ht="67.5" x14ac:dyDescent="0.25">
      <c r="A20" s="39"/>
      <c r="B20" s="39"/>
      <c r="C20" s="39"/>
      <c r="D20" s="82" t="s">
        <v>84</v>
      </c>
      <c r="E20" s="39"/>
      <c r="F20" s="39"/>
      <c r="G20" s="39"/>
      <c r="H20" s="39"/>
      <c r="I20" s="39"/>
      <c r="J20" s="39"/>
      <c r="K20" s="39"/>
      <c r="L20" s="39"/>
      <c r="M20" s="39"/>
    </row>
    <row r="21" spans="1:17" x14ac:dyDescent="0.25">
      <c r="A21" s="39"/>
      <c r="B21" s="39"/>
      <c r="C21" s="39"/>
      <c r="D21" s="83"/>
      <c r="E21" s="84" t="s">
        <v>85</v>
      </c>
      <c r="F21" s="85">
        <v>2</v>
      </c>
      <c r="G21" s="85">
        <v>35</v>
      </c>
      <c r="H21" s="85">
        <v>0</v>
      </c>
      <c r="I21" s="85">
        <v>3.5</v>
      </c>
      <c r="J21" s="86">
        <v>245</v>
      </c>
      <c r="K21" s="39"/>
      <c r="L21" s="39"/>
      <c r="M21" s="39"/>
    </row>
    <row r="22" spans="1:17" x14ac:dyDescent="0.25">
      <c r="A22" s="39"/>
      <c r="B22" s="39"/>
      <c r="C22" s="39"/>
      <c r="D22" s="83"/>
      <c r="E22" s="84" t="s">
        <v>86</v>
      </c>
      <c r="F22" s="85"/>
      <c r="G22" s="85"/>
      <c r="H22" s="85"/>
      <c r="I22" s="85"/>
      <c r="J22" s="86">
        <v>0</v>
      </c>
      <c r="K22" s="39"/>
      <c r="L22" s="39"/>
      <c r="M22" s="39"/>
    </row>
    <row r="23" spans="1:17" x14ac:dyDescent="0.25">
      <c r="A23" s="39"/>
      <c r="B23" s="39"/>
      <c r="C23" s="39"/>
      <c r="D23" s="83"/>
      <c r="E23" s="84" t="s">
        <v>87</v>
      </c>
      <c r="F23" s="85">
        <v>0</v>
      </c>
      <c r="G23" s="85">
        <v>-3.77</v>
      </c>
      <c r="H23" s="85">
        <v>0</v>
      </c>
      <c r="I23" s="85">
        <v>3.5</v>
      </c>
      <c r="J23" s="86">
        <v>-13.2</v>
      </c>
      <c r="K23" s="39"/>
      <c r="L23" s="39"/>
      <c r="M23" s="39"/>
      <c r="Q23" s="1">
        <v>1</v>
      </c>
    </row>
    <row r="24" spans="1:17" x14ac:dyDescent="0.25">
      <c r="A24" s="39"/>
      <c r="B24" s="39"/>
      <c r="C24" s="39"/>
      <c r="D24" s="83"/>
      <c r="E24" s="84" t="s">
        <v>13</v>
      </c>
      <c r="F24" s="85">
        <v>0</v>
      </c>
      <c r="G24" s="85">
        <v>-4.07</v>
      </c>
      <c r="H24" s="85">
        <v>0</v>
      </c>
      <c r="I24" s="85">
        <v>3.5</v>
      </c>
      <c r="J24" s="86">
        <v>-14.25</v>
      </c>
      <c r="K24" s="39"/>
      <c r="L24" s="39"/>
      <c r="M24" s="39"/>
    </row>
    <row r="25" spans="1:17" x14ac:dyDescent="0.25">
      <c r="A25" s="39"/>
      <c r="B25" s="39"/>
      <c r="C25" s="39"/>
      <c r="D25" s="83"/>
      <c r="E25" s="84" t="s">
        <v>13</v>
      </c>
      <c r="F25" s="85">
        <v>0</v>
      </c>
      <c r="G25" s="85">
        <v>-4.33</v>
      </c>
      <c r="H25" s="85">
        <v>0</v>
      </c>
      <c r="I25" s="85">
        <v>3.5</v>
      </c>
      <c r="J25" s="86">
        <v>-15.16</v>
      </c>
      <c r="K25" s="39"/>
      <c r="L25" s="39"/>
      <c r="M25" s="39"/>
    </row>
    <row r="26" spans="1:17" x14ac:dyDescent="0.25">
      <c r="A26" s="39"/>
      <c r="B26" s="39"/>
      <c r="C26" s="39"/>
      <c r="D26" s="83"/>
      <c r="E26" s="84" t="s">
        <v>13</v>
      </c>
      <c r="F26" s="85">
        <v>0</v>
      </c>
      <c r="G26" s="85">
        <v>-3.61</v>
      </c>
      <c r="H26" s="85">
        <v>0</v>
      </c>
      <c r="I26" s="85">
        <v>3.5</v>
      </c>
      <c r="J26" s="86">
        <v>-12.64</v>
      </c>
      <c r="K26" s="39"/>
      <c r="L26" s="39"/>
      <c r="M26" s="39"/>
    </row>
    <row r="27" spans="1:17" x14ac:dyDescent="0.25">
      <c r="A27" s="39"/>
      <c r="B27" s="39"/>
      <c r="C27" s="39"/>
      <c r="D27" s="83"/>
      <c r="E27" s="84" t="s">
        <v>88</v>
      </c>
      <c r="F27" s="85">
        <v>2</v>
      </c>
      <c r="G27" s="85">
        <v>-4</v>
      </c>
      <c r="H27" s="85">
        <v>0</v>
      </c>
      <c r="I27" s="85">
        <v>2.5</v>
      </c>
      <c r="J27" s="86">
        <v>-20</v>
      </c>
      <c r="K27" s="39"/>
      <c r="L27" s="39"/>
      <c r="M27" s="39"/>
    </row>
    <row r="28" spans="1:17" x14ac:dyDescent="0.25">
      <c r="A28" s="39"/>
      <c r="B28" s="39"/>
      <c r="C28" s="39"/>
      <c r="D28" s="83"/>
      <c r="E28" s="84" t="s">
        <v>13</v>
      </c>
      <c r="F28" s="85">
        <v>1</v>
      </c>
      <c r="G28" s="85">
        <v>-4</v>
      </c>
      <c r="H28" s="85">
        <v>0</v>
      </c>
      <c r="I28" s="85">
        <v>3.2</v>
      </c>
      <c r="J28" s="86">
        <v>-12.8</v>
      </c>
      <c r="K28" s="39"/>
      <c r="L28" s="39"/>
      <c r="M28" s="39"/>
    </row>
    <row r="29" spans="1:17" x14ac:dyDescent="0.25">
      <c r="A29" s="87"/>
      <c r="B29" s="87"/>
      <c r="C29" s="87"/>
      <c r="D29" s="88"/>
      <c r="E29" s="89" t="s">
        <v>89</v>
      </c>
      <c r="F29" s="90">
        <v>2</v>
      </c>
      <c r="G29" s="90">
        <v>13</v>
      </c>
      <c r="H29" s="90">
        <v>0</v>
      </c>
      <c r="I29" s="90">
        <v>3.5</v>
      </c>
      <c r="J29" s="91">
        <v>91</v>
      </c>
      <c r="K29" s="87"/>
      <c r="L29" s="87"/>
      <c r="M29" s="87"/>
    </row>
    <row r="30" spans="1:17" x14ac:dyDescent="0.25">
      <c r="A30" s="33" t="s">
        <v>32</v>
      </c>
      <c r="B30" s="34" t="s">
        <v>14</v>
      </c>
      <c r="C30" s="34" t="s">
        <v>15</v>
      </c>
      <c r="D30" s="81" t="s">
        <v>90</v>
      </c>
      <c r="E30" s="81"/>
      <c r="F30" s="69"/>
      <c r="G30" s="41"/>
      <c r="H30" s="41"/>
      <c r="I30" s="41"/>
      <c r="J30" s="70"/>
      <c r="K30" s="37">
        <v>105</v>
      </c>
      <c r="L30" s="71"/>
      <c r="M30" s="38">
        <f>ROUND(K30*L30,2)</f>
        <v>0</v>
      </c>
    </row>
    <row r="31" spans="1:17" ht="45" x14ac:dyDescent="0.25">
      <c r="A31" s="39"/>
      <c r="B31" s="39"/>
      <c r="C31" s="39"/>
      <c r="D31" s="82" t="s">
        <v>91</v>
      </c>
      <c r="E31" s="39"/>
      <c r="F31" s="39"/>
      <c r="G31" s="39"/>
      <c r="H31" s="39"/>
      <c r="I31" s="39"/>
      <c r="J31" s="39"/>
      <c r="K31" s="39"/>
      <c r="L31" s="39"/>
      <c r="M31" s="39"/>
    </row>
    <row r="32" spans="1:17" x14ac:dyDescent="0.25">
      <c r="A32" s="87"/>
      <c r="B32" s="87"/>
      <c r="C32" s="87"/>
      <c r="D32" s="88"/>
      <c r="E32" s="92" t="s">
        <v>92</v>
      </c>
      <c r="F32" s="90">
        <v>30</v>
      </c>
      <c r="G32" s="90">
        <v>0</v>
      </c>
      <c r="H32" s="90">
        <v>0</v>
      </c>
      <c r="I32" s="90">
        <v>3.5</v>
      </c>
      <c r="J32" s="91">
        <v>105</v>
      </c>
      <c r="K32" s="87"/>
      <c r="L32" s="87"/>
      <c r="M32" s="87"/>
    </row>
    <row r="33" spans="1:13" x14ac:dyDescent="0.25">
      <c r="A33" s="33" t="s">
        <v>33</v>
      </c>
      <c r="B33" s="34" t="s">
        <v>14</v>
      </c>
      <c r="C33" s="34" t="s">
        <v>15</v>
      </c>
      <c r="D33" s="81" t="s">
        <v>93</v>
      </c>
      <c r="E33" s="81"/>
      <c r="F33" s="69"/>
      <c r="G33" s="41"/>
      <c r="H33" s="41"/>
      <c r="I33" s="41"/>
      <c r="J33" s="70"/>
      <c r="K33" s="37">
        <v>60</v>
      </c>
      <c r="L33" s="71"/>
      <c r="M33" s="38">
        <f>ROUND(K33*L33,2)</f>
        <v>0</v>
      </c>
    </row>
    <row r="34" spans="1:13" ht="45" x14ac:dyDescent="0.25">
      <c r="A34" s="39"/>
      <c r="B34" s="39"/>
      <c r="C34" s="39"/>
      <c r="D34" s="82" t="s">
        <v>94</v>
      </c>
      <c r="E34" s="39"/>
      <c r="F34" s="39"/>
      <c r="G34" s="39"/>
      <c r="H34" s="39"/>
      <c r="I34" s="39"/>
      <c r="J34" s="39"/>
      <c r="K34" s="39"/>
      <c r="L34" s="39"/>
      <c r="M34" s="39"/>
    </row>
    <row r="35" spans="1:13" x14ac:dyDescent="0.25">
      <c r="A35" s="87"/>
      <c r="B35" s="87"/>
      <c r="C35" s="87"/>
      <c r="D35" s="88"/>
      <c r="E35" s="92" t="s">
        <v>95</v>
      </c>
      <c r="F35" s="90">
        <v>0</v>
      </c>
      <c r="G35" s="90">
        <v>60</v>
      </c>
      <c r="H35" s="90">
        <v>0</v>
      </c>
      <c r="I35" s="90">
        <v>0</v>
      </c>
      <c r="J35" s="91">
        <v>60</v>
      </c>
      <c r="K35" s="87"/>
      <c r="L35" s="87"/>
      <c r="M35" s="87"/>
    </row>
    <row r="36" spans="1:13" x14ac:dyDescent="0.25">
      <c r="A36" s="33" t="s">
        <v>34</v>
      </c>
      <c r="B36" s="34" t="s">
        <v>14</v>
      </c>
      <c r="C36" s="34" t="s">
        <v>15</v>
      </c>
      <c r="D36" s="81" t="s">
        <v>96</v>
      </c>
      <c r="E36" s="81"/>
      <c r="F36" s="69"/>
      <c r="G36" s="41"/>
      <c r="H36" s="41"/>
      <c r="I36" s="41"/>
      <c r="J36" s="70"/>
      <c r="K36" s="37">
        <v>73.33</v>
      </c>
      <c r="L36" s="71"/>
      <c r="M36" s="38">
        <f>ROUND(K36*L36,2)</f>
        <v>0</v>
      </c>
    </row>
    <row r="37" spans="1:13" ht="56.25" x14ac:dyDescent="0.25">
      <c r="A37" s="39"/>
      <c r="B37" s="39"/>
      <c r="C37" s="39"/>
      <c r="D37" s="82" t="s">
        <v>97</v>
      </c>
      <c r="E37" s="39"/>
      <c r="F37" s="39"/>
      <c r="G37" s="39"/>
      <c r="H37" s="39"/>
      <c r="I37" s="39"/>
      <c r="J37" s="39"/>
      <c r="K37" s="39"/>
      <c r="L37" s="39"/>
      <c r="M37" s="39"/>
    </row>
    <row r="38" spans="1:13" x14ac:dyDescent="0.25">
      <c r="A38" s="39"/>
      <c r="B38" s="39"/>
      <c r="C38" s="39"/>
      <c r="D38" s="83"/>
      <c r="E38" s="93" t="s">
        <v>98</v>
      </c>
      <c r="F38" s="85">
        <v>0</v>
      </c>
      <c r="G38" s="94">
        <v>3.77</v>
      </c>
      <c r="H38" s="94">
        <v>0</v>
      </c>
      <c r="I38" s="94">
        <v>1.2</v>
      </c>
      <c r="J38" s="95">
        <v>4.524</v>
      </c>
      <c r="K38" s="39"/>
      <c r="L38" s="39"/>
      <c r="M38" s="39"/>
    </row>
    <row r="39" spans="1:13" x14ac:dyDescent="0.25">
      <c r="A39" s="39"/>
      <c r="B39" s="39"/>
      <c r="C39" s="39"/>
      <c r="D39" s="83"/>
      <c r="E39" s="93" t="s">
        <v>13</v>
      </c>
      <c r="F39" s="85">
        <v>0</v>
      </c>
      <c r="G39" s="94">
        <v>4.07</v>
      </c>
      <c r="H39" s="94">
        <v>0</v>
      </c>
      <c r="I39" s="94">
        <v>1.2</v>
      </c>
      <c r="J39" s="95">
        <v>4.8840000000000003</v>
      </c>
      <c r="K39" s="39"/>
      <c r="L39" s="39"/>
      <c r="M39" s="39"/>
    </row>
    <row r="40" spans="1:13" x14ac:dyDescent="0.25">
      <c r="A40" s="39"/>
      <c r="B40" s="39"/>
      <c r="C40" s="39"/>
      <c r="D40" s="83"/>
      <c r="E40" s="93" t="s">
        <v>13</v>
      </c>
      <c r="F40" s="85">
        <v>0</v>
      </c>
      <c r="G40" s="94">
        <v>4.33</v>
      </c>
      <c r="H40" s="94">
        <v>0</v>
      </c>
      <c r="I40" s="94">
        <v>1.2</v>
      </c>
      <c r="J40" s="95">
        <v>5.1959999999999997</v>
      </c>
      <c r="K40" s="39"/>
      <c r="L40" s="39"/>
      <c r="M40" s="39"/>
    </row>
    <row r="41" spans="1:13" x14ac:dyDescent="0.25">
      <c r="A41" s="39"/>
      <c r="B41" s="39"/>
      <c r="C41" s="39"/>
      <c r="D41" s="83"/>
      <c r="E41" s="93" t="s">
        <v>13</v>
      </c>
      <c r="F41" s="85">
        <v>0</v>
      </c>
      <c r="G41" s="94">
        <v>3.61</v>
      </c>
      <c r="H41" s="94">
        <v>0</v>
      </c>
      <c r="I41" s="94">
        <v>1.2</v>
      </c>
      <c r="J41" s="95">
        <v>4.3319999999999999</v>
      </c>
      <c r="K41" s="39"/>
      <c r="L41" s="39"/>
      <c r="M41" s="39"/>
    </row>
    <row r="42" spans="1:13" x14ac:dyDescent="0.25">
      <c r="A42" s="39"/>
      <c r="B42" s="39"/>
      <c r="C42" s="39"/>
      <c r="D42" s="83"/>
      <c r="E42" s="93" t="s">
        <v>99</v>
      </c>
      <c r="F42" s="85"/>
      <c r="G42" s="94"/>
      <c r="H42" s="94"/>
      <c r="I42" s="94"/>
      <c r="J42" s="95">
        <v>0</v>
      </c>
      <c r="K42" s="39"/>
      <c r="L42" s="39"/>
      <c r="M42" s="39"/>
    </row>
    <row r="43" spans="1:13" x14ac:dyDescent="0.25">
      <c r="A43" s="39"/>
      <c r="B43" s="39"/>
      <c r="C43" s="39"/>
      <c r="D43" s="83"/>
      <c r="E43" s="93" t="s">
        <v>13</v>
      </c>
      <c r="F43" s="85">
        <v>3</v>
      </c>
      <c r="G43" s="94">
        <v>2</v>
      </c>
      <c r="H43" s="94">
        <v>0</v>
      </c>
      <c r="I43" s="94">
        <v>2.8</v>
      </c>
      <c r="J43" s="95">
        <v>16.799999999999997</v>
      </c>
      <c r="K43" s="39"/>
      <c r="L43" s="39"/>
      <c r="M43" s="39"/>
    </row>
    <row r="44" spans="1:13" x14ac:dyDescent="0.25">
      <c r="A44" s="39"/>
      <c r="B44" s="39"/>
      <c r="C44" s="39"/>
      <c r="D44" s="83"/>
      <c r="E44" s="93" t="s">
        <v>13</v>
      </c>
      <c r="F44" s="85">
        <v>2</v>
      </c>
      <c r="G44" s="94">
        <v>2</v>
      </c>
      <c r="H44" s="94">
        <v>0</v>
      </c>
      <c r="I44" s="94">
        <v>2.8</v>
      </c>
      <c r="J44" s="95">
        <v>11.2</v>
      </c>
      <c r="K44" s="39"/>
      <c r="L44" s="39"/>
      <c r="M44" s="39"/>
    </row>
    <row r="45" spans="1:13" x14ac:dyDescent="0.25">
      <c r="A45" s="39"/>
      <c r="B45" s="39"/>
      <c r="C45" s="39"/>
      <c r="D45" s="83"/>
      <c r="E45" s="93" t="s">
        <v>13</v>
      </c>
      <c r="F45" s="85">
        <v>1</v>
      </c>
      <c r="G45" s="94">
        <v>2</v>
      </c>
      <c r="H45" s="94">
        <v>0</v>
      </c>
      <c r="I45" s="94">
        <v>3.2</v>
      </c>
      <c r="J45" s="95">
        <v>6.4</v>
      </c>
      <c r="K45" s="39"/>
      <c r="L45" s="39"/>
      <c r="M45" s="39"/>
    </row>
    <row r="46" spans="1:13" x14ac:dyDescent="0.25">
      <c r="A46" s="87"/>
      <c r="B46" s="87"/>
      <c r="C46" s="87"/>
      <c r="D46" s="88"/>
      <c r="E46" s="92" t="s">
        <v>100</v>
      </c>
      <c r="F46" s="90">
        <v>20</v>
      </c>
      <c r="G46" s="96">
        <v>0</v>
      </c>
      <c r="H46" s="96">
        <v>0</v>
      </c>
      <c r="I46" s="96">
        <v>0</v>
      </c>
      <c r="J46" s="97">
        <v>20</v>
      </c>
      <c r="K46" s="87"/>
      <c r="L46" s="87"/>
      <c r="M46" s="87"/>
    </row>
    <row r="47" spans="1:13" x14ac:dyDescent="0.25">
      <c r="A47" s="33" t="s">
        <v>35</v>
      </c>
      <c r="B47" s="34" t="s">
        <v>14</v>
      </c>
      <c r="C47" s="34" t="s">
        <v>80</v>
      </c>
      <c r="D47" s="81" t="s">
        <v>101</v>
      </c>
      <c r="E47" s="81"/>
      <c r="F47" s="69"/>
      <c r="G47" s="41"/>
      <c r="H47" s="41"/>
      <c r="I47" s="41"/>
      <c r="J47" s="70"/>
      <c r="K47" s="37">
        <v>1</v>
      </c>
      <c r="L47" s="71"/>
      <c r="M47" s="38">
        <f>ROUND(K47*L47,2)</f>
        <v>0</v>
      </c>
    </row>
    <row r="48" spans="1:13" ht="205.5" customHeight="1" x14ac:dyDescent="0.25">
      <c r="A48" s="39"/>
      <c r="B48" s="39"/>
      <c r="C48" s="39"/>
      <c r="D48" s="82" t="s">
        <v>102</v>
      </c>
      <c r="E48" s="39"/>
      <c r="F48" s="39"/>
      <c r="G48" s="39"/>
      <c r="H48" s="39"/>
      <c r="I48" s="39"/>
      <c r="J48" s="39"/>
      <c r="K48" s="39"/>
      <c r="L48" s="39"/>
      <c r="M48" s="39"/>
    </row>
    <row r="49" spans="1:13" x14ac:dyDescent="0.25">
      <c r="A49" s="87"/>
      <c r="B49" s="87"/>
      <c r="C49" s="87"/>
      <c r="D49" s="88"/>
      <c r="E49" s="92" t="s">
        <v>103</v>
      </c>
      <c r="F49" s="90">
        <v>1</v>
      </c>
      <c r="G49" s="96">
        <v>0</v>
      </c>
      <c r="H49" s="96">
        <v>0</v>
      </c>
      <c r="I49" s="96">
        <v>0</v>
      </c>
      <c r="J49" s="97">
        <f>OR(F49&lt;&gt;0,G49&lt;&gt;0,H49&lt;&gt;0,I49&lt;&gt;0)*(F49 + (F49 = 0))*(G49 + (G49 = 0))*(H49 + (H49 = 0))*(I49 + (I49 = 0))</f>
        <v>1</v>
      </c>
      <c r="K49" s="87"/>
      <c r="L49" s="87"/>
      <c r="M49" s="87"/>
    </row>
    <row r="50" spans="1:13" x14ac:dyDescent="0.25">
      <c r="A50" s="48"/>
      <c r="B50" s="49"/>
      <c r="C50" s="48"/>
      <c r="D50" s="56"/>
      <c r="E50" s="56"/>
      <c r="F50" s="57"/>
      <c r="G50" s="55"/>
      <c r="H50" s="55"/>
      <c r="I50" s="55"/>
      <c r="J50" s="73" t="s">
        <v>18</v>
      </c>
      <c r="K50" s="4"/>
      <c r="L50" s="58"/>
      <c r="M50" s="52">
        <f>SUM(M17+M19+M30+M33+M36+M47)</f>
        <v>0</v>
      </c>
    </row>
    <row r="51" spans="1:13" x14ac:dyDescent="0.25">
      <c r="A51" s="30" t="s">
        <v>19</v>
      </c>
      <c r="B51" s="30" t="s">
        <v>12</v>
      </c>
      <c r="C51" s="30" t="s">
        <v>13</v>
      </c>
      <c r="D51" s="80" t="s">
        <v>104</v>
      </c>
      <c r="E51" s="80"/>
      <c r="F51" s="66"/>
      <c r="G51" s="67"/>
      <c r="H51" s="67"/>
      <c r="I51" s="67"/>
      <c r="J51" s="68"/>
      <c r="K51" s="31"/>
      <c r="L51" s="32"/>
      <c r="M51" s="32"/>
    </row>
    <row r="52" spans="1:13" x14ac:dyDescent="0.25">
      <c r="A52" s="33" t="s">
        <v>36</v>
      </c>
      <c r="B52" s="34" t="s">
        <v>14</v>
      </c>
      <c r="C52" s="34" t="s">
        <v>80</v>
      </c>
      <c r="D52" s="81" t="s">
        <v>104</v>
      </c>
      <c r="E52" s="81"/>
      <c r="F52" s="69"/>
      <c r="G52" s="41"/>
      <c r="H52" s="41"/>
      <c r="I52" s="41"/>
      <c r="J52" s="70"/>
      <c r="K52" s="37">
        <v>1</v>
      </c>
      <c r="L52" s="71"/>
      <c r="M52" s="38">
        <f>ROUND(K52*L52,2)</f>
        <v>0</v>
      </c>
    </row>
    <row r="53" spans="1:13" ht="147.75" customHeight="1" x14ac:dyDescent="0.25">
      <c r="A53" s="87"/>
      <c r="B53" s="87"/>
      <c r="C53" s="87"/>
      <c r="D53" s="98" t="s">
        <v>105</v>
      </c>
      <c r="E53" s="87"/>
      <c r="F53" s="87"/>
      <c r="G53" s="87"/>
      <c r="H53" s="87"/>
      <c r="I53" s="87"/>
      <c r="J53" s="87"/>
      <c r="K53" s="87"/>
      <c r="L53" s="87"/>
      <c r="M53" s="87"/>
    </row>
    <row r="54" spans="1:13" x14ac:dyDescent="0.25">
      <c r="A54" s="48"/>
      <c r="B54" s="49"/>
      <c r="C54" s="48"/>
      <c r="D54" s="56"/>
      <c r="E54" s="56"/>
      <c r="F54" s="57"/>
      <c r="G54" s="55"/>
      <c r="H54" s="55"/>
      <c r="I54" s="55"/>
      <c r="J54" s="73" t="s">
        <v>20</v>
      </c>
      <c r="K54" s="4"/>
      <c r="L54" s="58"/>
      <c r="M54" s="52">
        <f>M52</f>
        <v>0</v>
      </c>
    </row>
    <row r="55" spans="1:13" x14ac:dyDescent="0.25">
      <c r="A55" s="30" t="s">
        <v>21</v>
      </c>
      <c r="B55" s="30" t="s">
        <v>12</v>
      </c>
      <c r="C55" s="30" t="s">
        <v>13</v>
      </c>
      <c r="D55" s="80" t="s">
        <v>23</v>
      </c>
      <c r="E55" s="80"/>
      <c r="F55" s="66"/>
      <c r="G55" s="67"/>
      <c r="H55" s="67"/>
      <c r="I55" s="67"/>
      <c r="J55" s="68"/>
      <c r="K55" s="31"/>
      <c r="L55" s="32"/>
      <c r="M55" s="32"/>
    </row>
    <row r="56" spans="1:13" x14ac:dyDescent="0.25">
      <c r="A56" s="33" t="s">
        <v>37</v>
      </c>
      <c r="B56" s="34" t="s">
        <v>14</v>
      </c>
      <c r="C56" s="34" t="s">
        <v>80</v>
      </c>
      <c r="D56" s="81" t="s">
        <v>23</v>
      </c>
      <c r="E56" s="81"/>
      <c r="F56" s="69"/>
      <c r="G56" s="41"/>
      <c r="H56" s="41"/>
      <c r="I56" s="41"/>
      <c r="J56" s="70"/>
      <c r="K56" s="37">
        <v>1</v>
      </c>
      <c r="L56" s="71"/>
      <c r="M56" s="38">
        <f>ROUND(K56*L56,2)</f>
        <v>0</v>
      </c>
    </row>
    <row r="57" spans="1:13" ht="120" customHeight="1" x14ac:dyDescent="0.25">
      <c r="A57" s="87"/>
      <c r="B57" s="87"/>
      <c r="C57" s="87"/>
      <c r="D57" s="98" t="s">
        <v>106</v>
      </c>
      <c r="E57" s="87"/>
      <c r="F57" s="87"/>
      <c r="G57" s="87"/>
      <c r="H57" s="87"/>
      <c r="I57" s="87"/>
      <c r="J57" s="87"/>
      <c r="K57" s="87"/>
      <c r="L57" s="87"/>
      <c r="M57" s="87"/>
    </row>
    <row r="58" spans="1:13" x14ac:dyDescent="0.25">
      <c r="A58" s="48"/>
      <c r="B58" s="49" t="s">
        <v>38</v>
      </c>
      <c r="C58" s="48"/>
      <c r="D58" s="43"/>
      <c r="E58" s="43"/>
      <c r="F58" s="35"/>
      <c r="G58" s="36"/>
      <c r="H58" s="36"/>
      <c r="I58" s="36"/>
      <c r="J58" s="44" t="s">
        <v>22</v>
      </c>
      <c r="K58" s="45"/>
      <c r="L58" s="46"/>
      <c r="M58" s="47">
        <f>M56</f>
        <v>0</v>
      </c>
    </row>
    <row r="59" spans="1:13" x14ac:dyDescent="0.25">
      <c r="A59" s="50"/>
      <c r="B59" s="51" t="s">
        <v>38</v>
      </c>
      <c r="C59" s="36"/>
      <c r="D59" s="43"/>
      <c r="E59" s="43"/>
      <c r="F59" s="35"/>
      <c r="G59" s="36"/>
      <c r="H59" s="36"/>
      <c r="I59" s="36"/>
      <c r="J59" s="3" t="s">
        <v>40</v>
      </c>
      <c r="K59" s="4"/>
      <c r="L59" s="46"/>
      <c r="M59" s="52">
        <f>SUM(M15+M50+M54+M58)</f>
        <v>3500</v>
      </c>
    </row>
    <row r="60" spans="1:13" x14ac:dyDescent="0.25">
      <c r="A60" s="50"/>
      <c r="B60" s="51"/>
      <c r="C60" s="36"/>
      <c r="D60" s="43"/>
      <c r="E60" s="43"/>
      <c r="F60" s="35"/>
      <c r="G60" s="36"/>
      <c r="H60" s="36"/>
      <c r="I60" s="36"/>
      <c r="J60" s="3" t="s">
        <v>108</v>
      </c>
      <c r="K60" s="5" t="s">
        <v>41</v>
      </c>
      <c r="L60" s="46"/>
      <c r="M60" s="61"/>
    </row>
    <row r="61" spans="1:13" x14ac:dyDescent="0.25">
      <c r="A61" s="50"/>
      <c r="B61" s="51" t="s">
        <v>38</v>
      </c>
      <c r="C61" s="36"/>
      <c r="D61" s="43"/>
      <c r="E61" s="43"/>
      <c r="F61" s="35"/>
      <c r="G61" s="36"/>
      <c r="H61" s="36"/>
      <c r="I61" s="36"/>
      <c r="J61" s="3" t="s">
        <v>109</v>
      </c>
      <c r="K61" s="5" t="s">
        <v>41</v>
      </c>
      <c r="L61" s="46"/>
      <c r="M61" s="61"/>
    </row>
    <row r="62" spans="1:13" x14ac:dyDescent="0.25">
      <c r="A62" s="53"/>
      <c r="B62" s="54" t="s">
        <v>38</v>
      </c>
      <c r="C62" s="55"/>
      <c r="D62" s="56"/>
      <c r="E62" s="56"/>
      <c r="F62" s="57"/>
      <c r="G62" s="55"/>
      <c r="H62" s="55"/>
      <c r="I62" s="55"/>
      <c r="J62" s="3" t="s">
        <v>42</v>
      </c>
      <c r="K62" s="4"/>
      <c r="L62" s="58"/>
      <c r="M62" s="52">
        <f>SUM(M59:M61)</f>
        <v>3500</v>
      </c>
    </row>
    <row r="64" spans="1:13" x14ac:dyDescent="0.25">
      <c r="A64" s="114" t="s">
        <v>112</v>
      </c>
      <c r="B64" s="114"/>
      <c r="C64" s="114"/>
      <c r="D64" s="114"/>
      <c r="E64" s="114"/>
      <c r="F64" s="114"/>
      <c r="G64" s="114"/>
      <c r="H64" s="114"/>
      <c r="I64" s="114"/>
      <c r="J64" s="114"/>
      <c r="K64" s="114"/>
      <c r="L64" s="114"/>
      <c r="M64" s="114"/>
    </row>
    <row r="65" spans="1:13" x14ac:dyDescent="0.25">
      <c r="A65" s="114" t="s">
        <v>107</v>
      </c>
      <c r="B65" s="114"/>
      <c r="C65" s="114"/>
      <c r="D65" s="114"/>
      <c r="E65" s="114"/>
      <c r="F65" s="114"/>
      <c r="G65" s="114"/>
      <c r="H65" s="114"/>
      <c r="I65" s="114"/>
      <c r="J65" s="114"/>
      <c r="K65" s="114"/>
      <c r="L65" s="114"/>
      <c r="M65" s="114"/>
    </row>
    <row r="66" spans="1:13" x14ac:dyDescent="0.25">
      <c r="A66" s="79"/>
      <c r="B66" s="79"/>
      <c r="C66" s="79"/>
      <c r="D66" s="79"/>
      <c r="E66" s="79"/>
      <c r="F66" s="79"/>
      <c r="G66" s="79"/>
      <c r="H66" s="79"/>
      <c r="I66" s="79"/>
      <c r="J66" s="79"/>
      <c r="K66" s="79"/>
      <c r="L66" s="79"/>
      <c r="M66" s="79"/>
    </row>
    <row r="67" spans="1:13" x14ac:dyDescent="0.25">
      <c r="A67" s="79"/>
      <c r="B67" s="79"/>
      <c r="C67" s="79"/>
      <c r="D67" s="79"/>
      <c r="E67" s="79"/>
      <c r="F67" s="79"/>
      <c r="G67" s="79"/>
      <c r="H67" s="79"/>
      <c r="I67" s="79"/>
      <c r="J67" s="79"/>
      <c r="K67" s="79"/>
      <c r="L67" s="79"/>
      <c r="M67" s="79"/>
    </row>
    <row r="68" spans="1:13" x14ac:dyDescent="0.25">
      <c r="F68" s="2"/>
      <c r="J68" s="1"/>
      <c r="K68" s="1"/>
      <c r="L68" s="1"/>
      <c r="M68" s="1"/>
    </row>
    <row r="69" spans="1:13" x14ac:dyDescent="0.25">
      <c r="B69" s="6" t="s">
        <v>43</v>
      </c>
      <c r="C69" s="6"/>
      <c r="D69" s="116"/>
      <c r="E69" s="116"/>
      <c r="F69" s="116"/>
      <c r="G69" s="116"/>
      <c r="H69" s="116"/>
      <c r="I69" s="116"/>
      <c r="J69" s="116"/>
      <c r="K69" s="1"/>
      <c r="L69" s="1"/>
      <c r="M69" s="1"/>
    </row>
    <row r="70" spans="1:13" x14ac:dyDescent="0.25">
      <c r="F70" s="2"/>
      <c r="J70" s="1"/>
      <c r="K70" s="1"/>
      <c r="L70" s="1"/>
      <c r="M70" s="1"/>
    </row>
    <row r="71" spans="1:13" x14ac:dyDescent="0.25">
      <c r="F71" s="2"/>
      <c r="J71" s="1"/>
      <c r="K71" s="1"/>
      <c r="L71" s="1"/>
      <c r="M71" s="1"/>
    </row>
    <row r="72" spans="1:13" ht="45" customHeight="1" x14ac:dyDescent="0.25">
      <c r="A72" s="115" t="s">
        <v>44</v>
      </c>
      <c r="B72" s="115"/>
      <c r="C72" s="115"/>
      <c r="D72" s="115"/>
      <c r="E72" s="115"/>
      <c r="F72" s="115"/>
      <c r="G72" s="115"/>
      <c r="H72" s="115"/>
      <c r="I72" s="115"/>
      <c r="J72" s="115"/>
      <c r="K72" s="115"/>
      <c r="L72" s="115"/>
      <c r="M72" s="115"/>
    </row>
  </sheetData>
  <sheetProtection algorithmName="SHA-512" hashValue="S+G4bfG7UCNawfTwsKYcv/c1xu5ivH0gk/xUkblQPxcCtgYNcStqQA5VusO+oyWeMR0IloaYUySxIaQI5QtWiA==" saltValue="AcGcyl/xff4mkkx3eQ8+4g==" spinCount="100000" sheet="1" objects="1" scenarios="1" selectLockedCells="1" autoFilter="0"/>
  <autoFilter ref="A5:M62" xr:uid="{A4026046-34EF-478B-8044-A7CE120E3EA6}"/>
  <mergeCells count="5">
    <mergeCell ref="A1:M1"/>
    <mergeCell ref="A64:M64"/>
    <mergeCell ref="A72:M72"/>
    <mergeCell ref="D69:J69"/>
    <mergeCell ref="A65:M65"/>
  </mergeCells>
  <dataValidations disablePrompts="1" count="1">
    <dataValidation type="list" allowBlank="1" showInputMessage="1" showErrorMessage="1" sqref="B6:B62" xr:uid="{28892919-01E6-4D30-898F-7D4620622D62}">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44" fitToHeight="100" orientation="portrait" r:id="rId1"/>
  <headerFooter>
    <oddFooter>&amp;R&amp;P  /  &amp;N</oddFooter>
  </headerFooter>
  <ignoredErrors>
    <ignoredError sqref="A6:A8 A9:A10 A11:A12 A13:A14 A15:A18 A58 A5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2023-11-29T12:48:00Z</cp:lastPrinted>
  <dcterms:created xsi:type="dcterms:W3CDTF">2023-07-20T15:55:03Z</dcterms:created>
  <dcterms:modified xsi:type="dcterms:W3CDTF">2023-12-04T07:49:53Z</dcterms:modified>
</cp:coreProperties>
</file>