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compras\general\unidad_b\OBRAS Y MANTENIMIENTO\1 EXPEDIENTES\3 PUBLICADOS\30_01 S-07505-2023 - Adecuac pavimento exterior acceso peatonal a edificio A TORRESPAÑA(VV19en)\DOCU\"/>
    </mc:Choice>
  </mc:AlternateContent>
  <xr:revisionPtr revIDLastSave="0" documentId="13_ncr:1_{04164E0F-65EC-430F-A56C-958B83598FB2}" xr6:coauthVersionLast="36" xr6:coauthVersionMax="36" xr10:uidLastSave="{00000000-0000-0000-0000-000000000000}"/>
  <bookViews>
    <workbookView xWindow="0" yWindow="0" windowWidth="27840" windowHeight="9795" xr2:uid="{31E912ED-E42C-4C2B-ABDA-27AD2853A373}"/>
  </bookViews>
  <sheets>
    <sheet name="A.Anexo I pag 1 oferta" sheetId="8" r:id="rId1"/>
    <sheet name="B.Anexo I Tabla Desglose Precio" sheetId="7" r:id="rId2"/>
  </sheets>
  <definedNames>
    <definedName name="_xlnm._FilterDatabase" localSheetId="1" hidden="1">'B.Anexo I Tabla Desglose Precio'!$A$5:$L$74</definedName>
    <definedName name="_xlnm.Print_Area" localSheetId="0">'A.Anexo I pag 1 oferta'!$A$3:$J$49</definedName>
    <definedName name="_xlnm.Print_Area" localSheetId="1">'B.Anexo I Tabla Desglose Precio'!$A$6:$L$82</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6" i="7" l="1"/>
  <c r="L68" i="7" l="1"/>
  <c r="L70" i="7" s="1"/>
  <c r="L59" i="7"/>
  <c r="L53" i="7"/>
  <c r="L50" i="7"/>
  <c r="L47" i="7"/>
  <c r="L44" i="7"/>
  <c r="L39" i="7"/>
  <c r="L31" i="7"/>
  <c r="L28" i="7"/>
  <c r="L23" i="7"/>
  <c r="L18" i="7"/>
  <c r="L64" i="7" l="1"/>
  <c r="L66" i="7" s="1"/>
  <c r="L15" i="7"/>
  <c r="L12" i="7"/>
  <c r="L7" i="7"/>
  <c r="L62" i="7" l="1"/>
  <c r="L71" i="7" s="1"/>
  <c r="L74" i="7" s="1"/>
  <c r="B29" i="8" s="1"/>
</calcChain>
</file>

<file path=xl/sharedStrings.xml><?xml version="1.0" encoding="utf-8"?>
<sst xmlns="http://schemas.openxmlformats.org/spreadsheetml/2006/main" count="171" uniqueCount="119">
  <si>
    <t>Código</t>
  </si>
  <si>
    <t>Nat</t>
  </si>
  <si>
    <t>Ud</t>
  </si>
  <si>
    <t>Resumen</t>
  </si>
  <si>
    <t>Longitud</t>
  </si>
  <si>
    <t>Anchura</t>
  </si>
  <si>
    <t>Altura</t>
  </si>
  <si>
    <t>Cantidad</t>
  </si>
  <si>
    <t>CanPres</t>
  </si>
  <si>
    <t>Pres</t>
  </si>
  <si>
    <t>ImpPres</t>
  </si>
  <si>
    <t>01</t>
  </si>
  <si>
    <t>Capítulo</t>
  </si>
  <si>
    <t/>
  </si>
  <si>
    <t>Partida</t>
  </si>
  <si>
    <t>M2</t>
  </si>
  <si>
    <t>Total 01</t>
  </si>
  <si>
    <t>02</t>
  </si>
  <si>
    <t>Total 02</t>
  </si>
  <si>
    <t>03</t>
  </si>
  <si>
    <t>Total 03</t>
  </si>
  <si>
    <t>SEGURIDAD Y SALUD</t>
  </si>
  <si>
    <t>PA</t>
  </si>
  <si>
    <t>___N___</t>
  </si>
  <si>
    <t>01_01</t>
  </si>
  <si>
    <t>01_02</t>
  </si>
  <si>
    <t>01_03</t>
  </si>
  <si>
    <t>01_04</t>
  </si>
  <si>
    <t>02_01</t>
  </si>
  <si>
    <t>03_01</t>
  </si>
  <si>
    <t>Otros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</si>
  <si>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</si>
  <si>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</si>
  <si>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t>XX %</t>
  </si>
  <si>
    <t>PRESUPUESTO EJECUCION CONTRATA –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</si>
  <si>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</si>
  <si>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</si>
  <si>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</si>
  <si>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</si>
  <si>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</si>
  <si>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</si>
  <si>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</si>
  <si>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</si>
  <si>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</si>
  <si>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</si>
  <si>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</si>
  <si>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</si>
  <si>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</si>
  <si>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</si>
  <si>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</si>
  <si>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</si>
  <si>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</si>
  <si>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</si>
  <si>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</si>
  <si>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</si>
  <si>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</si>
  <si>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</si>
  <si>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</si>
  <si>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</si>
  <si>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</si>
  <si>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UD</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</si>
  <si>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</si>
  <si>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</si>
  <si>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 Cuando no se indiquen otros porcentajes se entenderá que, quedan incluidos en el precio de la oferta el 13% de Gastos Generales y el 6 % de Beneficio Industrial</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</si>
  <si>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</si>
  <si>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</si>
  <si>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S-07505-2023 Adecuación pavimento exterior de acceso peatonal a edificio A TORRESPAÑA</t>
  </si>
  <si>
    <t>"Adecuación pavimento exterior de acceso peatonal a edificio A TORRESPAÑA"</t>
  </si>
  <si>
    <t>Expediente n.º S/07505/2023</t>
  </si>
  <si>
    <t>OBRA CIVIL</t>
  </si>
  <si>
    <t>LEVANTADO ACERA i/ CAPA DE MORTERO C/ RECUPERACION</t>
  </si>
  <si>
    <t>Demolición por medios manuales de acera formada por baldosa hidráulica y capa de mortero de agarre de 6-8 cm, efectuado por medios mecanicos con maquina miniexcavadora y/o manuales con martillo electrico, incluso retidada de escombros a contendor situado a pie de obra, p.p de medidas de proteccion, medios auxiliares y limpieza de tajo. Unidad completamente terminada, incluyendo todos los medios materiales, incluso pequeño material auxiliar necesario,y medios humanos necesarios para la ejecución de la unidad. Se tendrá especial cuidado por si pasan canalizaciones por debajo. 
NOTA: las baldosas que se puedan recuperar, se guardarán para mantenimiento de la acera en la que no se actua y de la zona en la que hay que sustiuir las que están en mal estado.</t>
  </si>
  <si>
    <t>Acera</t>
  </si>
  <si>
    <t>A descontar</t>
  </si>
  <si>
    <t>- Jardineras</t>
  </si>
  <si>
    <t>DEMOLICION DE BORDILLOS</t>
  </si>
  <si>
    <t>Demolición de bordillo de acera por medios manuales, mediante martillo rompedor, incluso retirada de escombros a contenedor situado a pie de obra. Incluso p.p de medidas de proteccion, medios auxiliares y limpieza de tajo. Unidad completamente terminada, incluyendo todos los medios materiales, incluso pequeño material auxiliar necesario,y medios humanos necesarios para la ejecución de la unidad.</t>
  </si>
  <si>
    <t>Bordillo acera</t>
  </si>
  <si>
    <t>DEMOLICION BALDOSAS PERIMETRO DE JARDINERAS</t>
  </si>
  <si>
    <t>ML</t>
  </si>
  <si>
    <t>Demolición por medios manuales de baldosa hidráulica en perímetro de jardinera, incluso picado de mortero, efectuado por medios mecanicos con maquina miniexcavadora y/o manuales con martillo electrico. Incluso retirada de escombros a contendor situado a pie de obra, p.p de medidas de proteccion, medios auxiliares y limpieza de tajo. Unidad completamente terminada, incluyendo todos los medios materiales, incluso pequeño material auxiliar necesario,y medios humanos necesarios para la ejecución de la unidad.</t>
  </si>
  <si>
    <t>RETIRADA DE IMPERMEABILIZACION</t>
  </si>
  <si>
    <t>Retirada de impermeablización existente de cualquier tipo, por medios manuales, incluido remate en petos, incluso retirada de escombro a contenedor situado a pie de obra, p.p de medidas de proteccion, medios auxiliares y limpieza de tajo. Unidad completamente terminada, incluyendo todos los medios materiales, incluso pequeño material auxiliar necesario,y medios humanos necesarios para la ejecución de la unidad</t>
  </si>
  <si>
    <t>01_05</t>
  </si>
  <si>
    <t>REPARACIONES SOPORTE Y PETOS</t>
  </si>
  <si>
    <t>Repercusión por m2 de superficie de arreglo de soporte y petos, dejando las superficies listas para la nueva impermeabilización. Incluso picado y saneado con mortero para conseguir su planeidad o pendiente adecuada. Parte proporcional de medios auxiliares y pequeño material</t>
  </si>
  <si>
    <t>01_06</t>
  </si>
  <si>
    <t>BORDILLO DE HORMIGON</t>
  </si>
  <si>
    <t>Suministro y montaje de bordillo de acera, recibido con mortero de cemento. Incluso retirada de escombros a contendor situado a pie de obra, p.p de medidas de proteccion, medios auxiliares y limpieza de tajo. Unidad completamente terminada, incluyendo todos los medios materiales, incluso pequeño material auxiliar necesario,y medios humanos necesarios para la ejecución de la unidad.</t>
  </si>
  <si>
    <t>01_07</t>
  </si>
  <si>
    <t>IMPERMEABILIZACION BICAPA</t>
  </si>
  <si>
    <t>Impermeabilización bicapa asfática adheridas al soporte y entre sí, formada por: 
- Imprimación bituminosa de base acuosa, 0,3kg/m2, CURIDAN®, 
- Lámina bituminosa de betún modificado con elástomeros SBS,con terminación enfilm plástico, con armadura de fieltro de fibra de vidrio, de 3 kg/m2, GLASDAN® 30 P ELAST adherida al soportecon soplete y segunda capa formada por lámina bituminosa de betún modificado con elastómeros SBS con terminación en film plástico, con armadura de fieltro de poliéster, de 4kg/m2, ESTERDAN®40 P ELAST adherida a la anterior con soplete.
Incluye encuentros con paramentos elevando la impermeabilización 20 cm en la vertical sobre acabado de cubierta, formada por: imprimación bituminosa de base acuosa, 0,3 kg/m2, CURIDAN®; banda de refuerzo en peto con BANDA DE REFUERZO E 30 P ELAST y banda de terminación con lámina bituminosa autoprotegida por grá_x0002_nulo de pizarra, de 4 kg/m2, ESTERDAN PLUS 5O GP ELAST GRIS, adheridas al soporte con soplete; perfil metálico DANOSA® fijado mecánicamente al paramento y cordón de sellado ELASTY_x0002_DAN® PU 40 GRIS entre el paramento y el perfil metálico. 
Junta de dilatación consistente en fuelle inferior mediante lámina bi_x0002_tuminosa de betún modificado con elastómeros SBS, con termina_x0002_ción en film plástico, con armadura de fieltro de poliéster, de 4 kg/m2, ESTERDAN® 40 P ELAST adherida al soporte; relleno con cordón asfáltico JUNTODAN®; fuelle superior mediante lámina bitu_x0002_minosa de betún modificado con elastómeros SBS,de superficir no protegida, con armadura de fieltro de poliéster, de 4kg/m2, ESTER_x0002_DAN® PLUS 40P ELAST.
Productos provistos de marcado CE europeo y sistema de imperme_x0002_abilización certificado mediante Documento de Idoneidad Técnica (DIT) ESTERDAN® PENDIENTE CERO nº 550R/16. Puesta en obra conforme a DIT nº 550R/16 y norma UNE 104401. Incluye encuentros con petos, bancadas y carpinerías.En los en_x0002_cuentros con elementos metálicos se aplicará REVESTIDAN FINISH. Incluso p.p. de carga y descarga de materiales, ejecución de en_x0002_cuentros, cortes, replanteo, limpieza, solape de láminas, juntas y elementos puntuales a impermeabilizar y medios auxiliares. Medida la superficie en horizontal</t>
  </si>
  <si>
    <t>01_08</t>
  </si>
  <si>
    <t>SOLADO BALDOSA NUEVA ACERA</t>
  </si>
  <si>
    <t xml:space="preserve"> Solado de acera con baldosa hidráulica con formato igual al existente, formado por capa de plastón a base de cemento y arena, nivelación, y solado de baldosa hidráulica. Incluso corte de piezas de remates, lechadas y formacion de pendientes, Incluso p.p. de pequeño material y medios auxiliares</t>
  </si>
  <si>
    <t>01_09</t>
  </si>
  <si>
    <t>Impermeabilizacion bicapa asfaltica de perímetro exterior de jardineras, adheridas al soporte y entre sí, formada por: 
- Imprimación bituminosa de base acuosa, 0,3kg/m2, CURIDAN®, 
- Lámina bituminosa de betún modificado con elástomeros SBS,con terminación enfilm plástico, con armadura de fieltro de fibra de vidrio, de 3 kg/m2, GLASDAN® 30 P ELAST adherida al soportecon soplete y segunda capa formada por lámina bituminosa de betún modificado con elastómeros SBS con terminación en film plástico, con armadura de fieltro de poliéster, de 4kg/m2, ESTERDAN®40 P ELAST adherida a la anterior con soplete.
Incluso repaso de impermeabilizacion interior y borde superior de jardineras, para evitar la filtracion de agua por su interior, con revestidan finish o similar. repaso de mortero. Incluso colocación de perfil de remate en la impermeabilizacion y/o sellado si fuera necesario. Incluso p.p. de medios auxiliares y pequeño material.</t>
  </si>
  <si>
    <t>01_10</t>
  </si>
  <si>
    <t>BALDOSA EN PERIMETRO DE JARDINERA</t>
  </si>
  <si>
    <t xml:space="preserve"> Solado en perímetro de jardinera con baldosa hidráulica con formato igual al existente, formado por capa de plastón a base de cemento y arena, nivelación y baldosa hidráulica. Incluso corte de piezas de remates, lechadas, Incluso p.p. de pequeño material y medios auxiliares</t>
  </si>
  <si>
    <t>01_11</t>
  </si>
  <si>
    <t>SUSTITUCION BALDOSA C/BALDOSA RECUPERADA</t>
  </si>
  <si>
    <t>Solado de baldosa recuperada de la demolición, en sustitución de solado existente, incluida la retirada de las piezas a sustituir, limpieza del soporte y recibido de la nueva pieza. Con p.p. de pequeño material y medios auxiliares</t>
  </si>
  <si>
    <t>01_12</t>
  </si>
  <si>
    <t>PRUEBA ESTANQUEIDAD</t>
  </si>
  <si>
    <t>Realización de prueba de estanquidad mediante inundación de la zona durante al menos 24 horas. icnluso informe y certificado por empresa especializada y ajena a la empres adjudicataria.</t>
  </si>
  <si>
    <t>01_13</t>
  </si>
  <si>
    <t>REMATES Y LIMPIEZA</t>
  </si>
  <si>
    <t>Remates de pavimento y limpieza de tajos tras finalización de los trabajos, dejando la zona limpia para el paso de los peatones.</t>
  </si>
  <si>
    <t>01_14</t>
  </si>
  <si>
    <t>Trabajos adicionales necesarios que puedan surgir de ayudas de cualquier tipo, necesarias para la impermeabilización o solado del pavimento de la acera y jardineras, incluso para reposición de alguna instalación en la zona a intervenir. Incluida p/p de material auxiliar para la correcta ejecución de los trabajos. Esta partida no se podrá minusvalorar y en el caso de que surjan estos trabajos de índole menor, habrá que justificarlos con la realización efectiva y de manera individualizada mediante precios descompuestos.</t>
  </si>
  <si>
    <t>01_15</t>
  </si>
  <si>
    <t>REJILLA LINEAL</t>
  </si>
  <si>
    <t>Sustitución de canaleta de drenaje existente para uso publico de polipropileno, con refuerzo lateral de acero galvanizado, de dimensiones igual a la existente, con rejilla cuadriculada de acero galvanizado clase B-125 según UNE-EN 1433 y UNE-EN 124, colocada sobre solera de hormigón en masa HM-20/B/20/X0 de 10 cm de espesor. Incluso accesorios de montaje, piezas especiales y elementos de sujeción.</t>
  </si>
  <si>
    <t>GESTION RESIDUOS</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</si>
  <si>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t>
  </si>
  <si>
    <t>IMPERMEABILIZACION PERIMETRO JARDINERAS</t>
  </si>
  <si>
    <t>(*)  el importe de la partida 01_14 es fijo e invariable, debe ser mantenido en desglose de precio y sumado en el total de la oferta.</t>
  </si>
  <si>
    <t>AYUDAS ALBAÑILERÍA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</si>
</sst>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9"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i/>
      <sz val="8"/>
      <color theme="1"/>
      <name val="Calibri"/>
      <family val="2"/>
      <scheme val="minor"/>
    </font>
    <font>
      <b/>
      <sz val="8"/>
      <color rgb="FFFF0000"/>
      <name val="Calibri"/>
      <family val="2"/>
      <scheme val="minor"/>
    </font>
    <font>
      <b/>
      <sz val="16"/>
      <color rgb="FFFF0000"/>
      <name val="Calibri"/>
      <family val="2"/>
      <scheme val="minor"/>
    </font>
    <font>
      <sz val="8"/>
      <color theme="0"/>
      <name val="Calibri"/>
      <family val="2"/>
      <scheme val="minor"/>
    </font>
    <font>
      <sz val="8"/>
      <color rgb="FF000000"/>
      <name val="Times New Roman"/>
      <family val="1"/>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b/>
      <sz val="12"/>
      <color theme="1"/>
      <name val="Calibri"/>
      <family val="2"/>
      <scheme val="minor"/>
    </font>
    <font>
      <sz val="8"/>
      <color rgb="FF000000"/>
      <name val="Calibri"/>
      <family val="2"/>
    </font>
    <font>
      <sz val="8"/>
      <name val="Calibri"/>
      <family val="2"/>
    </font>
    <font>
      <b/>
      <sz val="8"/>
      <color rgb="FF000000"/>
      <name val="Calibri"/>
      <family val="2"/>
    </font>
    <font>
      <b/>
      <sz val="8"/>
      <name val="Calibri"/>
      <family val="2"/>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B4CBE0"/>
        <bgColor rgb="FF000000"/>
      </patternFill>
    </fill>
    <fill>
      <patternFill patternType="solid">
        <fgColor rgb="FFCCFFFF"/>
        <bgColor indexed="64"/>
      </patternFill>
    </fill>
  </fills>
  <borders count="12">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135">
    <xf numFmtId="0" fontId="0" fillId="0" borderId="0" xfId="0"/>
    <xf numFmtId="0" fontId="0" fillId="0" borderId="0" xfId="0" applyProtection="1"/>
    <xf numFmtId="0" fontId="0" fillId="0" borderId="0" xfId="0" applyAlignment="1" applyProtection="1">
      <alignment wrapText="1"/>
    </xf>
    <xf numFmtId="49" fontId="8" fillId="0" borderId="7" xfId="0" applyNumberFormat="1" applyFont="1" applyBorder="1" applyAlignment="1" applyProtection="1">
      <alignment horizontal="right" vertical="top"/>
    </xf>
    <xf numFmtId="3" fontId="9" fillId="0" borderId="7" xfId="0" applyNumberFormat="1" applyFont="1" applyBorder="1" applyAlignment="1" applyProtection="1">
      <alignment vertical="top"/>
    </xf>
    <xf numFmtId="4" fontId="13" fillId="3" borderId="6" xfId="0" applyNumberFormat="1" applyFont="1" applyFill="1" applyBorder="1" applyAlignment="1" applyProtection="1">
      <alignment horizontal="center" vertical="top"/>
      <protection locked="0"/>
    </xf>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3"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2" fillId="0" borderId="0" xfId="0" applyFont="1"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1" fillId="0" borderId="0" xfId="0" applyFont="1" applyAlignment="1" applyProtection="1">
      <alignment vertical="top"/>
    </xf>
    <xf numFmtId="49" fontId="4" fillId="2" borderId="6" xfId="0" applyNumberFormat="1" applyFont="1" applyFill="1" applyBorder="1" applyAlignment="1" applyProtection="1">
      <alignment vertical="top"/>
    </xf>
    <xf numFmtId="3" fontId="8" fillId="2" borderId="6"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164" fontId="5" fillId="0" borderId="1" xfId="0" applyNumberFormat="1" applyFont="1" applyBorder="1" applyAlignment="1" applyProtection="1">
      <alignment vertical="top"/>
    </xf>
    <xf numFmtId="0" fontId="5" fillId="0" borderId="1" xfId="0" applyFont="1" applyBorder="1" applyAlignment="1" applyProtection="1">
      <alignment vertical="top"/>
    </xf>
    <xf numFmtId="4" fontId="9"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xf>
    <xf numFmtId="0" fontId="5" fillId="0" borderId="3" xfId="0" applyFont="1" applyBorder="1" applyAlignment="1" applyProtection="1">
      <alignment vertical="top"/>
    </xf>
    <xf numFmtId="0" fontId="9" fillId="0" borderId="3" xfId="0" applyFont="1" applyBorder="1" applyAlignment="1" applyProtection="1">
      <alignment vertical="top"/>
    </xf>
    <xf numFmtId="0" fontId="5" fillId="0" borderId="2" xfId="0" applyFont="1" applyBorder="1" applyAlignment="1" applyProtection="1">
      <alignment vertical="top"/>
    </xf>
    <xf numFmtId="0" fontId="5" fillId="0" borderId="1" xfId="0" applyFont="1" applyBorder="1" applyAlignment="1" applyProtection="1">
      <alignment vertical="top" wrapText="1"/>
    </xf>
    <xf numFmtId="49" fontId="8" fillId="0" borderId="1" xfId="0" applyNumberFormat="1" applyFont="1" applyBorder="1" applyAlignment="1" applyProtection="1">
      <alignment vertical="top"/>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3" borderId="2" xfId="0" applyNumberFormat="1" applyFont="1" applyFill="1" applyBorder="1" applyAlignment="1" applyProtection="1">
      <alignment vertical="top"/>
    </xf>
    <xf numFmtId="0" fontId="5" fillId="0" borderId="6" xfId="0" applyFont="1" applyBorder="1" applyAlignment="1" applyProtection="1">
      <alignment vertical="top"/>
    </xf>
    <xf numFmtId="0" fontId="15" fillId="0" borderId="6" xfId="0" applyFont="1" applyBorder="1" applyAlignment="1" applyProtection="1">
      <alignment vertical="top"/>
    </xf>
    <xf numFmtId="0" fontId="5" fillId="0" borderId="8" xfId="0" applyFont="1" applyBorder="1" applyAlignment="1" applyProtection="1">
      <alignment vertical="top"/>
    </xf>
    <xf numFmtId="0" fontId="15" fillId="0" borderId="1" xfId="0" applyFont="1" applyBorder="1" applyAlignment="1" applyProtection="1">
      <alignment vertical="top"/>
    </xf>
    <xf numFmtId="4" fontId="8" fillId="3" borderId="6" xfId="0" applyNumberFormat="1" applyFont="1" applyFill="1" applyBorder="1" applyAlignment="1" applyProtection="1">
      <alignment vertical="top"/>
    </xf>
    <xf numFmtId="0" fontId="5" fillId="0" borderId="4" xfId="0" applyFont="1" applyBorder="1" applyAlignment="1" applyProtection="1">
      <alignment vertical="top"/>
    </xf>
    <xf numFmtId="0" fontId="15" fillId="0" borderId="7" xfId="0" applyFont="1" applyBorder="1" applyAlignment="1" applyProtection="1">
      <alignment vertical="top"/>
    </xf>
    <xf numFmtId="0" fontId="5" fillId="0" borderId="7" xfId="0" applyFont="1" applyBorder="1" applyAlignment="1" applyProtection="1">
      <alignment vertical="top"/>
    </xf>
    <xf numFmtId="0" fontId="5" fillId="0" borderId="7" xfId="0" applyFont="1" applyBorder="1" applyAlignment="1" applyProtection="1">
      <alignment vertical="top" wrapText="1"/>
    </xf>
    <xf numFmtId="164" fontId="5" fillId="0" borderId="7" xfId="0" applyNumberFormat="1" applyFont="1" applyBorder="1" applyAlignment="1" applyProtection="1">
      <alignment vertical="top"/>
    </xf>
    <xf numFmtId="4" fontId="8" fillId="0" borderId="7" xfId="0" applyNumberFormat="1" applyFont="1" applyBorder="1" applyAlignment="1" applyProtection="1">
      <alignment vertical="top"/>
    </xf>
    <xf numFmtId="164" fontId="0" fillId="0" borderId="0" xfId="0" applyNumberFormat="1" applyProtection="1"/>
    <xf numFmtId="0" fontId="6" fillId="0" borderId="0" xfId="0" applyFont="1" applyProtection="1"/>
    <xf numFmtId="4" fontId="8" fillId="3" borderId="6" xfId="0" applyNumberFormat="1" applyFont="1" applyFill="1" applyBorder="1" applyAlignment="1" applyProtection="1">
      <alignment vertical="top"/>
      <protection locked="0"/>
    </xf>
    <xf numFmtId="0" fontId="3" fillId="0" borderId="6" xfId="0" applyFont="1" applyBorder="1" applyAlignment="1" applyProtection="1">
      <alignment vertical="top"/>
    </xf>
    <xf numFmtId="0" fontId="7" fillId="0" borderId="6" xfId="0" applyFont="1" applyBorder="1" applyAlignment="1" applyProtection="1">
      <alignment vertical="top"/>
    </xf>
    <xf numFmtId="0" fontId="3" fillId="0" borderId="6" xfId="0" applyFont="1" applyBorder="1" applyAlignment="1" applyProtection="1">
      <alignment vertical="top" wrapText="1"/>
    </xf>
    <xf numFmtId="164" fontId="3" fillId="0" borderId="6" xfId="0" applyNumberFormat="1" applyFont="1" applyBorder="1" applyAlignment="1" applyProtection="1">
      <alignment vertical="top"/>
    </xf>
    <xf numFmtId="164" fontId="4" fillId="2" borderId="6" xfId="0" applyNumberFormat="1" applyFont="1" applyFill="1" applyBorder="1" applyAlignment="1" applyProtection="1">
      <alignment vertical="top"/>
    </xf>
    <xf numFmtId="0" fontId="4" fillId="2" borderId="6" xfId="0" applyFont="1" applyFill="1" applyBorder="1" applyAlignment="1" applyProtection="1">
      <alignment vertical="top"/>
    </xf>
    <xf numFmtId="0" fontId="8" fillId="2" borderId="6" xfId="0" applyFont="1" applyFill="1" applyBorder="1" applyAlignment="1" applyProtection="1">
      <alignment vertical="top"/>
    </xf>
    <xf numFmtId="164" fontId="5" fillId="0" borderId="2" xfId="0" applyNumberFormat="1" applyFont="1" applyBorder="1" applyAlignment="1" applyProtection="1">
      <alignment vertical="top"/>
    </xf>
    <xf numFmtId="0" fontId="9" fillId="0" borderId="2" xfId="0" applyFont="1" applyBorder="1" applyAlignment="1" applyProtection="1">
      <alignment vertical="top"/>
    </xf>
    <xf numFmtId="4" fontId="9" fillId="3" borderId="2" xfId="0" applyNumberFormat="1" applyFont="1" applyFill="1" applyBorder="1" applyAlignment="1" applyProtection="1">
      <alignment vertical="top"/>
      <protection locked="0"/>
    </xf>
    <xf numFmtId="164" fontId="5" fillId="0" borderId="3" xfId="0" applyNumberFormat="1" applyFont="1" applyBorder="1" applyAlignment="1" applyProtection="1">
      <alignment vertical="top"/>
    </xf>
    <xf numFmtId="4" fontId="0" fillId="0" borderId="0" xfId="0" applyNumberFormat="1" applyProtection="1"/>
    <xf numFmtId="0" fontId="0" fillId="0" borderId="0" xfId="0" applyAlignment="1" applyProtection="1">
      <alignment horizontal="left"/>
    </xf>
    <xf numFmtId="0" fontId="5" fillId="0" borderId="10" xfId="0" applyFont="1" applyBorder="1" applyAlignment="1" applyProtection="1">
      <alignment vertical="top"/>
    </xf>
    <xf numFmtId="0" fontId="9" fillId="0" borderId="10" xfId="0" applyFont="1" applyBorder="1" applyAlignment="1" applyProtection="1">
      <alignment vertical="top"/>
    </xf>
    <xf numFmtId="164" fontId="9" fillId="0" borderId="3" xfId="0" applyNumberFormat="1" applyFont="1" applyBorder="1" applyAlignment="1" applyProtection="1">
      <alignment vertical="top"/>
    </xf>
    <xf numFmtId="16" fontId="5" fillId="0" borderId="2" xfId="0" applyNumberFormat="1" applyFont="1" applyBorder="1" applyAlignment="1" applyProtection="1">
      <alignment vertical="top"/>
    </xf>
    <xf numFmtId="49" fontId="5" fillId="0" borderId="3" xfId="0" applyNumberFormat="1" applyFont="1" applyBorder="1" applyAlignment="1" applyProtection="1">
      <alignment vertical="top"/>
    </xf>
    <xf numFmtId="0" fontId="8" fillId="0" borderId="3" xfId="0" applyFont="1" applyBorder="1" applyAlignment="1" applyProtection="1">
      <alignment vertical="top"/>
    </xf>
    <xf numFmtId="4" fontId="8" fillId="3" borderId="10" xfId="0" applyNumberFormat="1" applyFont="1" applyFill="1" applyBorder="1" applyAlignment="1" applyProtection="1">
      <alignment vertical="top"/>
    </xf>
    <xf numFmtId="49" fontId="4" fillId="2" borderId="10" xfId="0" applyNumberFormat="1" applyFont="1" applyFill="1" applyBorder="1" applyAlignment="1" applyProtection="1">
      <alignment vertical="top"/>
    </xf>
    <xf numFmtId="164" fontId="4" fillId="2" borderId="10" xfId="0" applyNumberFormat="1" applyFont="1" applyFill="1" applyBorder="1" applyAlignment="1" applyProtection="1">
      <alignment vertical="top"/>
    </xf>
    <xf numFmtId="0" fontId="4" fillId="2" borderId="10" xfId="0" applyFont="1" applyFill="1" applyBorder="1" applyAlignment="1" applyProtection="1">
      <alignment vertical="top"/>
    </xf>
    <xf numFmtId="0" fontId="8" fillId="2" borderId="10" xfId="0" applyFont="1" applyFill="1" applyBorder="1" applyAlignment="1" applyProtection="1">
      <alignment vertical="top"/>
    </xf>
    <xf numFmtId="3" fontId="8" fillId="2" borderId="10" xfId="0" applyNumberFormat="1" applyFont="1" applyFill="1" applyBorder="1" applyAlignment="1" applyProtection="1">
      <alignment vertical="top"/>
    </xf>
    <xf numFmtId="4" fontId="8" fillId="2" borderId="10" xfId="0" applyNumberFormat="1" applyFont="1" applyFill="1" applyBorder="1" applyAlignment="1" applyProtection="1">
      <alignment vertical="top"/>
    </xf>
    <xf numFmtId="164" fontId="5" fillId="0" borderId="10" xfId="0" applyNumberFormat="1" applyFont="1" applyBorder="1" applyAlignment="1" applyProtection="1">
      <alignment vertical="top"/>
    </xf>
    <xf numFmtId="0" fontId="5" fillId="0" borderId="0" xfId="0" applyFont="1" applyBorder="1" applyAlignment="1" applyProtection="1">
      <alignment vertical="top"/>
    </xf>
    <xf numFmtId="49" fontId="5" fillId="0" borderId="2" xfId="0" applyNumberFormat="1" applyFont="1" applyBorder="1" applyAlignment="1" applyProtection="1">
      <alignment vertical="top" wrapText="1"/>
    </xf>
    <xf numFmtId="49" fontId="5" fillId="0" borderId="3" xfId="0" applyNumberFormat="1" applyFont="1" applyBorder="1" applyAlignment="1" applyProtection="1">
      <alignment vertical="top" wrapText="1"/>
    </xf>
    <xf numFmtId="49" fontId="26" fillId="0" borderId="3" xfId="0" applyNumberFormat="1" applyFont="1" applyFill="1" applyBorder="1" applyAlignment="1" applyProtection="1">
      <alignment horizontal="right" vertical="top"/>
    </xf>
    <xf numFmtId="49" fontId="26" fillId="0" borderId="10" xfId="0" applyNumberFormat="1" applyFont="1" applyFill="1" applyBorder="1" applyAlignment="1" applyProtection="1">
      <alignment horizontal="right" vertical="top"/>
    </xf>
    <xf numFmtId="49" fontId="25" fillId="0" borderId="10" xfId="0" applyNumberFormat="1" applyFont="1" applyFill="1" applyBorder="1" applyAlignment="1" applyProtection="1">
      <alignment horizontal="right" vertical="top"/>
    </xf>
    <xf numFmtId="49" fontId="5" fillId="0" borderId="10" xfId="0" applyNumberFormat="1" applyFont="1" applyBorder="1" applyAlignment="1" applyProtection="1">
      <alignment vertical="top" wrapText="1"/>
    </xf>
    <xf numFmtId="49" fontId="5" fillId="0" borderId="0" xfId="0" applyNumberFormat="1" applyFont="1" applyAlignment="1" applyProtection="1">
      <alignment vertical="top" wrapText="1"/>
    </xf>
    <xf numFmtId="49" fontId="25" fillId="0" borderId="3" xfId="0" applyNumberFormat="1" applyFont="1" applyFill="1" applyBorder="1" applyAlignment="1" applyProtection="1">
      <alignment horizontal="right" vertical="top"/>
    </xf>
    <xf numFmtId="49" fontId="5" fillId="0" borderId="10" xfId="0" applyNumberFormat="1" applyFont="1" applyBorder="1" applyAlignment="1" applyProtection="1">
      <alignment vertical="top"/>
    </xf>
    <xf numFmtId="49" fontId="4" fillId="2" borderId="0" xfId="0" applyNumberFormat="1" applyFont="1" applyFill="1" applyAlignment="1" applyProtection="1">
      <alignment vertical="top" wrapText="1"/>
    </xf>
    <xf numFmtId="49" fontId="4" fillId="2" borderId="6" xfId="0" applyNumberFormat="1" applyFont="1" applyFill="1" applyBorder="1" applyAlignment="1" applyProtection="1">
      <alignment vertical="top" wrapText="1"/>
    </xf>
    <xf numFmtId="4" fontId="9" fillId="5" borderId="2" xfId="0" applyNumberFormat="1" applyFont="1" applyFill="1" applyBorder="1" applyAlignment="1" applyProtection="1">
      <alignment vertical="top"/>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Fill="1" applyAlignment="1" applyProtection="1">
      <alignment horizontal="center" shrinkToFit="1"/>
    </xf>
    <xf numFmtId="49" fontId="27" fillId="4" borderId="0" xfId="0" applyNumberFormat="1" applyFont="1" applyFill="1" applyBorder="1" applyAlignment="1" applyProtection="1">
      <alignment vertical="top" wrapText="1"/>
    </xf>
    <xf numFmtId="165" fontId="26" fillId="0" borderId="3" xfId="0" applyNumberFormat="1" applyFont="1" applyFill="1" applyBorder="1" applyAlignment="1" applyProtection="1">
      <alignment vertical="top"/>
    </xf>
    <xf numFmtId="4" fontId="26" fillId="0" borderId="3" xfId="0" applyNumberFormat="1" applyFont="1" applyFill="1" applyBorder="1" applyAlignment="1" applyProtection="1">
      <alignment vertical="top"/>
    </xf>
    <xf numFmtId="165" fontId="26" fillId="0" borderId="10" xfId="0" applyNumberFormat="1" applyFont="1" applyFill="1" applyBorder="1" applyAlignment="1" applyProtection="1">
      <alignment vertical="top"/>
    </xf>
    <xf numFmtId="4" fontId="26" fillId="0" borderId="10" xfId="0" applyNumberFormat="1" applyFont="1" applyFill="1" applyBorder="1" applyAlignment="1" applyProtection="1">
      <alignment vertical="top"/>
    </xf>
    <xf numFmtId="165" fontId="25" fillId="0" borderId="10" xfId="0" applyNumberFormat="1" applyFont="1" applyFill="1" applyBorder="1" applyAlignment="1" applyProtection="1">
      <alignment vertical="top"/>
    </xf>
    <xf numFmtId="4" fontId="25" fillId="0" borderId="10" xfId="0" applyNumberFormat="1" applyFont="1" applyFill="1" applyBorder="1" applyAlignment="1" applyProtection="1">
      <alignment vertical="top"/>
    </xf>
    <xf numFmtId="165" fontId="25" fillId="0" borderId="3" xfId="0" applyNumberFormat="1" applyFont="1" applyFill="1" applyBorder="1" applyAlignment="1" applyProtection="1">
      <alignment vertical="top"/>
    </xf>
    <xf numFmtId="4" fontId="25" fillId="0" borderId="3" xfId="0" applyNumberFormat="1" applyFont="1" applyFill="1" applyBorder="1" applyAlignment="1" applyProtection="1">
      <alignment vertical="top"/>
    </xf>
    <xf numFmtId="49" fontId="25" fillId="0" borderId="10" xfId="0" applyNumberFormat="1" applyFont="1" applyFill="1" applyBorder="1" applyAlignment="1" applyProtection="1">
      <alignment vertical="top"/>
    </xf>
    <xf numFmtId="49" fontId="5" fillId="0" borderId="8" xfId="0" applyNumberFormat="1" applyFont="1" applyBorder="1" applyAlignment="1" applyProtection="1">
      <alignment vertical="top"/>
    </xf>
    <xf numFmtId="49" fontId="5" fillId="0" borderId="11" xfId="0" applyNumberFormat="1" applyFont="1" applyBorder="1" applyAlignment="1" applyProtection="1">
      <alignment vertical="top"/>
    </xf>
    <xf numFmtId="4" fontId="28" fillId="0" borderId="10" xfId="0" applyNumberFormat="1" applyFont="1" applyFill="1" applyBorder="1" applyAlignment="1" applyProtection="1">
      <alignment vertical="top"/>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0" fontId="14" fillId="0" borderId="0" xfId="0" applyFont="1" applyAlignment="1" applyProtection="1">
      <alignment horizontal="center" vertical="center"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16" fillId="0" borderId="0"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DD3792D7-6748-4DFA-96E6-EFCF409C05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9C8A-36CD-4773-A7B7-4AAB3A98290B}">
  <sheetPr>
    <pageSetUpPr fitToPage="1"/>
  </sheetPr>
  <dimension ref="A2:P48"/>
  <sheetViews>
    <sheetView showGridLines="0"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125" t="s">
        <v>37</v>
      </c>
      <c r="B2" s="125"/>
      <c r="C2" s="125"/>
      <c r="D2" s="125"/>
      <c r="E2" s="125"/>
      <c r="F2" s="125"/>
      <c r="G2" s="125"/>
      <c r="H2" s="125"/>
      <c r="I2" s="125"/>
    </row>
    <row r="5" spans="1:9" x14ac:dyDescent="0.25">
      <c r="D5" s="7"/>
      <c r="E5" s="7"/>
      <c r="F5" s="8"/>
      <c r="G5" s="8"/>
      <c r="H5" s="8"/>
      <c r="I5" s="9" t="s">
        <v>67</v>
      </c>
    </row>
    <row r="6" spans="1:9" x14ac:dyDescent="0.25">
      <c r="D6" s="7"/>
      <c r="E6" s="7"/>
      <c r="F6" s="8"/>
      <c r="G6" s="8"/>
      <c r="H6" s="8"/>
      <c r="I6" s="9"/>
    </row>
    <row r="7" spans="1:9" x14ac:dyDescent="0.25">
      <c r="D7" s="7"/>
      <c r="E7" s="7"/>
      <c r="F7" s="8"/>
      <c r="G7" s="8"/>
      <c r="H7" s="8"/>
      <c r="I7" s="10" t="s">
        <v>68</v>
      </c>
    </row>
    <row r="8" spans="1:9" ht="24.95" customHeight="1" x14ac:dyDescent="0.25"/>
    <row r="9" spans="1:9" ht="18.75" x14ac:dyDescent="0.3">
      <c r="A9" s="126" t="s">
        <v>38</v>
      </c>
      <c r="B9" s="126"/>
      <c r="C9" s="126"/>
      <c r="D9" s="126"/>
      <c r="E9" s="126"/>
      <c r="F9" s="126"/>
      <c r="G9" s="126"/>
      <c r="H9" s="126"/>
      <c r="I9" s="126"/>
    </row>
    <row r="10" spans="1:9" ht="15" customHeight="1" x14ac:dyDescent="0.25"/>
    <row r="11" spans="1:9" ht="15" customHeight="1" x14ac:dyDescent="0.25"/>
    <row r="12" spans="1:9" x14ac:dyDescent="0.25">
      <c r="A12" s="6" t="s">
        <v>39</v>
      </c>
      <c r="B12" s="127"/>
      <c r="C12" s="127"/>
      <c r="D12" s="127"/>
      <c r="E12" s="127"/>
      <c r="F12" s="6" t="s">
        <v>40</v>
      </c>
      <c r="G12" s="6"/>
      <c r="I12" s="101"/>
    </row>
    <row r="13" spans="1:9" x14ac:dyDescent="0.25">
      <c r="A13" s="128" t="s">
        <v>41</v>
      </c>
      <c r="B13" s="128"/>
      <c r="C13" s="128"/>
      <c r="D13" s="128"/>
      <c r="E13" s="128"/>
      <c r="F13" s="128"/>
      <c r="G13" s="128"/>
      <c r="H13" s="128"/>
      <c r="I13" s="11"/>
    </row>
    <row r="14" spans="1:9" x14ac:dyDescent="0.25">
      <c r="A14" s="102"/>
      <c r="B14" s="102"/>
      <c r="C14" s="102"/>
      <c r="D14" s="102"/>
      <c r="E14" s="102"/>
      <c r="F14" s="102"/>
      <c r="G14" s="102"/>
      <c r="H14" s="102"/>
      <c r="I14" s="11"/>
    </row>
    <row r="15" spans="1:9" x14ac:dyDescent="0.25">
      <c r="A15" s="6" t="s">
        <v>42</v>
      </c>
      <c r="B15" s="6"/>
      <c r="C15" s="12"/>
      <c r="D15" s="119" t="s">
        <v>43</v>
      </c>
      <c r="E15" s="119"/>
      <c r="F15" s="122"/>
      <c r="G15" s="122"/>
      <c r="H15" s="122"/>
      <c r="I15" s="122"/>
    </row>
    <row r="16" spans="1:9" x14ac:dyDescent="0.25">
      <c r="B16" s="13"/>
      <c r="C16" s="13" t="s">
        <v>44</v>
      </c>
      <c r="D16" s="13"/>
      <c r="E16" s="13"/>
      <c r="F16" s="13" t="s">
        <v>45</v>
      </c>
      <c r="G16" s="13"/>
      <c r="H16" s="13"/>
      <c r="I16" s="6"/>
    </row>
    <row r="17" spans="1:9" x14ac:dyDescent="0.25">
      <c r="B17" s="13"/>
      <c r="C17" s="13"/>
      <c r="D17" s="13"/>
      <c r="E17" s="13"/>
      <c r="F17" s="13"/>
      <c r="G17" s="13"/>
      <c r="H17" s="13"/>
      <c r="I17" s="6"/>
    </row>
    <row r="18" spans="1:9" x14ac:dyDescent="0.25">
      <c r="A18" s="6" t="s">
        <v>46</v>
      </c>
      <c r="B18" s="101"/>
      <c r="C18" s="119" t="s">
        <v>47</v>
      </c>
      <c r="D18" s="119"/>
      <c r="E18" s="120"/>
      <c r="F18" s="120"/>
      <c r="G18" s="121" t="s">
        <v>48</v>
      </c>
      <c r="H18" s="121"/>
      <c r="I18" s="14"/>
    </row>
    <row r="19" spans="1:9" s="15" customFormat="1" x14ac:dyDescent="0.25">
      <c r="B19" s="16"/>
      <c r="C19" s="17"/>
      <c r="D19" s="17"/>
      <c r="E19" s="103"/>
      <c r="F19" s="103"/>
      <c r="G19" s="103"/>
      <c r="H19" s="103"/>
      <c r="I19" s="103"/>
    </row>
    <row r="20" spans="1:9" s="15" customFormat="1" x14ac:dyDescent="0.25">
      <c r="B20" s="16"/>
      <c r="C20" s="17"/>
      <c r="D20" s="17"/>
      <c r="E20" s="103"/>
      <c r="F20" s="103"/>
      <c r="G20" s="103"/>
      <c r="H20" s="103"/>
      <c r="I20" s="103"/>
    </row>
    <row r="21" spans="1:9" s="15" customFormat="1" x14ac:dyDescent="0.25">
      <c r="A21" s="18" t="s">
        <v>49</v>
      </c>
      <c r="B21" s="16"/>
      <c r="C21" s="122"/>
      <c r="D21" s="122"/>
      <c r="E21" s="122"/>
      <c r="F21" s="122"/>
      <c r="G21" s="122"/>
      <c r="H21" s="103" t="s">
        <v>50</v>
      </c>
      <c r="I21" s="14"/>
    </row>
    <row r="22" spans="1:9" s="15" customFormat="1" x14ac:dyDescent="0.25">
      <c r="A22" s="18"/>
      <c r="B22" s="16"/>
      <c r="C22" s="17"/>
      <c r="D22" s="17"/>
      <c r="E22" s="17"/>
      <c r="F22" s="17"/>
      <c r="G22" s="17"/>
      <c r="H22" s="103"/>
      <c r="I22" s="19"/>
    </row>
    <row r="23" spans="1:9" x14ac:dyDescent="0.25">
      <c r="A23" s="6" t="s">
        <v>51</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117" t="s">
        <v>52</v>
      </c>
      <c r="B25" s="117"/>
      <c r="C25" s="117"/>
      <c r="D25" s="117"/>
      <c r="E25" s="117"/>
      <c r="F25" s="117"/>
      <c r="G25" s="117"/>
      <c r="H25" s="117"/>
      <c r="I25" s="6"/>
    </row>
    <row r="26" spans="1:9" ht="15" customHeight="1" x14ac:dyDescent="0.25">
      <c r="A26" s="6"/>
      <c r="B26" s="6"/>
      <c r="C26" s="6"/>
      <c r="D26" s="6"/>
      <c r="E26" s="6"/>
      <c r="F26" s="6"/>
      <c r="G26" s="6"/>
      <c r="H26" s="6"/>
      <c r="I26" s="6"/>
    </row>
    <row r="27" spans="1:9" ht="15" customHeight="1" x14ac:dyDescent="0.25">
      <c r="A27" s="6" t="s">
        <v>53</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54</v>
      </c>
      <c r="B29" s="123">
        <f>IF(+'B.Anexo I Tabla Desglose Precio'!L74&lt;=60187.62,+'B.Anexo I Tabla Desglose Precio'!L74,"no debe superar 60.187,62")</f>
        <v>2200</v>
      </c>
      <c r="C29" s="124"/>
      <c r="D29" s="6" t="s">
        <v>55</v>
      </c>
      <c r="E29" s="6"/>
      <c r="F29" s="6"/>
      <c r="G29" s="6"/>
      <c r="H29" s="6"/>
    </row>
    <row r="30" spans="1:9" ht="15" customHeight="1" x14ac:dyDescent="0.25">
      <c r="A30" s="6"/>
      <c r="B30" s="6"/>
      <c r="C30" s="6"/>
      <c r="D30" s="6"/>
      <c r="E30" s="6"/>
      <c r="F30" s="6"/>
      <c r="G30" s="6"/>
      <c r="H30" s="6"/>
    </row>
    <row r="31" spans="1:9" ht="15" customHeight="1" x14ac:dyDescent="0.25">
      <c r="A31" s="20"/>
      <c r="B31" s="6"/>
      <c r="C31" s="6"/>
      <c r="D31" s="6"/>
      <c r="E31" s="6"/>
      <c r="F31" s="6"/>
      <c r="G31" s="6"/>
      <c r="H31" s="6"/>
    </row>
    <row r="32" spans="1:9" ht="15" customHeight="1" x14ac:dyDescent="0.25">
      <c r="A32" s="6"/>
      <c r="B32" s="6"/>
      <c r="C32" s="6"/>
      <c r="D32" s="6"/>
      <c r="E32" s="6"/>
      <c r="F32" s="6"/>
      <c r="G32" s="6"/>
      <c r="H32" s="6"/>
      <c r="I32" s="6"/>
    </row>
    <row r="33" spans="1:16" ht="30" customHeight="1" x14ac:dyDescent="0.25">
      <c r="A33" s="117" t="s">
        <v>56</v>
      </c>
      <c r="B33" s="117"/>
      <c r="C33" s="117"/>
      <c r="D33" s="117"/>
      <c r="E33" s="117"/>
      <c r="F33" s="117"/>
      <c r="G33" s="117"/>
      <c r="H33" s="117"/>
      <c r="I33" s="6"/>
    </row>
    <row r="34" spans="1:16" ht="27" customHeight="1" x14ac:dyDescent="0.25">
      <c r="A34" s="6"/>
      <c r="B34" s="6"/>
      <c r="C34" s="6"/>
      <c r="D34" s="6"/>
      <c r="E34" s="6"/>
      <c r="F34" s="6"/>
      <c r="G34" s="6"/>
      <c r="H34" s="6"/>
      <c r="I34" s="6"/>
    </row>
    <row r="35" spans="1:16" x14ac:dyDescent="0.25">
      <c r="A35" s="21" t="s">
        <v>57</v>
      </c>
      <c r="B35" s="6"/>
      <c r="C35" s="6"/>
      <c r="D35" s="6"/>
      <c r="E35" s="6"/>
      <c r="F35" s="6"/>
      <c r="G35" s="6"/>
      <c r="H35" s="6"/>
      <c r="I35" s="6"/>
    </row>
    <row r="36" spans="1:16" ht="8.1" customHeight="1" x14ac:dyDescent="0.25">
      <c r="A36" s="6"/>
      <c r="B36" s="6"/>
      <c r="C36" s="6"/>
      <c r="D36" s="6"/>
      <c r="E36" s="6"/>
      <c r="F36" s="6"/>
      <c r="G36" s="6"/>
      <c r="H36" s="6"/>
      <c r="I36" s="6"/>
    </row>
    <row r="37" spans="1:16" x14ac:dyDescent="0.25">
      <c r="P37" s="72"/>
    </row>
    <row r="41" spans="1:16" x14ac:dyDescent="0.25">
      <c r="B41" s="22" t="s">
        <v>58</v>
      </c>
    </row>
    <row r="45" spans="1:16" x14ac:dyDescent="0.25">
      <c r="E45" s="23"/>
    </row>
    <row r="47" spans="1:16" x14ac:dyDescent="0.25">
      <c r="E47" s="24"/>
    </row>
    <row r="48" spans="1:16" x14ac:dyDescent="0.25">
      <c r="B48" s="25" t="s">
        <v>59</v>
      </c>
      <c r="C48" s="118"/>
      <c r="D48" s="118"/>
      <c r="E48" s="118"/>
      <c r="F48" s="118"/>
    </row>
  </sheetData>
  <sheetProtection algorithmName="SHA-512" hashValue="jpu1odXYv95Xg9tOf/WRaz5es6vFXlPLgdgtweNUtHhRfTGLGoRjMJtipMW3GU22bd+lgB/TG0uONCtkvQjIHA==" saltValue="PbRO4t5hbb4fU1ciNv6t6w=="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sheetPr>
    <pageSetUpPr fitToPage="1"/>
  </sheetPr>
  <dimension ref="A1:L84"/>
  <sheetViews>
    <sheetView showGridLines="0" zoomScaleNormal="100" workbookViewId="0">
      <pane xSplit="3" ySplit="5" topLeftCell="D6" activePane="bottomRight" state="frozen"/>
      <selection pane="topRight" activeCell="D1" sqref="D1"/>
      <selection pane="bottomLeft" activeCell="A6" sqref="A6"/>
      <selection pane="bottomRight" activeCell="D81" sqref="D81:I81"/>
    </sheetView>
  </sheetViews>
  <sheetFormatPr baseColWidth="10" defaultRowHeight="15" x14ac:dyDescent="0.25"/>
  <cols>
    <col min="1" max="1" width="6.7109375" style="1" bestFit="1" customWidth="1"/>
    <col min="2" max="2" width="8.7109375" style="1" bestFit="1" customWidth="1"/>
    <col min="3" max="3" width="3.5703125" style="1" bestFit="1" customWidth="1"/>
    <col min="4" max="4" width="77.42578125" style="1" bestFit="1" customWidth="1"/>
    <col min="5" max="5" width="12.5703125" style="58" bestFit="1" customWidth="1"/>
    <col min="6" max="6" width="11.7109375" style="1" bestFit="1" customWidth="1"/>
    <col min="7" max="7" width="7.85546875" style="1" bestFit="1" customWidth="1"/>
    <col min="8" max="8" width="6.140625" style="1" bestFit="1" customWidth="1"/>
    <col min="9" max="9" width="8.5703125" style="59" bestFit="1" customWidth="1"/>
    <col min="10" max="10" width="7.7109375" style="59" bestFit="1" customWidth="1"/>
    <col min="11" max="11" width="9.85546875" style="59" customWidth="1"/>
    <col min="12" max="12" width="11.42578125" style="59"/>
    <col min="13" max="16384" width="11.42578125" style="1"/>
  </cols>
  <sheetData>
    <row r="1" spans="1:12" ht="90" customHeight="1" x14ac:dyDescent="0.25">
      <c r="A1" s="129" t="s">
        <v>31</v>
      </c>
      <c r="B1" s="130"/>
      <c r="C1" s="130"/>
      <c r="D1" s="130"/>
      <c r="E1" s="130"/>
      <c r="F1" s="130"/>
      <c r="G1" s="130"/>
      <c r="H1" s="130"/>
      <c r="I1" s="130"/>
      <c r="J1" s="130"/>
      <c r="K1" s="130"/>
      <c r="L1" s="131"/>
    </row>
    <row r="2" spans="1:12" x14ac:dyDescent="0.25">
      <c r="E2" s="2"/>
      <c r="I2" s="1"/>
      <c r="J2" s="1"/>
      <c r="K2" s="1"/>
      <c r="L2" s="1"/>
    </row>
    <row r="3" spans="1:12" ht="18.75" x14ac:dyDescent="0.25">
      <c r="A3" s="26" t="s">
        <v>66</v>
      </c>
      <c r="B3" s="6"/>
      <c r="C3" s="6"/>
      <c r="D3" s="6"/>
      <c r="E3" s="27"/>
      <c r="F3" s="6"/>
      <c r="G3" s="6"/>
      <c r="H3" s="6"/>
      <c r="I3" s="28"/>
      <c r="J3" s="28"/>
      <c r="K3" s="28"/>
      <c r="L3" s="28"/>
    </row>
    <row r="4" spans="1:12" ht="5.0999999999999996" customHeight="1" x14ac:dyDescent="0.25">
      <c r="A4" s="29"/>
      <c r="B4" s="6"/>
      <c r="C4" s="6"/>
      <c r="D4" s="6"/>
      <c r="E4" s="27"/>
      <c r="F4" s="6"/>
      <c r="G4" s="6"/>
      <c r="H4" s="6"/>
      <c r="I4" s="28"/>
      <c r="J4" s="28"/>
      <c r="K4" s="28"/>
      <c r="L4" s="28"/>
    </row>
    <row r="5" spans="1:12" x14ac:dyDescent="0.25">
      <c r="A5" s="61" t="s">
        <v>0</v>
      </c>
      <c r="B5" s="61" t="s">
        <v>1</v>
      </c>
      <c r="C5" s="61" t="s">
        <v>2</v>
      </c>
      <c r="D5" s="63" t="s">
        <v>3</v>
      </c>
      <c r="E5" s="64" t="s">
        <v>23</v>
      </c>
      <c r="F5" s="61" t="s">
        <v>4</v>
      </c>
      <c r="G5" s="61" t="s">
        <v>5</v>
      </c>
      <c r="H5" s="61" t="s">
        <v>6</v>
      </c>
      <c r="I5" s="62" t="s">
        <v>7</v>
      </c>
      <c r="J5" s="62" t="s">
        <v>8</v>
      </c>
      <c r="K5" s="62" t="s">
        <v>9</v>
      </c>
      <c r="L5" s="62" t="s">
        <v>10</v>
      </c>
    </row>
    <row r="6" spans="1:12" x14ac:dyDescent="0.25">
      <c r="A6" s="30" t="s">
        <v>11</v>
      </c>
      <c r="B6" s="30" t="s">
        <v>12</v>
      </c>
      <c r="C6" s="30" t="s">
        <v>13</v>
      </c>
      <c r="D6" s="104" t="s">
        <v>69</v>
      </c>
      <c r="E6" s="65"/>
      <c r="F6" s="66"/>
      <c r="G6" s="66"/>
      <c r="H6" s="66"/>
      <c r="I6" s="67"/>
      <c r="J6" s="31"/>
      <c r="K6" s="32"/>
      <c r="L6" s="32"/>
    </row>
    <row r="7" spans="1:12" x14ac:dyDescent="0.25">
      <c r="A7" s="33" t="s">
        <v>24</v>
      </c>
      <c r="B7" s="34" t="s">
        <v>14</v>
      </c>
      <c r="C7" s="34" t="s">
        <v>15</v>
      </c>
      <c r="D7" s="89" t="s">
        <v>70</v>
      </c>
      <c r="E7" s="68"/>
      <c r="F7" s="41"/>
      <c r="G7" s="41"/>
      <c r="H7" s="41"/>
      <c r="I7" s="69"/>
      <c r="J7" s="37">
        <v>262</v>
      </c>
      <c r="K7" s="70"/>
      <c r="L7" s="38">
        <f>+ROUND(+J7*K7,2)</f>
        <v>0</v>
      </c>
    </row>
    <row r="8" spans="1:12" ht="95.25" customHeight="1" x14ac:dyDescent="0.25">
      <c r="A8" s="39"/>
      <c r="B8" s="39"/>
      <c r="C8" s="39"/>
      <c r="D8" s="90" t="s">
        <v>71</v>
      </c>
      <c r="E8" s="71"/>
      <c r="F8" s="39"/>
      <c r="G8" s="39"/>
      <c r="H8" s="39"/>
      <c r="I8" s="40"/>
      <c r="J8" s="40"/>
      <c r="K8" s="40"/>
      <c r="L8" s="40"/>
    </row>
    <row r="9" spans="1:12" x14ac:dyDescent="0.25">
      <c r="A9" s="39"/>
      <c r="B9" s="39"/>
      <c r="C9" s="39"/>
      <c r="D9" s="91" t="s">
        <v>72</v>
      </c>
      <c r="E9" s="105">
        <v>340</v>
      </c>
      <c r="F9" s="106">
        <v>0</v>
      </c>
      <c r="G9" s="106">
        <v>0</v>
      </c>
      <c r="H9" s="106">
        <v>0</v>
      </c>
      <c r="I9" s="106">
        <v>340</v>
      </c>
      <c r="J9" s="39"/>
      <c r="K9" s="40"/>
      <c r="L9" s="40"/>
    </row>
    <row r="10" spans="1:12" x14ac:dyDescent="0.25">
      <c r="A10" s="39"/>
      <c r="B10" s="39"/>
      <c r="C10" s="39"/>
      <c r="D10" s="91" t="s">
        <v>73</v>
      </c>
      <c r="E10" s="105"/>
      <c r="F10" s="106"/>
      <c r="G10" s="106"/>
      <c r="H10" s="106"/>
      <c r="I10" s="106">
        <v>0</v>
      </c>
      <c r="J10" s="39"/>
      <c r="K10" s="40"/>
      <c r="L10" s="40"/>
    </row>
    <row r="11" spans="1:12" x14ac:dyDescent="0.25">
      <c r="A11" s="39"/>
      <c r="B11" s="39"/>
      <c r="C11" s="39"/>
      <c r="D11" s="92" t="s">
        <v>74</v>
      </c>
      <c r="E11" s="107">
        <v>-3</v>
      </c>
      <c r="F11" s="108">
        <v>0</v>
      </c>
      <c r="G11" s="108">
        <v>0</v>
      </c>
      <c r="H11" s="108">
        <v>0</v>
      </c>
      <c r="I11" s="108">
        <v>-78</v>
      </c>
      <c r="J11" s="97"/>
      <c r="K11" s="40"/>
      <c r="L11" s="40"/>
    </row>
    <row r="12" spans="1:12" x14ac:dyDescent="0.25">
      <c r="A12" s="33" t="s">
        <v>25</v>
      </c>
      <c r="B12" s="34" t="s">
        <v>14</v>
      </c>
      <c r="C12" s="34" t="s">
        <v>15</v>
      </c>
      <c r="D12" s="89" t="s">
        <v>75</v>
      </c>
      <c r="E12" s="68"/>
      <c r="F12" s="41"/>
      <c r="G12" s="41"/>
      <c r="H12" s="41"/>
      <c r="I12" s="69"/>
      <c r="J12" s="37">
        <v>65</v>
      </c>
      <c r="K12" s="70"/>
      <c r="L12" s="38">
        <f>+ROUND(+J12*K12,2)</f>
        <v>0</v>
      </c>
    </row>
    <row r="13" spans="1:12" ht="49.5" customHeight="1" x14ac:dyDescent="0.25">
      <c r="A13" s="39"/>
      <c r="B13" s="39"/>
      <c r="C13" s="39"/>
      <c r="D13" s="90" t="s">
        <v>76</v>
      </c>
      <c r="E13" s="71"/>
      <c r="F13" s="39"/>
      <c r="G13" s="39"/>
      <c r="H13" s="39"/>
      <c r="I13" s="40"/>
      <c r="J13" s="40"/>
      <c r="K13" s="40"/>
      <c r="L13" s="40"/>
    </row>
    <row r="14" spans="1:12" x14ac:dyDescent="0.25">
      <c r="A14" s="39"/>
      <c r="B14" s="39"/>
      <c r="C14" s="39"/>
      <c r="D14" s="93" t="s">
        <v>77</v>
      </c>
      <c r="E14" s="109">
        <v>0</v>
      </c>
      <c r="F14" s="110">
        <v>65</v>
      </c>
      <c r="G14" s="110">
        <v>0</v>
      </c>
      <c r="H14" s="110">
        <v>0</v>
      </c>
      <c r="I14" s="108">
        <v>65</v>
      </c>
      <c r="J14" s="40"/>
      <c r="K14" s="40"/>
      <c r="L14" s="40"/>
    </row>
    <row r="15" spans="1:12" x14ac:dyDescent="0.25">
      <c r="A15" s="33" t="s">
        <v>26</v>
      </c>
      <c r="B15" s="34" t="s">
        <v>14</v>
      </c>
      <c r="C15" s="34" t="s">
        <v>79</v>
      </c>
      <c r="D15" s="89" t="s">
        <v>78</v>
      </c>
      <c r="E15" s="68"/>
      <c r="F15" s="41"/>
      <c r="G15" s="41"/>
      <c r="H15" s="41"/>
      <c r="I15" s="69"/>
      <c r="J15" s="37">
        <v>66</v>
      </c>
      <c r="K15" s="70"/>
      <c r="L15" s="38">
        <f>+ROUND(+J15*K15,2)</f>
        <v>0</v>
      </c>
    </row>
    <row r="16" spans="1:12" ht="66" customHeight="1" x14ac:dyDescent="0.25">
      <c r="A16" s="39"/>
      <c r="B16" s="39"/>
      <c r="C16" s="39"/>
      <c r="D16" s="90" t="s">
        <v>80</v>
      </c>
      <c r="E16" s="71"/>
      <c r="F16" s="39"/>
      <c r="G16" s="39"/>
      <c r="H16" s="39"/>
      <c r="I16" s="40"/>
      <c r="J16" s="40"/>
      <c r="K16" s="40"/>
      <c r="L16" s="40"/>
    </row>
    <row r="17" spans="1:12" x14ac:dyDescent="0.25">
      <c r="A17" s="74"/>
      <c r="B17" s="74"/>
      <c r="C17" s="74"/>
      <c r="D17" s="94"/>
      <c r="E17" s="107">
        <v>0</v>
      </c>
      <c r="F17" s="108">
        <v>65</v>
      </c>
      <c r="G17" s="108">
        <v>0</v>
      </c>
      <c r="H17" s="108">
        <v>0</v>
      </c>
      <c r="I17" s="108">
        <v>65</v>
      </c>
      <c r="J17" s="75"/>
      <c r="K17" s="75"/>
      <c r="L17" s="75"/>
    </row>
    <row r="18" spans="1:12" x14ac:dyDescent="0.25">
      <c r="A18" s="39" t="s">
        <v>27</v>
      </c>
      <c r="B18" s="34" t="s">
        <v>14</v>
      </c>
      <c r="C18" s="39" t="s">
        <v>15</v>
      </c>
      <c r="D18" s="95" t="s">
        <v>81</v>
      </c>
      <c r="E18" s="71"/>
      <c r="F18" s="39"/>
      <c r="G18" s="39"/>
      <c r="H18" s="39"/>
      <c r="I18" s="40"/>
      <c r="J18" s="37">
        <v>262</v>
      </c>
      <c r="K18" s="70"/>
      <c r="L18" s="38">
        <f>ROUND(J18*K18,2)</f>
        <v>0</v>
      </c>
    </row>
    <row r="19" spans="1:12" ht="52.5" customHeight="1" x14ac:dyDescent="0.25">
      <c r="A19" s="39"/>
      <c r="B19" s="39"/>
      <c r="C19" s="39"/>
      <c r="D19" s="90" t="s">
        <v>82</v>
      </c>
      <c r="E19" s="76"/>
      <c r="F19" s="40"/>
      <c r="G19" s="40"/>
      <c r="H19" s="40"/>
      <c r="I19" s="40"/>
      <c r="J19" s="40"/>
      <c r="K19" s="40"/>
      <c r="L19" s="40"/>
    </row>
    <row r="20" spans="1:12" x14ac:dyDescent="0.25">
      <c r="A20" s="39"/>
      <c r="B20" s="39"/>
      <c r="C20" s="39"/>
      <c r="D20" s="91" t="s">
        <v>72</v>
      </c>
      <c r="E20" s="105">
        <v>340</v>
      </c>
      <c r="F20" s="106">
        <v>0</v>
      </c>
      <c r="G20" s="106">
        <v>0</v>
      </c>
      <c r="H20" s="106">
        <v>0</v>
      </c>
      <c r="I20" s="106">
        <v>340</v>
      </c>
      <c r="J20" s="40"/>
      <c r="K20" s="40"/>
      <c r="L20" s="40"/>
    </row>
    <row r="21" spans="1:12" x14ac:dyDescent="0.25">
      <c r="A21" s="39"/>
      <c r="B21" s="39"/>
      <c r="C21" s="39"/>
      <c r="D21" s="91" t="s">
        <v>73</v>
      </c>
      <c r="E21" s="105"/>
      <c r="F21" s="106"/>
      <c r="G21" s="106"/>
      <c r="H21" s="106"/>
      <c r="I21" s="106">
        <v>0</v>
      </c>
      <c r="J21" s="40"/>
      <c r="K21" s="40"/>
      <c r="L21" s="40"/>
    </row>
    <row r="22" spans="1:12" x14ac:dyDescent="0.25">
      <c r="A22" s="74"/>
      <c r="B22" s="74"/>
      <c r="C22" s="74"/>
      <c r="D22" s="92" t="s">
        <v>74</v>
      </c>
      <c r="E22" s="107">
        <v>-3</v>
      </c>
      <c r="F22" s="108">
        <v>0</v>
      </c>
      <c r="G22" s="108">
        <v>0</v>
      </c>
      <c r="H22" s="108">
        <v>0</v>
      </c>
      <c r="I22" s="108">
        <v>-78</v>
      </c>
      <c r="J22" s="75"/>
      <c r="K22" s="75"/>
      <c r="L22" s="75"/>
    </row>
    <row r="23" spans="1:12" x14ac:dyDescent="0.25">
      <c r="A23" s="39" t="s">
        <v>83</v>
      </c>
      <c r="B23" s="34" t="s">
        <v>14</v>
      </c>
      <c r="C23" s="39" t="s">
        <v>15</v>
      </c>
      <c r="D23" s="95" t="s">
        <v>84</v>
      </c>
      <c r="E23" s="71"/>
      <c r="F23" s="39"/>
      <c r="G23" s="39"/>
      <c r="H23" s="39"/>
      <c r="I23" s="40"/>
      <c r="J23" s="37">
        <v>262</v>
      </c>
      <c r="K23" s="70"/>
      <c r="L23" s="38">
        <f>ROUND(J23*K23,2)</f>
        <v>0</v>
      </c>
    </row>
    <row r="24" spans="1:12" ht="42" customHeight="1" x14ac:dyDescent="0.25">
      <c r="A24" s="39"/>
      <c r="B24" s="39"/>
      <c r="C24" s="39"/>
      <c r="D24" s="90" t="s">
        <v>85</v>
      </c>
      <c r="E24" s="71"/>
      <c r="F24" s="39"/>
      <c r="G24" s="39"/>
      <c r="H24" s="39"/>
      <c r="I24" s="40"/>
      <c r="J24" s="40"/>
      <c r="K24" s="40"/>
      <c r="L24" s="40"/>
    </row>
    <row r="25" spans="1:12" x14ac:dyDescent="0.25">
      <c r="A25" s="39"/>
      <c r="B25" s="39"/>
      <c r="C25" s="39"/>
      <c r="D25" s="91" t="s">
        <v>72</v>
      </c>
      <c r="E25" s="105">
        <v>340</v>
      </c>
      <c r="F25" s="106">
        <v>0</v>
      </c>
      <c r="G25" s="106">
        <v>0</v>
      </c>
      <c r="H25" s="106">
        <v>0</v>
      </c>
      <c r="I25" s="106">
        <v>340</v>
      </c>
      <c r="J25" s="40"/>
      <c r="K25" s="40"/>
      <c r="L25" s="40"/>
    </row>
    <row r="26" spans="1:12" x14ac:dyDescent="0.25">
      <c r="A26" s="39"/>
      <c r="B26" s="39"/>
      <c r="C26" s="39"/>
      <c r="D26" s="91" t="s">
        <v>73</v>
      </c>
      <c r="E26" s="105"/>
      <c r="F26" s="106"/>
      <c r="G26" s="106"/>
      <c r="H26" s="106"/>
      <c r="I26" s="106">
        <v>0</v>
      </c>
      <c r="J26" s="40"/>
      <c r="K26" s="40"/>
      <c r="L26" s="40"/>
    </row>
    <row r="27" spans="1:12" x14ac:dyDescent="0.25">
      <c r="A27" s="74"/>
      <c r="B27" s="74"/>
      <c r="C27" s="74"/>
      <c r="D27" s="92" t="s">
        <v>74</v>
      </c>
      <c r="E27" s="107">
        <v>-3</v>
      </c>
      <c r="F27" s="108">
        <v>0</v>
      </c>
      <c r="G27" s="108">
        <v>0</v>
      </c>
      <c r="H27" s="108">
        <v>0</v>
      </c>
      <c r="I27" s="108">
        <v>-78</v>
      </c>
      <c r="J27" s="75"/>
      <c r="K27" s="75"/>
      <c r="L27" s="75"/>
    </row>
    <row r="28" spans="1:12" x14ac:dyDescent="0.25">
      <c r="A28" s="77" t="s">
        <v>86</v>
      </c>
      <c r="B28" s="34" t="s">
        <v>14</v>
      </c>
      <c r="C28" s="41" t="s">
        <v>79</v>
      </c>
      <c r="D28" s="89" t="s">
        <v>87</v>
      </c>
      <c r="E28" s="68"/>
      <c r="F28" s="41"/>
      <c r="G28" s="41"/>
      <c r="H28" s="41"/>
      <c r="I28" s="69"/>
      <c r="J28" s="37">
        <v>65</v>
      </c>
      <c r="K28" s="70"/>
      <c r="L28" s="38">
        <f>ROUND(J28*K28,2)</f>
        <v>0</v>
      </c>
    </row>
    <row r="29" spans="1:12" ht="58.5" customHeight="1" x14ac:dyDescent="0.25">
      <c r="A29" s="39"/>
      <c r="B29" s="39"/>
      <c r="C29" s="39"/>
      <c r="D29" s="90" t="s">
        <v>88</v>
      </c>
      <c r="E29" s="71"/>
      <c r="F29" s="39"/>
      <c r="G29" s="39"/>
      <c r="H29" s="39"/>
      <c r="I29" s="40"/>
      <c r="J29" s="40"/>
      <c r="K29" s="40"/>
      <c r="L29" s="40"/>
    </row>
    <row r="30" spans="1:12" x14ac:dyDescent="0.25">
      <c r="A30" s="74"/>
      <c r="B30" s="74"/>
      <c r="C30" s="74"/>
      <c r="D30" s="93" t="s">
        <v>77</v>
      </c>
      <c r="E30" s="109">
        <v>0</v>
      </c>
      <c r="F30" s="110">
        <v>65</v>
      </c>
      <c r="G30" s="110">
        <v>0</v>
      </c>
      <c r="H30" s="110">
        <v>0</v>
      </c>
      <c r="I30" s="108">
        <v>65</v>
      </c>
      <c r="J30" s="75"/>
      <c r="K30" s="75"/>
      <c r="L30" s="75"/>
    </row>
    <row r="31" spans="1:12" x14ac:dyDescent="0.25">
      <c r="A31" s="39" t="s">
        <v>89</v>
      </c>
      <c r="B31" s="34" t="s">
        <v>14</v>
      </c>
      <c r="C31" s="39" t="s">
        <v>15</v>
      </c>
      <c r="D31" s="95" t="s">
        <v>90</v>
      </c>
      <c r="E31" s="71"/>
      <c r="F31" s="39"/>
      <c r="G31" s="39"/>
      <c r="H31" s="39"/>
      <c r="I31" s="40"/>
      <c r="J31" s="37">
        <v>262</v>
      </c>
      <c r="K31" s="70"/>
      <c r="L31" s="38">
        <f>ROUND(J31*K31,2)</f>
        <v>0</v>
      </c>
    </row>
    <row r="32" spans="1:12" ht="270" x14ac:dyDescent="0.25">
      <c r="A32" s="39"/>
      <c r="B32" s="39"/>
      <c r="C32" s="39"/>
      <c r="D32" s="90" t="s">
        <v>91</v>
      </c>
      <c r="E32" s="71"/>
      <c r="F32" s="39"/>
      <c r="G32" s="39"/>
      <c r="H32" s="39"/>
      <c r="I32" s="40"/>
      <c r="J32" s="40"/>
      <c r="K32" s="40"/>
      <c r="L32" s="40"/>
    </row>
    <row r="33" spans="1:12" x14ac:dyDescent="0.25">
      <c r="A33" s="39"/>
      <c r="B33" s="39"/>
      <c r="C33" s="39"/>
      <c r="D33" s="96" t="s">
        <v>72</v>
      </c>
      <c r="E33" s="111">
        <v>340</v>
      </c>
      <c r="F33" s="112">
        <v>0</v>
      </c>
      <c r="G33" s="112">
        <v>0</v>
      </c>
      <c r="H33" s="112">
        <v>0</v>
      </c>
      <c r="I33" s="106">
        <v>340</v>
      </c>
      <c r="J33" s="40"/>
      <c r="K33" s="40"/>
      <c r="L33" s="40"/>
    </row>
    <row r="34" spans="1:12" x14ac:dyDescent="0.25">
      <c r="A34" s="39"/>
      <c r="B34" s="39"/>
      <c r="C34" s="39"/>
      <c r="D34" s="96" t="s">
        <v>73</v>
      </c>
      <c r="E34" s="111"/>
      <c r="F34" s="112"/>
      <c r="G34" s="112"/>
      <c r="H34" s="112"/>
      <c r="I34" s="106">
        <v>0</v>
      </c>
      <c r="J34" s="40"/>
      <c r="K34" s="40"/>
      <c r="L34" s="40"/>
    </row>
    <row r="35" spans="1:12" x14ac:dyDescent="0.25">
      <c r="A35" s="74"/>
      <c r="B35" s="74"/>
      <c r="C35" s="74"/>
      <c r="D35" s="93" t="s">
        <v>74</v>
      </c>
      <c r="E35" s="109">
        <v>-3</v>
      </c>
      <c r="F35" s="110">
        <v>0</v>
      </c>
      <c r="G35" s="110">
        <v>0</v>
      </c>
      <c r="H35" s="110">
        <v>0</v>
      </c>
      <c r="I35" s="110">
        <v>-78</v>
      </c>
      <c r="J35" s="75"/>
      <c r="K35" s="75"/>
      <c r="L35" s="75"/>
    </row>
    <row r="36" spans="1:12" x14ac:dyDescent="0.25">
      <c r="A36" s="39" t="s">
        <v>92</v>
      </c>
      <c r="B36" s="34" t="s">
        <v>14</v>
      </c>
      <c r="C36" s="39" t="s">
        <v>79</v>
      </c>
      <c r="D36" s="95" t="s">
        <v>116</v>
      </c>
      <c r="E36" s="71"/>
      <c r="F36" s="39"/>
      <c r="G36" s="39"/>
      <c r="H36" s="39"/>
      <c r="I36" s="40"/>
      <c r="J36" s="37">
        <v>66</v>
      </c>
      <c r="K36" s="70"/>
      <c r="L36" s="38">
        <f>ROUND(J36*K36,2)</f>
        <v>0</v>
      </c>
    </row>
    <row r="37" spans="1:12" ht="133.5" customHeight="1" x14ac:dyDescent="0.25">
      <c r="A37" s="39"/>
      <c r="B37" s="39"/>
      <c r="C37" s="88"/>
      <c r="D37" s="90" t="s">
        <v>96</v>
      </c>
      <c r="E37" s="111"/>
      <c r="F37" s="112"/>
      <c r="G37" s="112"/>
      <c r="H37" s="112"/>
      <c r="I37" s="112"/>
      <c r="J37" s="40"/>
      <c r="K37" s="40"/>
      <c r="L37" s="40"/>
    </row>
    <row r="38" spans="1:12" x14ac:dyDescent="0.25">
      <c r="A38" s="74"/>
      <c r="B38" s="74"/>
      <c r="C38" s="74"/>
      <c r="D38" s="94"/>
      <c r="E38" s="113">
        <v>3</v>
      </c>
      <c r="F38" s="109">
        <v>22</v>
      </c>
      <c r="G38" s="110">
        <v>0</v>
      </c>
      <c r="H38" s="110">
        <v>0</v>
      </c>
      <c r="I38" s="110">
        <v>66</v>
      </c>
      <c r="J38" s="75"/>
      <c r="K38" s="75"/>
      <c r="L38" s="75"/>
    </row>
    <row r="39" spans="1:12" x14ac:dyDescent="0.25">
      <c r="A39" s="39" t="s">
        <v>95</v>
      </c>
      <c r="B39" s="78" t="s">
        <v>14</v>
      </c>
      <c r="C39" s="39" t="s">
        <v>15</v>
      </c>
      <c r="D39" s="95" t="s">
        <v>93</v>
      </c>
      <c r="E39" s="71"/>
      <c r="F39" s="39"/>
      <c r="G39" s="39"/>
      <c r="H39" s="39"/>
      <c r="I39" s="40"/>
      <c r="J39" s="37">
        <v>262</v>
      </c>
      <c r="K39" s="70"/>
      <c r="L39" s="38">
        <f>ROUND(J39*K39,2)</f>
        <v>0</v>
      </c>
    </row>
    <row r="40" spans="1:12" ht="45.75" customHeight="1" x14ac:dyDescent="0.25">
      <c r="A40" s="39"/>
      <c r="B40" s="39"/>
      <c r="C40" s="39"/>
      <c r="D40" s="90" t="s">
        <v>94</v>
      </c>
      <c r="E40" s="71"/>
      <c r="F40" s="39"/>
      <c r="G40" s="39"/>
      <c r="H40" s="39"/>
      <c r="I40" s="40"/>
      <c r="J40" s="40"/>
      <c r="K40" s="40"/>
      <c r="L40" s="40"/>
    </row>
    <row r="41" spans="1:12" x14ac:dyDescent="0.25">
      <c r="A41" s="39"/>
      <c r="B41" s="39"/>
      <c r="C41" s="39"/>
      <c r="D41" s="96" t="s">
        <v>72</v>
      </c>
      <c r="E41" s="111">
        <v>340</v>
      </c>
      <c r="F41" s="112">
        <v>0</v>
      </c>
      <c r="G41" s="112">
        <v>0</v>
      </c>
      <c r="H41" s="112">
        <v>0</v>
      </c>
      <c r="I41" s="106">
        <v>340</v>
      </c>
      <c r="J41" s="40"/>
      <c r="K41" s="40"/>
      <c r="L41" s="40"/>
    </row>
    <row r="42" spans="1:12" x14ac:dyDescent="0.25">
      <c r="A42" s="39"/>
      <c r="B42" s="39"/>
      <c r="C42" s="39"/>
      <c r="D42" s="96" t="s">
        <v>73</v>
      </c>
      <c r="E42" s="111"/>
      <c r="F42" s="112"/>
      <c r="G42" s="112"/>
      <c r="H42" s="112"/>
      <c r="I42" s="106">
        <v>0</v>
      </c>
      <c r="J42" s="40"/>
      <c r="K42" s="40"/>
      <c r="L42" s="40"/>
    </row>
    <row r="43" spans="1:12" x14ac:dyDescent="0.25">
      <c r="A43" s="74"/>
      <c r="B43" s="74"/>
      <c r="C43" s="74"/>
      <c r="D43" s="93" t="s">
        <v>74</v>
      </c>
      <c r="E43" s="109">
        <v>-3</v>
      </c>
      <c r="F43" s="110">
        <v>0</v>
      </c>
      <c r="G43" s="110">
        <v>0</v>
      </c>
      <c r="H43" s="110">
        <v>0</v>
      </c>
      <c r="I43" s="110">
        <v>-78</v>
      </c>
      <c r="J43" s="75"/>
      <c r="K43" s="75"/>
      <c r="L43" s="75"/>
    </row>
    <row r="44" spans="1:12" x14ac:dyDescent="0.25">
      <c r="A44" s="39" t="s">
        <v>97</v>
      </c>
      <c r="B44" s="78" t="s">
        <v>14</v>
      </c>
      <c r="C44" s="39" t="s">
        <v>79</v>
      </c>
      <c r="D44" s="95" t="s">
        <v>98</v>
      </c>
      <c r="E44" s="71"/>
      <c r="F44" s="39"/>
      <c r="G44" s="39"/>
      <c r="H44" s="39"/>
      <c r="I44" s="40"/>
      <c r="J44" s="37">
        <v>66</v>
      </c>
      <c r="K44" s="70"/>
      <c r="L44" s="38">
        <f>ROUND(J44*K44,2)</f>
        <v>0</v>
      </c>
    </row>
    <row r="45" spans="1:12" ht="55.5" customHeight="1" x14ac:dyDescent="0.25">
      <c r="A45" s="39"/>
      <c r="B45" s="39"/>
      <c r="C45" s="39"/>
      <c r="D45" s="90" t="s">
        <v>99</v>
      </c>
      <c r="E45" s="71"/>
      <c r="F45" s="39"/>
      <c r="G45" s="39"/>
      <c r="H45" s="39"/>
      <c r="I45" s="40"/>
      <c r="J45" s="40"/>
      <c r="K45" s="40"/>
      <c r="L45" s="40"/>
    </row>
    <row r="46" spans="1:12" x14ac:dyDescent="0.25">
      <c r="A46" s="74"/>
      <c r="B46" s="74"/>
      <c r="C46" s="74"/>
      <c r="D46" s="94"/>
      <c r="E46" s="109">
        <v>3</v>
      </c>
      <c r="F46" s="110">
        <v>22</v>
      </c>
      <c r="G46" s="110">
        <v>0</v>
      </c>
      <c r="H46" s="110">
        <v>0</v>
      </c>
      <c r="I46" s="108">
        <v>66</v>
      </c>
      <c r="J46" s="75"/>
      <c r="K46" s="75"/>
      <c r="L46" s="75"/>
    </row>
    <row r="47" spans="1:12" x14ac:dyDescent="0.25">
      <c r="A47" s="39" t="s">
        <v>100</v>
      </c>
      <c r="B47" s="78" t="s">
        <v>14</v>
      </c>
      <c r="C47" s="39" t="s">
        <v>15</v>
      </c>
      <c r="D47" s="95" t="s">
        <v>101</v>
      </c>
      <c r="E47" s="71"/>
      <c r="F47" s="39"/>
      <c r="G47" s="39"/>
      <c r="H47" s="39"/>
      <c r="I47" s="40"/>
      <c r="J47" s="37">
        <v>38</v>
      </c>
      <c r="K47" s="70"/>
      <c r="L47" s="38">
        <f>ROUND(J47*K47,2)</f>
        <v>0</v>
      </c>
    </row>
    <row r="48" spans="1:12" ht="33.75" x14ac:dyDescent="0.25">
      <c r="A48" s="39"/>
      <c r="B48" s="39"/>
      <c r="C48" s="39"/>
      <c r="D48" s="95" t="s">
        <v>102</v>
      </c>
      <c r="E48" s="71"/>
      <c r="F48" s="39"/>
      <c r="G48" s="39"/>
      <c r="H48" s="39"/>
      <c r="I48" s="40"/>
      <c r="J48" s="40"/>
      <c r="K48" s="40"/>
      <c r="L48" s="40"/>
    </row>
    <row r="49" spans="1:12" x14ac:dyDescent="0.25">
      <c r="A49" s="74"/>
      <c r="B49" s="74"/>
      <c r="C49" s="74"/>
      <c r="D49" s="94"/>
      <c r="E49" s="109">
        <v>38</v>
      </c>
      <c r="F49" s="110">
        <v>0</v>
      </c>
      <c r="G49" s="110">
        <v>0</v>
      </c>
      <c r="H49" s="110">
        <v>0</v>
      </c>
      <c r="I49" s="108">
        <v>38</v>
      </c>
      <c r="J49" s="75"/>
      <c r="K49" s="75"/>
      <c r="L49" s="75"/>
    </row>
    <row r="50" spans="1:12" x14ac:dyDescent="0.25">
      <c r="A50" s="39" t="s">
        <v>103</v>
      </c>
      <c r="B50" s="34" t="s">
        <v>14</v>
      </c>
      <c r="C50" s="114" t="s">
        <v>60</v>
      </c>
      <c r="D50" s="95" t="s">
        <v>104</v>
      </c>
      <c r="E50" s="71"/>
      <c r="F50" s="39"/>
      <c r="G50" s="39"/>
      <c r="H50" s="39"/>
      <c r="I50" s="40"/>
      <c r="J50" s="37">
        <v>1</v>
      </c>
      <c r="K50" s="70"/>
      <c r="L50" s="38">
        <f>ROUND(J50*K50,2)</f>
        <v>0</v>
      </c>
    </row>
    <row r="51" spans="1:12" ht="22.5" x14ac:dyDescent="0.25">
      <c r="A51" s="39"/>
      <c r="B51" s="39"/>
      <c r="C51" s="39"/>
      <c r="D51" s="95" t="s">
        <v>105</v>
      </c>
      <c r="E51" s="71"/>
      <c r="F51" s="39"/>
      <c r="G51" s="39"/>
      <c r="H51" s="39"/>
      <c r="I51" s="40"/>
      <c r="J51" s="40"/>
      <c r="K51" s="40"/>
      <c r="L51" s="40"/>
    </row>
    <row r="52" spans="1:12" x14ac:dyDescent="0.25">
      <c r="A52" s="74"/>
      <c r="B52" s="74"/>
      <c r="C52" s="74"/>
      <c r="D52" s="94"/>
      <c r="E52" s="107">
        <v>1</v>
      </c>
      <c r="F52" s="108">
        <v>0</v>
      </c>
      <c r="G52" s="108">
        <v>0</v>
      </c>
      <c r="H52" s="108">
        <v>0</v>
      </c>
      <c r="I52" s="108">
        <v>1</v>
      </c>
      <c r="J52" s="75"/>
      <c r="K52" s="75"/>
      <c r="L52" s="75"/>
    </row>
    <row r="53" spans="1:12" x14ac:dyDescent="0.25">
      <c r="A53" s="39" t="s">
        <v>106</v>
      </c>
      <c r="B53" s="78" t="s">
        <v>14</v>
      </c>
      <c r="C53" s="115" t="s">
        <v>60</v>
      </c>
      <c r="D53" s="95" t="s">
        <v>107</v>
      </c>
      <c r="E53" s="71"/>
      <c r="F53" s="39"/>
      <c r="G53" s="39"/>
      <c r="H53" s="39"/>
      <c r="I53" s="40"/>
      <c r="J53" s="37">
        <v>1</v>
      </c>
      <c r="K53" s="70"/>
      <c r="L53" s="38">
        <f>ROUND(J53*K53,2)</f>
        <v>0</v>
      </c>
    </row>
    <row r="54" spans="1:12" ht="36.75" customHeight="1" x14ac:dyDescent="0.25">
      <c r="A54" s="39"/>
      <c r="B54" s="39"/>
      <c r="C54" s="39"/>
      <c r="D54" s="95" t="s">
        <v>108</v>
      </c>
      <c r="E54" s="71"/>
      <c r="F54" s="39"/>
      <c r="G54" s="39"/>
      <c r="H54" s="39"/>
      <c r="I54" s="40"/>
      <c r="J54" s="40"/>
      <c r="K54" s="40"/>
      <c r="L54" s="40"/>
    </row>
    <row r="55" spans="1:12" x14ac:dyDescent="0.25">
      <c r="A55" s="74"/>
      <c r="B55" s="74"/>
      <c r="C55" s="74"/>
      <c r="D55" s="97" t="s">
        <v>13</v>
      </c>
      <c r="E55" s="109">
        <v>1</v>
      </c>
      <c r="F55" s="110">
        <v>0</v>
      </c>
      <c r="G55" s="110">
        <v>0</v>
      </c>
      <c r="H55" s="110">
        <v>0</v>
      </c>
      <c r="I55" s="108">
        <v>1</v>
      </c>
      <c r="J55" s="75"/>
      <c r="K55" s="75"/>
      <c r="L55" s="75"/>
    </row>
    <row r="56" spans="1:12" x14ac:dyDescent="0.25">
      <c r="A56" s="41" t="s">
        <v>109</v>
      </c>
      <c r="B56" s="34" t="s">
        <v>14</v>
      </c>
      <c r="C56" s="34" t="s">
        <v>22</v>
      </c>
      <c r="D56" s="89" t="s">
        <v>118</v>
      </c>
      <c r="E56" s="71"/>
      <c r="F56" s="39"/>
      <c r="G56" s="39"/>
      <c r="H56" s="39"/>
      <c r="I56" s="40"/>
      <c r="J56" s="100">
        <v>1</v>
      </c>
      <c r="K56" s="100">
        <v>2200</v>
      </c>
      <c r="L56" s="100">
        <v>2200</v>
      </c>
    </row>
    <row r="57" spans="1:12" ht="72.75" customHeight="1" x14ac:dyDescent="0.25">
      <c r="A57" s="39"/>
      <c r="B57" s="39"/>
      <c r="C57" s="39"/>
      <c r="D57" s="95" t="s">
        <v>110</v>
      </c>
      <c r="E57" s="71"/>
      <c r="F57" s="39"/>
      <c r="G57" s="39"/>
      <c r="H57" s="39"/>
      <c r="I57" s="40"/>
      <c r="J57" s="40"/>
      <c r="K57" s="40"/>
      <c r="L57" s="40"/>
    </row>
    <row r="58" spans="1:12" x14ac:dyDescent="0.25">
      <c r="A58" s="74"/>
      <c r="B58" s="74"/>
      <c r="C58" s="74"/>
      <c r="D58" s="94"/>
      <c r="E58" s="109">
        <v>1</v>
      </c>
      <c r="F58" s="110">
        <v>0</v>
      </c>
      <c r="G58" s="110">
        <v>0</v>
      </c>
      <c r="H58" s="110">
        <v>0</v>
      </c>
      <c r="I58" s="108">
        <v>1</v>
      </c>
      <c r="J58" s="75"/>
      <c r="K58" s="75"/>
      <c r="L58" s="75"/>
    </row>
    <row r="59" spans="1:12" x14ac:dyDescent="0.25">
      <c r="A59" s="39" t="s">
        <v>111</v>
      </c>
      <c r="B59" s="34" t="s">
        <v>14</v>
      </c>
      <c r="C59" s="39" t="s">
        <v>79</v>
      </c>
      <c r="D59" s="95" t="s">
        <v>112</v>
      </c>
      <c r="E59" s="71"/>
      <c r="F59" s="39"/>
      <c r="G59" s="39"/>
      <c r="H59" s="39"/>
      <c r="I59" s="40"/>
      <c r="J59" s="37">
        <v>7.14</v>
      </c>
      <c r="K59" s="70"/>
      <c r="L59" s="38">
        <f>ROUND(J59*K59,2)</f>
        <v>0</v>
      </c>
    </row>
    <row r="60" spans="1:12" ht="57" customHeight="1" x14ac:dyDescent="0.25">
      <c r="A60" s="39"/>
      <c r="B60" s="39"/>
      <c r="C60" s="39"/>
      <c r="D60" s="95" t="s">
        <v>113</v>
      </c>
      <c r="E60" s="71"/>
      <c r="F60" s="39"/>
      <c r="G60" s="39"/>
      <c r="H60" s="39"/>
      <c r="I60" s="40"/>
      <c r="J60" s="40"/>
      <c r="K60" s="40"/>
      <c r="L60" s="40"/>
    </row>
    <row r="61" spans="1:12" x14ac:dyDescent="0.25">
      <c r="A61" s="74"/>
      <c r="B61" s="74"/>
      <c r="C61" s="74"/>
      <c r="D61" s="94"/>
      <c r="E61" s="107">
        <v>0</v>
      </c>
      <c r="F61" s="108">
        <v>7.14</v>
      </c>
      <c r="G61" s="108">
        <v>0</v>
      </c>
      <c r="H61" s="108">
        <v>0</v>
      </c>
      <c r="I61" s="108">
        <v>7.14</v>
      </c>
      <c r="J61" s="75"/>
      <c r="K61" s="75"/>
      <c r="L61" s="75"/>
    </row>
    <row r="62" spans="1:12" x14ac:dyDescent="0.25">
      <c r="A62" s="74"/>
      <c r="B62" s="74"/>
      <c r="C62" s="74"/>
      <c r="D62" s="94"/>
      <c r="E62" s="107"/>
      <c r="F62" s="108"/>
      <c r="G62" s="108"/>
      <c r="H62" s="108"/>
      <c r="I62" s="116" t="s">
        <v>16</v>
      </c>
      <c r="J62" s="75"/>
      <c r="K62" s="75"/>
      <c r="L62" s="80">
        <f>SUM(L7+L12+L15+L18+L23+L28+L31+L36+L39+L44+L47+L50+L53+L56+L59)</f>
        <v>2200</v>
      </c>
    </row>
    <row r="63" spans="1:12" x14ac:dyDescent="0.25">
      <c r="A63" s="81" t="s">
        <v>17</v>
      </c>
      <c r="B63" s="81" t="s">
        <v>12</v>
      </c>
      <c r="C63" s="81" t="s">
        <v>13</v>
      </c>
      <c r="D63" s="98" t="s">
        <v>61</v>
      </c>
      <c r="E63" s="82"/>
      <c r="F63" s="83"/>
      <c r="G63" s="83"/>
      <c r="H63" s="83"/>
      <c r="I63" s="84"/>
      <c r="J63" s="85"/>
      <c r="K63" s="86"/>
      <c r="L63" s="86"/>
    </row>
    <row r="64" spans="1:12" x14ac:dyDescent="0.25">
      <c r="A64" s="33" t="s">
        <v>28</v>
      </c>
      <c r="B64" s="34" t="s">
        <v>14</v>
      </c>
      <c r="C64" s="34" t="s">
        <v>60</v>
      </c>
      <c r="D64" s="89" t="s">
        <v>114</v>
      </c>
      <c r="E64" s="68"/>
      <c r="F64" s="41"/>
      <c r="G64" s="41"/>
      <c r="H64" s="41"/>
      <c r="I64" s="69"/>
      <c r="J64" s="37">
        <v>1</v>
      </c>
      <c r="K64" s="70"/>
      <c r="L64" s="38">
        <f>+ROUND(+J64*K64,2)</f>
        <v>0</v>
      </c>
    </row>
    <row r="65" spans="1:12" ht="151.5" customHeight="1" x14ac:dyDescent="0.25">
      <c r="A65" s="74"/>
      <c r="B65" s="74"/>
      <c r="C65" s="74"/>
      <c r="D65" s="94" t="s">
        <v>62</v>
      </c>
      <c r="E65" s="87"/>
      <c r="F65" s="74"/>
      <c r="G65" s="74"/>
      <c r="H65" s="74"/>
      <c r="I65" s="75"/>
      <c r="J65" s="75"/>
      <c r="K65" s="75"/>
      <c r="L65" s="75"/>
    </row>
    <row r="66" spans="1:12" x14ac:dyDescent="0.25">
      <c r="A66" s="39"/>
      <c r="B66" s="39"/>
      <c r="C66" s="39"/>
      <c r="D66" s="90"/>
      <c r="E66" s="71"/>
      <c r="F66" s="39"/>
      <c r="G66" s="39"/>
      <c r="H66" s="39"/>
      <c r="I66" s="79" t="s">
        <v>18</v>
      </c>
      <c r="J66" s="40"/>
      <c r="K66" s="40"/>
      <c r="L66" s="80">
        <f>L64</f>
        <v>0</v>
      </c>
    </row>
    <row r="67" spans="1:12" x14ac:dyDescent="0.25">
      <c r="A67" s="30" t="s">
        <v>19</v>
      </c>
      <c r="B67" s="30" t="s">
        <v>12</v>
      </c>
      <c r="C67" s="30" t="s">
        <v>13</v>
      </c>
      <c r="D67" s="99" t="s">
        <v>21</v>
      </c>
      <c r="E67" s="65"/>
      <c r="F67" s="66"/>
      <c r="G67" s="66"/>
      <c r="H67" s="66"/>
      <c r="I67" s="67"/>
      <c r="J67" s="31"/>
      <c r="K67" s="32"/>
      <c r="L67" s="32"/>
    </row>
    <row r="68" spans="1:12" x14ac:dyDescent="0.25">
      <c r="A68" s="33" t="s">
        <v>29</v>
      </c>
      <c r="B68" s="34" t="s">
        <v>14</v>
      </c>
      <c r="C68" s="34" t="s">
        <v>60</v>
      </c>
      <c r="D68" s="89" t="s">
        <v>21</v>
      </c>
      <c r="E68" s="68"/>
      <c r="F68" s="41"/>
      <c r="G68" s="41"/>
      <c r="H68" s="41"/>
      <c r="I68" s="69"/>
      <c r="J68" s="37">
        <v>1</v>
      </c>
      <c r="K68" s="70"/>
      <c r="L68" s="38">
        <f>ROUND(J68*K68,2)</f>
        <v>0</v>
      </c>
    </row>
    <row r="69" spans="1:12" ht="125.25" customHeight="1" x14ac:dyDescent="0.25">
      <c r="A69" s="39"/>
      <c r="B69" s="39"/>
      <c r="C69" s="39"/>
      <c r="D69" s="90" t="s">
        <v>115</v>
      </c>
      <c r="E69" s="71"/>
      <c r="F69" s="39"/>
      <c r="G69" s="39"/>
      <c r="H69" s="39"/>
      <c r="I69" s="40"/>
      <c r="J69" s="40"/>
      <c r="K69" s="40"/>
      <c r="L69" s="40"/>
    </row>
    <row r="70" spans="1:12" x14ac:dyDescent="0.25">
      <c r="A70" s="47"/>
      <c r="B70" s="48" t="s">
        <v>30</v>
      </c>
      <c r="C70" s="47"/>
      <c r="D70" s="42"/>
      <c r="E70" s="35"/>
      <c r="F70" s="36"/>
      <c r="G70" s="36"/>
      <c r="H70" s="36"/>
      <c r="I70" s="43" t="s">
        <v>20</v>
      </c>
      <c r="J70" s="44"/>
      <c r="K70" s="45"/>
      <c r="L70" s="46">
        <f>L68</f>
        <v>0</v>
      </c>
    </row>
    <row r="71" spans="1:12" x14ac:dyDescent="0.25">
      <c r="A71" s="49"/>
      <c r="B71" s="50" t="s">
        <v>30</v>
      </c>
      <c r="C71" s="36"/>
      <c r="D71" s="42"/>
      <c r="E71" s="35"/>
      <c r="F71" s="36"/>
      <c r="G71" s="36"/>
      <c r="H71" s="36"/>
      <c r="I71" s="3" t="s">
        <v>32</v>
      </c>
      <c r="J71" s="4"/>
      <c r="K71" s="45"/>
      <c r="L71" s="51">
        <f>SUM(L70+L66+L62)</f>
        <v>2200</v>
      </c>
    </row>
    <row r="72" spans="1:12" x14ac:dyDescent="0.25">
      <c r="A72" s="49"/>
      <c r="B72" s="50"/>
      <c r="C72" s="36"/>
      <c r="D72" s="42"/>
      <c r="E72" s="35"/>
      <c r="F72" s="36"/>
      <c r="G72" s="36"/>
      <c r="H72" s="36"/>
      <c r="I72" s="3" t="s">
        <v>64</v>
      </c>
      <c r="J72" s="5" t="s">
        <v>33</v>
      </c>
      <c r="K72" s="45"/>
      <c r="L72" s="60"/>
    </row>
    <row r="73" spans="1:12" x14ac:dyDescent="0.25">
      <c r="A73" s="49"/>
      <c r="B73" s="50" t="s">
        <v>30</v>
      </c>
      <c r="C73" s="36"/>
      <c r="D73" s="42"/>
      <c r="E73" s="35"/>
      <c r="F73" s="36"/>
      <c r="G73" s="36"/>
      <c r="H73" s="36"/>
      <c r="I73" s="3" t="s">
        <v>65</v>
      </c>
      <c r="J73" s="5" t="s">
        <v>33</v>
      </c>
      <c r="K73" s="45"/>
      <c r="L73" s="60"/>
    </row>
    <row r="74" spans="1:12" x14ac:dyDescent="0.25">
      <c r="A74" s="52"/>
      <c r="B74" s="53" t="s">
        <v>30</v>
      </c>
      <c r="C74" s="54"/>
      <c r="D74" s="55"/>
      <c r="E74" s="56"/>
      <c r="F74" s="54"/>
      <c r="G74" s="54"/>
      <c r="H74" s="54"/>
      <c r="I74" s="3" t="s">
        <v>34</v>
      </c>
      <c r="J74" s="4"/>
      <c r="K74" s="57"/>
      <c r="L74" s="51">
        <f>SUM(L71:L73)</f>
        <v>2200</v>
      </c>
    </row>
    <row r="76" spans="1:12" x14ac:dyDescent="0.25">
      <c r="A76" s="132" t="s">
        <v>117</v>
      </c>
      <c r="B76" s="132"/>
      <c r="C76" s="132"/>
      <c r="D76" s="132"/>
      <c r="E76" s="132"/>
      <c r="F76" s="132"/>
      <c r="G76" s="132"/>
      <c r="H76" s="132"/>
      <c r="I76" s="132"/>
      <c r="J76" s="132"/>
      <c r="K76" s="132"/>
      <c r="L76" s="132"/>
    </row>
    <row r="77" spans="1:12" x14ac:dyDescent="0.25">
      <c r="A77" s="132" t="s">
        <v>63</v>
      </c>
      <c r="B77" s="132"/>
      <c r="C77" s="132"/>
      <c r="D77" s="132"/>
      <c r="E77" s="132"/>
      <c r="F77" s="132"/>
      <c r="G77" s="132"/>
      <c r="H77" s="132"/>
      <c r="I77" s="132"/>
      <c r="J77" s="132"/>
      <c r="K77" s="132"/>
      <c r="L77" s="132"/>
    </row>
    <row r="78" spans="1:12" x14ac:dyDescent="0.25">
      <c r="A78" s="73"/>
      <c r="B78" s="73"/>
      <c r="C78" s="73"/>
      <c r="D78" s="73"/>
      <c r="E78" s="73"/>
      <c r="F78" s="73"/>
      <c r="G78" s="73"/>
      <c r="H78" s="73"/>
      <c r="I78" s="73"/>
      <c r="J78" s="73"/>
      <c r="K78" s="73"/>
      <c r="L78" s="73"/>
    </row>
    <row r="79" spans="1:12" x14ac:dyDescent="0.25">
      <c r="A79" s="73"/>
      <c r="B79" s="73"/>
      <c r="C79" s="73"/>
      <c r="D79" s="73"/>
      <c r="E79" s="73"/>
      <c r="F79" s="73"/>
      <c r="G79" s="73"/>
      <c r="H79" s="73"/>
      <c r="I79" s="73"/>
      <c r="J79" s="73"/>
      <c r="K79" s="73"/>
      <c r="L79" s="73"/>
    </row>
    <row r="80" spans="1:12" x14ac:dyDescent="0.25">
      <c r="E80" s="2"/>
      <c r="I80" s="1"/>
      <c r="J80" s="1"/>
      <c r="K80" s="1"/>
      <c r="L80" s="1"/>
    </row>
    <row r="81" spans="1:12" x14ac:dyDescent="0.25">
      <c r="B81" s="6" t="s">
        <v>35</v>
      </c>
      <c r="C81" s="6"/>
      <c r="D81" s="134"/>
      <c r="E81" s="134"/>
      <c r="F81" s="134"/>
      <c r="G81" s="134"/>
      <c r="H81" s="134"/>
      <c r="I81" s="134"/>
      <c r="J81" s="1"/>
      <c r="K81" s="1"/>
      <c r="L81" s="1"/>
    </row>
    <row r="82" spans="1:12" x14ac:dyDescent="0.25">
      <c r="E82" s="2"/>
      <c r="I82" s="1"/>
      <c r="J82" s="1"/>
      <c r="K82" s="1"/>
      <c r="L82" s="1"/>
    </row>
    <row r="83" spans="1:12" x14ac:dyDescent="0.25">
      <c r="E83" s="2"/>
      <c r="I83" s="1"/>
      <c r="J83" s="1"/>
      <c r="K83" s="1"/>
      <c r="L83" s="1"/>
    </row>
    <row r="84" spans="1:12" ht="45" customHeight="1" x14ac:dyDescent="0.25">
      <c r="A84" s="133" t="s">
        <v>36</v>
      </c>
      <c r="B84" s="133"/>
      <c r="C84" s="133"/>
      <c r="D84" s="133"/>
      <c r="E84" s="133"/>
      <c r="F84" s="133"/>
      <c r="G84" s="133"/>
      <c r="H84" s="133"/>
      <c r="I84" s="133"/>
      <c r="J84" s="133"/>
      <c r="K84" s="133"/>
      <c r="L84" s="133"/>
    </row>
  </sheetData>
  <sheetProtection algorithmName="SHA-512" hashValue="GEftLqK/RdHbeL8kXurvaJmukvoEBYUEFqTVvN91ZMqpRbK+xFlb/eQuMj6HYnMq0eqf5+ADobCrTUBpXrte2A==" saltValue="HhAIhHOG9EEfPBC3GHz/eA==" spinCount="100000" sheet="1" selectLockedCells="1" autoFilter="0"/>
  <autoFilter ref="A5:L74" xr:uid="{A4026046-34EF-478B-8044-A7CE120E3EA6}"/>
  <mergeCells count="5">
    <mergeCell ref="A1:L1"/>
    <mergeCell ref="A76:L76"/>
    <mergeCell ref="A84:L84"/>
    <mergeCell ref="D81:I81"/>
    <mergeCell ref="A77:L77"/>
  </mergeCells>
  <dataValidations count="1">
    <dataValidation type="list" allowBlank="1" showInputMessage="1" showErrorMessage="1" sqref="B6:B74" xr:uid="{28892919-01E6-4D30-898F-7D4620622D6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50" fitToHeight="100" orientation="portrait" r:id="rId1"/>
  <headerFooter>
    <oddFooter>&amp;R&amp;P  /  &amp;N</oddFooter>
  </headerFooter>
  <ignoredErrors>
    <ignoredError sqref="A6:A8 A12:A13 A15:A16 A67 A70 A63:A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2024-01-29T08:57:20Z</cp:lastPrinted>
  <dcterms:created xsi:type="dcterms:W3CDTF">2023-07-20T15:55:03Z</dcterms:created>
  <dcterms:modified xsi:type="dcterms:W3CDTF">2024-01-29T08:57:24Z</dcterms:modified>
</cp:coreProperties>
</file>