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D:\COMPRAS\GECO\___24exp\341_UIrneTarragona-NOE-RRJ\"/>
    </mc:Choice>
  </mc:AlternateContent>
  <xr:revisionPtr revIDLastSave="0" documentId="8_{A1F6567D-D54A-420B-AE5B-C388637AD042}" xr6:coauthVersionLast="36" xr6:coauthVersionMax="36" xr10:uidLastSave="{00000000-0000-0000-0000-000000000000}"/>
  <bookViews>
    <workbookView xWindow="0" yWindow="0" windowWidth="26655" windowHeight="10380" xr2:uid="{58202F95-1CC5-42C4-B4AE-8B0F488753B2}"/>
  </bookViews>
  <sheets>
    <sheet name="A.Anexo I pag 1 oferta" sheetId="7" r:id="rId1"/>
    <sheet name="B.Anexo I Tabla Desglose Precio" sheetId="6" r:id="rId2"/>
  </sheets>
  <definedNames>
    <definedName name="_xlnm._FilterDatabase" localSheetId="1" hidden="1">'B.Anexo I Tabla Desglose Precio'!$A$5:$K$97</definedName>
    <definedName name="_xlnm.Print_Area" localSheetId="0">'A.Anexo I pag 1 oferta'!$A$3:$J$49</definedName>
    <definedName name="_xlnm.Print_Area" localSheetId="1">'B.Anexo I Tabla Desglose Precio'!$A$6:$K$107</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96" i="6" l="1"/>
  <c r="I95" i="6"/>
  <c r="K90" i="6" l="1"/>
  <c r="K93" i="6" s="1"/>
  <c r="K85" i="6"/>
  <c r="K88" i="6" s="1"/>
  <c r="K79" i="6"/>
  <c r="K75" i="6"/>
  <c r="K72" i="6"/>
  <c r="K69" i="6"/>
  <c r="K66" i="6"/>
  <c r="K63" i="6"/>
  <c r="K57" i="6"/>
  <c r="K54" i="6"/>
  <c r="K51" i="6"/>
  <c r="K45" i="6"/>
  <c r="K36" i="6"/>
  <c r="K32" i="6"/>
  <c r="K27" i="6"/>
  <c r="K24" i="6"/>
  <c r="K18" i="6"/>
  <c r="K13" i="6"/>
  <c r="K10" i="6"/>
  <c r="K7" i="6"/>
  <c r="K16" i="6" l="1"/>
  <c r="K61" i="6"/>
  <c r="K83" i="6"/>
  <c r="K94" i="6" l="1"/>
  <c r="K97" i="6" l="1"/>
  <c r="B29" i="7" s="1"/>
</calcChain>
</file>

<file path=xl/sharedStrings.xml><?xml version="1.0" encoding="utf-8"?>
<sst xmlns="http://schemas.openxmlformats.org/spreadsheetml/2006/main" count="212" uniqueCount="150">
  <si>
    <t>Capítulo</t>
  </si>
  <si>
    <t>Resumen</t>
  </si>
  <si>
    <t>DEMOLICIONES Y DESMONTAJES</t>
  </si>
  <si>
    <t>IMPERMEABILIZACION PATIO</t>
  </si>
  <si>
    <t>Código</t>
  </si>
  <si>
    <t>Nat</t>
  </si>
  <si>
    <t>Ud</t>
  </si>
  <si>
    <t>N</t>
  </si>
  <si>
    <t>Longitud</t>
  </si>
  <si>
    <t>Altura</t>
  </si>
  <si>
    <t>Cantidad</t>
  </si>
  <si>
    <t>CanPres</t>
  </si>
  <si>
    <t>Pres</t>
  </si>
  <si>
    <t>01</t>
  </si>
  <si>
    <t/>
  </si>
  <si>
    <t>Partida</t>
  </si>
  <si>
    <t>M2</t>
  </si>
  <si>
    <t>PROTECCION Y DESPLAZAMIENTO DE MOBILIARIO</t>
  </si>
  <si>
    <t>Protección con plásticos y/o lonas de las zonas y del mobiliario, despeje, movimiento y traslado de mobiliario y demás enseres existentes dentro de la zona de actuacion, por medios manuales, para posibilitar los trabajos en fases y permitir que el personal de CRTVE pueda realizar su trabajo durante la obra. incluso p.p de medios auxiliares, medios elevación, pequeño matrial y limpieza.</t>
  </si>
  <si>
    <t>Area de actuación</t>
  </si>
  <si>
    <t>ML</t>
  </si>
  <si>
    <t>DESMONTAJE PERSIANAS</t>
  </si>
  <si>
    <t>Desmontaje de estores y/o persianas sin recuperación, con medios manuales. Incluso p/p de embalaje de protección y acopio en obra o traslado y acopio en almacén en cualquier punto del recinto de Prado del Rey para su reutilización en la misma obra. I. p.p. de traslado ida y vuelta a lugar de acopio; y  p.p. de carga, retirada y transporte en obra destinado para tal efecto (saco, contenedor, camión, etc), transporte a vertedero y cánon de vertido del material no recuperado. Incluso p.p. de limpieza, medios de elevación, andamiaje y medios auxiliares.</t>
  </si>
  <si>
    <t>Archivo sonoro</t>
  </si>
  <si>
    <t>UD</t>
  </si>
  <si>
    <t>LIMPIEZA DE OBRA</t>
  </si>
  <si>
    <t>Limpieza de obra después de cada actuación que se realice para dejar la zona operativa para permitir la entrada a los trabajadores de RTVE. La zona deberá quedar perfectamente limpia sin restos de materiales, ni polvo. Incluso medios auxiliares.</t>
  </si>
  <si>
    <t>Total 01</t>
  </si>
  <si>
    <t>02</t>
  </si>
  <si>
    <t>PINTURAS, CARPINTERÍA Y REVESTIMIENTOS</t>
  </si>
  <si>
    <t>FIJACION MOQUETA EXISTENTE</t>
  </si>
  <si>
    <t>Fijación de moqueta existente instalada de forma provisional, para dejarla de forma definitiva. Incluso medios auxilaires, pequeño material y desmontaje de las zonas que proceda si fuera necesario.</t>
  </si>
  <si>
    <t>Locutorio 1 (suelo)</t>
  </si>
  <si>
    <t>Locutorio 1 (perimetro)</t>
  </si>
  <si>
    <t>Locutorio 2 (suelo)</t>
  </si>
  <si>
    <t>Locutorio 2 (perímetro)</t>
  </si>
  <si>
    <t>SUSTITUCION PIEZA PAVIMENTO VINILICO</t>
  </si>
  <si>
    <t>Sustitución de pieza de pavimento vinilico existente en el suelo del control 1, desmontado previamente de la zona de racks del perímetro del control 3 e instalación en el control 1. Incluso p.p. de preparacion de soporte, pequeño material y medios auxiliares.</t>
  </si>
  <si>
    <t>Control 1</t>
  </si>
  <si>
    <t>PREPARACION Y PINTADO HUMEDADES EN PARAMENTOS VERTICALES INTERIORES</t>
  </si>
  <si>
    <t>Preparación y pintado de paramentos verticales mediante la aplicación a rodillo o pistola tipo airless, a una altura de trabajo inferior a 3 m, de una capa pintura plástica mate ecológica de copolímeros vinílicos diluida al 10%, como capa selladora y dos capas de acabado con pintura plástica mate ecológica de copolímeros vinílicos de interiores color blanco roto RAL-9010 o a definir por la propiedad, previa protección del mobiliario, puertas, ventanas y pavimento, con plástico o cartón. Incluso repercusión de elementos auxiliares necesarios para su correcta ejecución.</t>
  </si>
  <si>
    <t>Humedades administrador</t>
  </si>
  <si>
    <t>- A descontar puertas</t>
  </si>
  <si>
    <t>PREPARACION Y PINTADO HUMEDADES EN PARAMENTOS HORIZONTALES INTERIORES</t>
  </si>
  <si>
    <t>Preparación y pintado de paramentos horizontales mediante la aplicación a rodillo o pistola tipo airless, a una altura de trabajo inferior a 3 m, de una capa pintura plástica mate ecológica de copolímeros vinílicos diluida al 10%, como capa selladora y dos capas de acabado con pintura plástica mate ecológica de copolímeros vinílicos de interiores color blanco roto RAL-9010 o a definir por la propiedad, previa protección del mobiliario, puertas, ventanas y pavimento, con plástico o cartón. Incluso repercusión de elementos auxiliares necesarios para su correcta ejecución.</t>
  </si>
  <si>
    <t>Humedades techos</t>
  </si>
  <si>
    <t>RESTAURACION DE CARPINTERIA DE FACHADA (PUERTAS DE MADERA)</t>
  </si>
  <si>
    <t>Restauración de las puertas de madera de la carpintería de la fachada consistente en: 
- Retirada de aquellas piezas de madera que se encuentran afectadas por la humedad o que presenten cualquier deficiencia que afecte a la integridad de la misma. Posterior reposición con maderas coníferas incluyendo la sustitución de los junquillos afectados.
- Rascado y cepillado por medios manuales de las superficies, eliminando salientes y partes sueltas. Posterior lijado manual y/o mecánico con diferentes grános de lijas hasta obtener una superficie texturizada y sana.
- Enmasillado de irregularidades, desconchones, roces y desperfectos generales mediante masilla de reparación de resinas acrílicas y fibra. Posterior lijado y limpieza. 
- Por la cara interior se procederá a la aplicación de dos capas cruzadas con esmalte acrílico ecológico con conservantes anti-moho de interiores. Acabado satinado. Color a definir por la propiedad.
- Por la cara exterior se procederá a la aplicación de dos capas cruzadas de un lasur a poro abierto a base de resinas acrílicas con pigmentos de colores transparentes, hidrófugo y alta resistencia a los rayos ultravioletas. Color a determinar.
- Revisión y sustitución si procede de juntas de presión</t>
  </si>
  <si>
    <t>Direccion</t>
  </si>
  <si>
    <t>Redaccion</t>
  </si>
  <si>
    <t>Mantenimiento</t>
  </si>
  <si>
    <t>Administrador</t>
  </si>
  <si>
    <t>Locutorio 3</t>
  </si>
  <si>
    <t>Control 3</t>
  </si>
  <si>
    <t>RESTAURACION DE CARPINTERIA DE FACHADA (VENTANAS)</t>
  </si>
  <si>
    <t>Restauración de las ventanas de madera de la carpintería de la fachada consistente en: 
- Retirada de aquellas piezas de madera que se encuentran afectadas por la humedad o que presenten cualquier deficiencia que afecte a la  integridad de la misma. Posterior reposición con maderas coníferas incluyendo la sustitución de los junquillos afectados.
- Rascado y cepillado por medios manuales de las superficies, eliminando salientes y partes sueltas. Posterior lijado manual y/o mecánico  con diferentes grános de lijas hasta obtener una superficie texturizada y sana.
- Enmasillado de irregularidades, desconchones, roces y desperfectos generales mediante masilla de reparación de resinas acrílicas y fibra.  Posterior lijado y limpieza. 
- Por la cara interior se procederá a la aplicación de dos capas cruzadas con esmalte acrílico ecológico con conservantes anti-moho de  interiores. Acabado satinado. Color a definir por la propiedad.
- Por la cara exterior se procederá a la aplicación de dos capas cruzadas de un lasur a poro abierto a base de resinas acrílicas con  pigmentos de colores transparentes, hidrófugo y alta resistencia a los rayos ultravioletas. Color a determinar.
- Revisión y sustitución si procede de juntas de presión</t>
  </si>
  <si>
    <t>Control 2</t>
  </si>
  <si>
    <t>Servicio tecnico</t>
  </si>
  <si>
    <t>SUSTITUCION DE PERSIANAS DE MADERA</t>
  </si>
  <si>
    <t>- Sustitución de persiana enrollable de lamas de madera de 37 mm de altura o similar, engarzadas con anillas de chapa o con alambre de acero galvanizado, para instalación en cajón básico (monoblock existente), equipada con eje, discos, cápsulas y todos sus accesorios, con accionamiento manual con cinta y recogedor. Incluye la retirada de la existente</t>
  </si>
  <si>
    <t>PA</t>
  </si>
  <si>
    <t>Trabajos adicionales necesarios para la impermeabilizacion, restauracion de carpintería y saneado y pintura de paramentos, incluso para reposición de alguna instalación en la zona a intervenir o elementos de cerrajería. Incluida p/p de material auxiliar para la correcta ejecución de los trabajos. Esta partida no se podrá minusvalorar y en el caso de que surjan estos trabajos de índole menor, habra que justificarlos con la realización efectiva de los trabajos y de manera individualizada mediante precios descompuestos</t>
  </si>
  <si>
    <t>SHUKO UNIPOLAR SIMON 31 BLANCO</t>
  </si>
  <si>
    <t>Suministro e instalación de base de enchufe de las siguientes características:
- TIPO: Base enchufe con t.t. lateral
- MONTAJE: Empotrado en canaleta, mamapra, tabique o revestimiento.
- MARCA/SERIE:Simón / 82 blanco o equivalente.
- CABLEADO: AFUMEX 750 V, ES07Z1-K 3x1,5mm2.
- CONDUCCION: Tubo flexible de  M20 libre de halogenos .
Totalmente instalado, incluso caja para empotrar, tecla, marco y embellecedores laterales, parte proporcional de pequeño material, montaje y conexionado.
Incluso p.p. de descarga, acarreo y distribución de material hasta las salas dónde se va a realizar el montaje/instalación u obra; limpieza, transporte y carga de escombros y /o residuos generados de obra desde las salas dónde se realiza el montaje/instalación u obra a pie de carga en obra destinado para tal efecto (saco, contenedor, camión, etc), transporte a vertedero y cánon de vertido, medios de elevación, andamiaje, medios auxiliares y limpieza. Totalmente instalado, probado y funcionando.</t>
  </si>
  <si>
    <t>Cabina cronicas</t>
  </si>
  <si>
    <t>Total 02</t>
  </si>
  <si>
    <t>03</t>
  </si>
  <si>
    <t>LIMPIEZA SOPORTE IMPERMEABILIZACION PATIO</t>
  </si>
  <si>
    <t>Preparación del soporte de impermeabilización de la terraza del patio interior formado por un pavimento de baldosas ceramicas de 14 x 28 cm mediante el empleo de una pulidora satélite con disco de diamante a 220v, eliminando musgo, suciedad incustrada y restos de eflorescencias salinas, así como garantizar una adecuada apertura de poro de la pieza cerámica.Incluso pequeñomaterial y medios auxiliares</t>
  </si>
  <si>
    <t>Patio interior</t>
  </si>
  <si>
    <t>IMPERMEABILIZACION PATIO INTERIOR CON POLIUREA</t>
  </si>
  <si>
    <t>- Suministro y aplicación de una doble capa de una impriamción epoxi o poliuretano bicomponente en función del soporte o época del año, embebiendo un matt de fibra de vidrio de 150 gr/m2 armando los puntos singulares de la terraza, con un consumo aproximado en todo el proceso de 0,650 kg/m2., como capa selladora y pormotora de adherencia química, para la posterior recepción de la membrana impermeable del sistema.
- Formación de membrana de impermeabilización de cubierta mediante la aplicación de forma homogenea de una membrana de 1,5 mm a base de poliurea bicomponente, con un consumo de 2,3 kg/m2 de Danosa.
- Con el soporte impermeabilizado se procederá a la aplicación de una capa doble cruzada con poliuretano alifático con un rendimiento de 0,350 kg/m2, como capa de protección del sistema frente a la intemperie. Color teja.
Incluso p.p de medidas de proteccion, medios auxiliares, limpieza, remates, pequeño material auxiliar necesario.</t>
  </si>
  <si>
    <t>IMPERMEABLIZACION CUARTO INSTALACIONES LAMINA ASFALTICA AUTOPROTEGIDA</t>
  </si>
  <si>
    <t xml:space="preserve"> - Preparación del soporte de impermeabilización mediante el corte y extracción en proyección horizontal y/o vertical de la lámina de impermeabilización gofrada en aluminio existente. Posterior suministro y aplicación de una capa de imprimación asfáltica base disolvente, aplicada a rodillo. 
- Suministro y colocación de sistema bicapa adherido de láminas asfálticas formado por una 1 ª lámina no protegida, de betún elatómero SBS, de elevado punto de reblandecimiento, con armadura de fieltro de fibra de vidrio tipo LBM-40-FV, debidamente solapada entre sí y adherida en su totalidad a fuego al soporte de impermeabilización. Posterior colocación de una 2ª lámina de superficie protegida, de betún elastómero SBS, con armadura de fieltro de poliester reforzado de alto gramaje tipo LBM-50-G/FP, con autoprotección mineral color gris oscuro, debidamente solapada entre sí y adherida en su totalidad a fuego. Incluso remonte del sistema en paramento vertical hasta una 
altura de 20 cm incluyendo un perfil de remate de acero galvanizado de 75 mm y 2 pliegues, debidamente fijado al paramento y sellado por su parte superior con masilla de poliuretano elástica color gris.</t>
  </si>
  <si>
    <t>Cuarto instalaciones</t>
  </si>
  <si>
    <t>SUSTITUCION PIEZAS ZOCALO EN MAL ESTADO</t>
  </si>
  <si>
    <t>Sustitución de piezas de zocalo/rodapie de patio interior que se encuentren rotas o en mal estado, incluso mortero de agarre, pequeño material y medios auxiliares.</t>
  </si>
  <si>
    <t>REPARACION Y SANEADO DE PARAMENTO EXTERIOR EN PATIO</t>
  </si>
  <si>
    <t>Se procederá al rascado de paramentos sacando las partes mal adheridas y limpieza de la superficie. Posterior sellado por el interior en las zonas que lo precisen y masillado a modo de reparación de la grietas y fisuras mediante enfoscado con mortero de cemento, picado del revestimiento con medios manuales, aplicación de mortero de cemento M-5 a buena vista, re_x0002_forzado con malla de fibra de vidrio tejida, con impregnación de PVC, de 10x10 mm de luz, antiálcalis, de 115 a 125 g/m² y 500 µ de espesor. Inclu_x0002_so p.p. de pequeño material y medios auxiliares.</t>
  </si>
  <si>
    <t>Muro patio interior</t>
  </si>
  <si>
    <t>Pared caseta instalaciones</t>
  </si>
  <si>
    <t>PINTURA DE PARAMENTO VERTICAL EXTERIOR PATIO</t>
  </si>
  <si>
    <t>Se procederá a la cubrición de soporte, posterior limpieza y desempolvado de la superficie. Se procederá a la limpieza con hidrolimpiadora de agua a presión , masillado de perforaciones y oquedades y posterior aplicación de una capa de imprimación como puente de anclaje y adherencia con fijador tipo Fixaquim con un rendimiento de 0.250 kg/m2 y posterior aplicación de dos capas cruzadas de elastómero con un rendimiento de 0.500 kg/m2 . Marca Titan o similar, incluso tratamiento antihumedad. Incluso p.p. de medios auxiliares y pequeño material.</t>
  </si>
  <si>
    <t>Total 03</t>
  </si>
  <si>
    <t>04</t>
  </si>
  <si>
    <t>GESTION DE RESIDUOS</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</si>
  <si>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</si>
  <si>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Total 04</t>
  </si>
  <si>
    <t>05</t>
  </si>
  <si>
    <t>SEGURIDAD Y SALUD</t>
  </si>
  <si>
    <t>Ud. Partida destinada a la gestión de la seguridad y salud en la ejecución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</si>
  <si>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Total 05</t>
  </si>
  <si>
    <t>TOTAL PRESUPUESTO EJECUCION MATERIAL</t>
  </si>
  <si>
    <t>tot</t>
  </si>
  <si>
    <t>01_01</t>
  </si>
  <si>
    <t>01_02</t>
  </si>
  <si>
    <t>01_03</t>
  </si>
  <si>
    <t>02_01</t>
  </si>
  <si>
    <t>02_02</t>
  </si>
  <si>
    <t>02_03</t>
  </si>
  <si>
    <t>02_04</t>
  </si>
  <si>
    <t>02_05</t>
  </si>
  <si>
    <t>02_06</t>
  </si>
  <si>
    <t>02_07</t>
  </si>
  <si>
    <t>02_08</t>
  </si>
  <si>
    <t>02_09</t>
  </si>
  <si>
    <t>03_01</t>
  </si>
  <si>
    <t>03_02</t>
  </si>
  <si>
    <t>03_03</t>
  </si>
  <si>
    <t>03_04</t>
  </si>
  <si>
    <t>03_05</t>
  </si>
  <si>
    <t>03_06</t>
  </si>
  <si>
    <t>04_01</t>
  </si>
  <si>
    <t>05_01</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</si>
  <si>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</si>
  <si>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S-00341-2024 - Adecuación Unidad Informativa RNE TARRAGONA</t>
  </si>
  <si>
    <t>(*) El importe de la partida 02.08 es una cantidad fija, no se puede variar y debe ser mantenido en la tabla y sumado en el total de la oferta.”</t>
  </si>
  <si>
    <t>(**) Cuando no se indiquen otros porcentajes se entenderá que, quedan incluidos en el precio de la oferta el 13% de Gastos Generales y el 6% de Beneficio Industrial</t>
  </si>
  <si>
    <t>(***) Deberán presupuestarse todas las partidas de los capítulos 1 a 12. En caso de incluirse alguna partida sin importe se considerará ofertada a coste cero para CRTVE.</t>
  </si>
  <si>
    <t>ImpPres (***)</t>
  </si>
  <si>
    <t>AYUDAS ALBAÑILERÍA E INSTALACIONES (*)</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</si>
  <si>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</si>
  <si>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</si>
  <si>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</si>
  <si>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</si>
  <si>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 xml:space="preserve">NOTA IMPORTANTE: 
ESTE ANEXO I  SE PRESENTARA FIRMADO EN FORMATO PDF
</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</si>
  <si>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</si>
  <si>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</si>
  <si>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</si>
  <si>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</si>
  <si>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</si>
  <si>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</si>
  <si>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</si>
  <si>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</si>
  <si>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</si>
  <si>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</si>
  <si>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</si>
  <si>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</si>
  <si>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</si>
  <si>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</si>
  <si>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</si>
  <si>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</si>
  <si>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</si>
  <si>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</si>
  <si>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</si>
  <si>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</si>
  <si>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</si>
  <si>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</si>
  <si>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“Adecuación Unidad Informativa RNE TARRAGONA"</t>
  </si>
  <si>
    <t>Expediente n.º S/00341/2024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</si>
</sst>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6" x14ac:knownFonts="1">
    <font>
      <sz val="11"/>
      <color theme="1"/>
      <name val="Calibri"/>
      <family val="2"/>
      <scheme val="minor"/>
    </font>
    <font>
      <sz val="11"/>
      <color rgb="FFFF0000"/>
      <name val="Calibri"/>
      <family val="2"/>
      <scheme val="minor"/>
    </font>
    <font>
      <sz val="10"/>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0000FF"/>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8"/>
      <color theme="0"/>
      <name val="Calibri"/>
      <family val="2"/>
      <scheme val="minor"/>
    </font>
    <font>
      <b/>
      <sz val="11"/>
      <color theme="1"/>
      <name val="Calibri"/>
      <family val="2"/>
      <scheme val="minor"/>
    </font>
    <font>
      <i/>
      <sz val="11"/>
      <color theme="1"/>
      <name val="Calibri"/>
      <family val="2"/>
      <scheme val="minor"/>
    </font>
    <font>
      <i/>
      <sz val="9"/>
      <color theme="1"/>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b/>
      <sz val="16"/>
      <color rgb="FFFF0000"/>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sz val="12"/>
      <color theme="1"/>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CCFFFF"/>
        <bgColor indexed="64"/>
      </patternFill>
    </fill>
  </fills>
  <borders count="15">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right/>
      <top style="thin">
        <color auto="1"/>
      </top>
      <bottom style="thin">
        <color auto="1"/>
      </bottom>
      <diagonal/>
    </border>
    <border>
      <left style="thin">
        <color indexed="64"/>
      </left>
      <right/>
      <top style="thin">
        <color auto="1"/>
      </top>
      <bottom/>
      <diagonal/>
    </border>
    <border>
      <left/>
      <right style="thin">
        <color indexed="64"/>
      </right>
      <top style="thin">
        <color auto="1"/>
      </top>
      <bottom/>
      <diagonal/>
    </border>
    <border>
      <left style="thin">
        <color indexed="64"/>
      </left>
      <right/>
      <top/>
      <bottom/>
      <diagonal/>
    </border>
    <border>
      <left style="thin">
        <color indexed="64"/>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indexed="64"/>
      </right>
      <top style="thin">
        <color indexed="64"/>
      </top>
      <bottom style="thin">
        <color indexed="64"/>
      </bottom>
      <diagonal/>
    </border>
    <border>
      <left/>
      <right/>
      <top/>
      <bottom style="thin">
        <color indexed="64"/>
      </bottom>
      <diagonal/>
    </border>
    <border>
      <left/>
      <right style="thin">
        <color auto="1"/>
      </right>
      <top/>
      <bottom/>
      <diagonal/>
    </border>
  </borders>
  <cellStyleXfs count="1">
    <xf numFmtId="0" fontId="0" fillId="0" borderId="0"/>
  </cellStyleXfs>
  <cellXfs count="112">
    <xf numFmtId="0" fontId="0" fillId="0" borderId="0" xfId="0"/>
    <xf numFmtId="0" fontId="0" fillId="0" borderId="0" xfId="0" applyProtection="1"/>
    <xf numFmtId="0" fontId="0" fillId="0" borderId="0" xfId="0" applyAlignment="1" applyProtection="1">
      <alignment wrapText="1"/>
    </xf>
    <xf numFmtId="0" fontId="4" fillId="0" borderId="0" xfId="0" applyFont="1" applyAlignment="1" applyProtection="1">
      <alignment vertical="top"/>
    </xf>
    <xf numFmtId="0" fontId="0" fillId="0" borderId="0" xfId="0" applyAlignment="1" applyProtection="1">
      <alignment vertical="top"/>
    </xf>
    <xf numFmtId="165" fontId="0" fillId="0" borderId="0" xfId="0" applyNumberFormat="1" applyAlignment="1" applyProtection="1">
      <alignment vertical="top"/>
    </xf>
    <xf numFmtId="0" fontId="9" fillId="0" borderId="0" xfId="0" applyFont="1" applyAlignment="1" applyProtection="1">
      <alignment vertical="top"/>
    </xf>
    <xf numFmtId="49" fontId="6" fillId="2" borderId="3" xfId="0" applyNumberFormat="1" applyFont="1" applyFill="1" applyBorder="1" applyAlignment="1" applyProtection="1">
      <alignment vertical="top"/>
    </xf>
    <xf numFmtId="49" fontId="7" fillId="2" borderId="3" xfId="0" applyNumberFormat="1" applyFont="1" applyFill="1" applyBorder="1" applyAlignment="1" applyProtection="1">
      <alignment vertical="top"/>
    </xf>
    <xf numFmtId="3" fontId="11" fillId="2" borderId="3" xfId="0" applyNumberFormat="1" applyFont="1" applyFill="1" applyBorder="1" applyAlignment="1" applyProtection="1">
      <alignment vertical="top"/>
    </xf>
    <xf numFmtId="4" fontId="11" fillId="2" borderId="5" xfId="0" applyNumberFormat="1" applyFont="1" applyFill="1" applyBorder="1" applyAlignment="1" applyProtection="1">
      <alignment vertical="top"/>
    </xf>
    <xf numFmtId="4" fontId="11" fillId="2" borderId="3" xfId="0" applyNumberFormat="1" applyFont="1" applyFill="1" applyBorder="1" applyAlignment="1" applyProtection="1">
      <alignment vertical="top"/>
    </xf>
    <xf numFmtId="49" fontId="8" fillId="3" borderId="3" xfId="0" applyNumberFormat="1" applyFont="1" applyFill="1" applyBorder="1" applyAlignment="1" applyProtection="1">
      <alignment vertical="top"/>
    </xf>
    <xf numFmtId="49" fontId="8" fillId="0" borderId="3" xfId="0" applyNumberFormat="1" applyFont="1" applyBorder="1" applyAlignment="1" applyProtection="1">
      <alignment vertical="top"/>
    </xf>
    <xf numFmtId="0" fontId="8" fillId="0" borderId="2" xfId="0" applyFont="1" applyBorder="1" applyAlignment="1" applyProtection="1">
      <alignment vertical="top"/>
    </xf>
    <xf numFmtId="4" fontId="12" fillId="0" borderId="3" xfId="0" applyNumberFormat="1" applyFont="1" applyBorder="1" applyAlignment="1" applyProtection="1">
      <alignment vertical="top"/>
    </xf>
    <xf numFmtId="4" fontId="12" fillId="4" borderId="3" xfId="0" applyNumberFormat="1" applyFont="1" applyFill="1" applyBorder="1" applyAlignment="1" applyProtection="1">
      <alignment vertical="top"/>
    </xf>
    <xf numFmtId="0" fontId="8" fillId="0" borderId="9" xfId="0" applyFont="1" applyBorder="1" applyAlignment="1" applyProtection="1">
      <alignment vertical="top"/>
    </xf>
    <xf numFmtId="0" fontId="8" fillId="0" borderId="0" xfId="0" applyFont="1" applyBorder="1" applyAlignment="1" applyProtection="1">
      <alignment vertical="top"/>
    </xf>
    <xf numFmtId="0" fontId="12" fillId="0" borderId="9" xfId="0" applyFont="1" applyBorder="1" applyAlignment="1" applyProtection="1">
      <alignment vertical="top"/>
    </xf>
    <xf numFmtId="0" fontId="12" fillId="0" borderId="7" xfId="0" applyFont="1" applyBorder="1" applyAlignment="1" applyProtection="1">
      <alignment vertical="top"/>
    </xf>
    <xf numFmtId="49" fontId="8" fillId="0" borderId="0" xfId="0" applyNumberFormat="1" applyFont="1" applyBorder="1" applyAlignment="1" applyProtection="1">
      <alignment horizontal="right" vertical="top" wrapText="1"/>
    </xf>
    <xf numFmtId="164" fontId="8" fillId="0" borderId="0" xfId="0" applyNumberFormat="1" applyFont="1" applyBorder="1" applyAlignment="1" applyProtection="1">
      <alignment vertical="top"/>
    </xf>
    <xf numFmtId="4" fontId="8" fillId="0" borderId="0" xfId="0" applyNumberFormat="1" applyFont="1" applyBorder="1" applyAlignment="1" applyProtection="1">
      <alignment vertical="top"/>
    </xf>
    <xf numFmtId="4" fontId="12" fillId="0" borderId="0" xfId="0" applyNumberFormat="1" applyFont="1" applyBorder="1" applyAlignment="1" applyProtection="1">
      <alignment vertical="top"/>
    </xf>
    <xf numFmtId="0" fontId="8" fillId="0" borderId="0" xfId="0" applyFont="1" applyBorder="1" applyAlignment="1" applyProtection="1">
      <alignment vertical="top" wrapText="1"/>
    </xf>
    <xf numFmtId="0" fontId="12" fillId="0" borderId="10" xfId="0" applyFont="1" applyBorder="1" applyAlignment="1" applyProtection="1">
      <alignment vertical="top"/>
    </xf>
    <xf numFmtId="0" fontId="12" fillId="0" borderId="11" xfId="0" applyFont="1" applyBorder="1" applyAlignment="1" applyProtection="1">
      <alignment vertical="top"/>
    </xf>
    <xf numFmtId="0" fontId="8" fillId="0" borderId="1" xfId="0" applyFont="1" applyBorder="1" applyAlignment="1" applyProtection="1">
      <alignment vertical="top"/>
    </xf>
    <xf numFmtId="0" fontId="13" fillId="0" borderId="1" xfId="0" applyFont="1" applyBorder="1" applyAlignment="1" applyProtection="1">
      <alignment vertical="top"/>
    </xf>
    <xf numFmtId="0" fontId="8" fillId="0" borderId="4" xfId="0" applyFont="1" applyBorder="1" applyAlignment="1" applyProtection="1">
      <alignment vertical="top" wrapText="1"/>
    </xf>
    <xf numFmtId="0" fontId="8" fillId="0" borderId="4" xfId="0" applyFont="1" applyBorder="1" applyAlignment="1" applyProtection="1">
      <alignment vertical="top"/>
    </xf>
    <xf numFmtId="49" fontId="11" fillId="0" borderId="4" xfId="0" applyNumberFormat="1" applyFont="1" applyBorder="1" applyAlignment="1" applyProtection="1">
      <alignment vertical="top"/>
    </xf>
    <xf numFmtId="3" fontId="12" fillId="0" borderId="4" xfId="0" applyNumberFormat="1" applyFont="1" applyBorder="1" applyAlignment="1" applyProtection="1">
      <alignment vertical="top"/>
    </xf>
    <xf numFmtId="4" fontId="11" fillId="0" borderId="4" xfId="0" applyNumberFormat="1" applyFont="1" applyBorder="1" applyAlignment="1" applyProtection="1">
      <alignment vertical="top"/>
    </xf>
    <xf numFmtId="4" fontId="11" fillId="4" borderId="1" xfId="0" applyNumberFormat="1" applyFont="1" applyFill="1" applyBorder="1" applyAlignment="1" applyProtection="1">
      <alignment vertical="top"/>
    </xf>
    <xf numFmtId="49" fontId="6" fillId="2" borderId="9" xfId="0" applyNumberFormat="1" applyFont="1" applyFill="1" applyBorder="1" applyAlignment="1" applyProtection="1">
      <alignment vertical="top"/>
    </xf>
    <xf numFmtId="4" fontId="12" fillId="0" borderId="3" xfId="0" applyNumberFormat="1" applyFont="1" applyFill="1" applyBorder="1" applyAlignment="1" applyProtection="1">
      <alignment vertical="top"/>
    </xf>
    <xf numFmtId="4" fontId="12" fillId="5" borderId="5" xfId="0" applyNumberFormat="1" applyFont="1" applyFill="1" applyBorder="1" applyAlignment="1" applyProtection="1">
      <alignment vertical="top"/>
    </xf>
    <xf numFmtId="4" fontId="12" fillId="5" borderId="3" xfId="0" applyNumberFormat="1" applyFont="1" applyFill="1" applyBorder="1" applyAlignment="1" applyProtection="1">
      <alignment vertical="top"/>
    </xf>
    <xf numFmtId="49" fontId="7" fillId="2" borderId="9" xfId="0" applyNumberFormat="1" applyFont="1" applyFill="1" applyBorder="1" applyAlignment="1" applyProtection="1">
      <alignment vertical="top"/>
    </xf>
    <xf numFmtId="0" fontId="8" fillId="0" borderId="2" xfId="0" applyFont="1" applyBorder="1" applyAlignment="1" applyProtection="1">
      <alignment vertical="top" wrapText="1"/>
    </xf>
    <xf numFmtId="49" fontId="11" fillId="0" borderId="2" xfId="0" applyNumberFormat="1" applyFont="1" applyBorder="1" applyAlignment="1" applyProtection="1">
      <alignment vertical="top"/>
    </xf>
    <xf numFmtId="3" fontId="12" fillId="0" borderId="2" xfId="0" applyNumberFormat="1" applyFont="1" applyBorder="1" applyAlignment="1" applyProtection="1">
      <alignment vertical="top"/>
    </xf>
    <xf numFmtId="4" fontId="11" fillId="0" borderId="2" xfId="0" applyNumberFormat="1" applyFont="1" applyBorder="1" applyAlignment="1" applyProtection="1">
      <alignment vertical="top"/>
    </xf>
    <xf numFmtId="4" fontId="11" fillId="4" borderId="3" xfId="0" applyNumberFormat="1" applyFont="1" applyFill="1" applyBorder="1" applyAlignment="1" applyProtection="1">
      <alignment vertical="top"/>
    </xf>
    <xf numFmtId="0" fontId="8" fillId="0" borderId="8" xfId="0" applyFont="1" applyBorder="1" applyAlignment="1" applyProtection="1">
      <alignment vertical="top"/>
    </xf>
    <xf numFmtId="0" fontId="13" fillId="0" borderId="4" xfId="0" applyFont="1" applyBorder="1" applyAlignment="1" applyProtection="1">
      <alignment vertical="top"/>
    </xf>
    <xf numFmtId="49" fontId="11" fillId="0" borderId="4" xfId="0" applyNumberFormat="1" applyFont="1" applyBorder="1" applyAlignment="1" applyProtection="1">
      <alignment horizontal="right" vertical="top"/>
    </xf>
    <xf numFmtId="0" fontId="8" fillId="0" borderId="7" xfId="0" applyFont="1" applyBorder="1" applyAlignment="1" applyProtection="1">
      <alignment vertical="top"/>
    </xf>
    <xf numFmtId="0" fontId="6" fillId="0" borderId="0" xfId="0" applyFont="1" applyProtection="1"/>
    <xf numFmtId="0" fontId="9" fillId="0" borderId="0" xfId="0" applyFont="1" applyProtection="1"/>
    <xf numFmtId="4" fontId="12" fillId="4" borderId="5" xfId="0" applyNumberFormat="1" applyFont="1" applyFill="1" applyBorder="1" applyAlignment="1" applyProtection="1">
      <alignment vertical="top"/>
      <protection locked="0"/>
    </xf>
    <xf numFmtId="4" fontId="11" fillId="4" borderId="9" xfId="0" applyNumberFormat="1" applyFont="1" applyFill="1" applyBorder="1" applyAlignment="1" applyProtection="1">
      <alignment vertical="top"/>
      <protection locked="0"/>
    </xf>
    <xf numFmtId="4" fontId="11" fillId="4" borderId="1" xfId="0" applyNumberFormat="1" applyFont="1" applyFill="1" applyBorder="1" applyAlignment="1" applyProtection="1">
      <alignment vertical="top"/>
      <protection locked="0"/>
    </xf>
    <xf numFmtId="0" fontId="17" fillId="0" borderId="0" xfId="0" applyFont="1" applyBorder="1" applyAlignment="1" applyProtection="1">
      <alignment horizontal="right" vertical="center" wrapText="1"/>
    </xf>
    <xf numFmtId="10" fontId="19" fillId="4" borderId="5" xfId="0" applyNumberFormat="1" applyFont="1" applyFill="1" applyBorder="1" applyAlignment="1" applyProtection="1">
      <alignment horizontal="right" vertical="center"/>
    </xf>
    <xf numFmtId="4" fontId="19" fillId="4" borderId="6" xfId="0" applyNumberFormat="1" applyFont="1" applyFill="1" applyBorder="1" applyAlignment="1" applyProtection="1">
      <alignment horizontal="right" vertical="center" indent="4"/>
      <protection locked="0"/>
    </xf>
    <xf numFmtId="0" fontId="17" fillId="0" borderId="4" xfId="0" applyFont="1" applyBorder="1" applyAlignment="1" applyProtection="1">
      <alignment horizontal="right" vertical="center" wrapText="1"/>
    </xf>
    <xf numFmtId="4" fontId="19" fillId="4" borderId="12" xfId="0" applyNumberFormat="1" applyFont="1" applyFill="1" applyBorder="1" applyAlignment="1" applyProtection="1">
      <alignment horizontal="right" vertical="center" indent="4"/>
      <protection locked="0"/>
    </xf>
    <xf numFmtId="0" fontId="2" fillId="0" borderId="0" xfId="0" applyFont="1" applyProtection="1"/>
    <xf numFmtId="0" fontId="3" fillId="0" borderId="0" xfId="0" applyFont="1" applyProtection="1"/>
    <xf numFmtId="0" fontId="21" fillId="0" borderId="0" xfId="0" applyFont="1" applyAlignment="1" applyProtection="1">
      <alignment horizontal="right" vertical="center"/>
    </xf>
    <xf numFmtId="0" fontId="21"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23" fillId="0" borderId="0" xfId="0" applyFont="1" applyAlignment="1" applyProtection="1">
      <alignment horizontal="left" vertical="top"/>
    </xf>
    <xf numFmtId="0" fontId="0" fillId="4" borderId="0" xfId="0" applyFill="1" applyAlignment="1" applyProtection="1">
      <alignment vertical="top" shrinkToFit="1"/>
      <protection locked="0"/>
    </xf>
    <xf numFmtId="0" fontId="23" fillId="0" borderId="0" xfId="0" applyFont="1" applyAlignment="1" applyProtection="1">
      <alignment vertical="top"/>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Fill="1" applyAlignment="1" applyProtection="1">
      <alignment shrinkToFit="1"/>
    </xf>
    <xf numFmtId="0" fontId="5" fillId="0" borderId="0" xfId="0" applyFont="1" applyAlignment="1" applyProtection="1"/>
    <xf numFmtId="0" fontId="14" fillId="0" borderId="0" xfId="0" applyFont="1" applyAlignment="1" applyProtection="1">
      <alignment vertical="top"/>
    </xf>
    <xf numFmtId="0" fontId="15" fillId="0" borderId="0" xfId="0" applyFont="1" applyProtection="1"/>
    <xf numFmtId="0" fontId="16" fillId="0" borderId="0" xfId="0" applyFont="1" applyProtection="1"/>
    <xf numFmtId="14" fontId="0" fillId="0" borderId="0" xfId="0" applyNumberFormat="1" applyProtection="1"/>
    <xf numFmtId="0" fontId="0" fillId="0" borderId="0" xfId="0" applyAlignment="1" applyProtection="1">
      <alignment horizontal="right"/>
    </xf>
    <xf numFmtId="0" fontId="5" fillId="0" borderId="1" xfId="0" applyFont="1" applyBorder="1" applyAlignment="1" applyProtection="1">
      <alignment vertical="top"/>
    </xf>
    <xf numFmtId="0" fontId="5" fillId="0" borderId="12" xfId="0" applyFont="1" applyBorder="1" applyAlignment="1" applyProtection="1">
      <alignment vertical="top" wrapText="1"/>
    </xf>
    <xf numFmtId="0" fontId="10" fillId="0" borderId="8" xfId="0" applyFont="1" applyBorder="1" applyAlignment="1" applyProtection="1">
      <alignment vertical="top"/>
    </xf>
    <xf numFmtId="0" fontId="10" fillId="0" borderId="1" xfId="0" applyFont="1" applyBorder="1" applyAlignment="1" applyProtection="1">
      <alignment vertical="top"/>
    </xf>
    <xf numFmtId="0" fontId="20" fillId="0" borderId="0" xfId="0" applyFont="1" applyAlignment="1" applyProtection="1">
      <alignment horizontal="center" vertical="center" wrapText="1"/>
    </xf>
    <xf numFmtId="0" fontId="22" fillId="0" borderId="0" xfId="0" applyFont="1" applyAlignment="1" applyProtection="1">
      <alignment horizontal="center"/>
    </xf>
    <xf numFmtId="0" fontId="0" fillId="4" borderId="0" xfId="0" applyFill="1" applyAlignment="1" applyProtection="1">
      <alignment horizontal="left" vertical="top" shrinkToFit="1"/>
      <protection locked="0"/>
    </xf>
    <xf numFmtId="0" fontId="23" fillId="0" borderId="0" xfId="0" applyFont="1" applyAlignment="1" applyProtection="1">
      <alignment horizontal="left" vertical="top"/>
    </xf>
    <xf numFmtId="0" fontId="0" fillId="0" borderId="0" xfId="0" applyAlignment="1" applyProtection="1">
      <alignment horizontal="center" vertical="top"/>
    </xf>
    <xf numFmtId="0" fontId="0" fillId="4" borderId="0" xfId="0" applyFill="1" applyAlignment="1" applyProtection="1">
      <alignment horizontal="center" vertical="top" shrinkToFit="1"/>
      <protection locked="0"/>
    </xf>
    <xf numFmtId="0" fontId="0" fillId="0" borderId="0" xfId="0" applyAlignment="1" applyProtection="1">
      <alignment horizontal="left" vertical="top" wrapText="1"/>
    </xf>
    <xf numFmtId="0" fontId="0" fillId="4" borderId="13" xfId="0" applyFill="1" applyBorder="1" applyAlignment="1" applyProtection="1">
      <alignment horizontal="left" shrinkToFit="1"/>
      <protection locked="0"/>
    </xf>
    <xf numFmtId="0" fontId="0" fillId="4" borderId="0" xfId="0" applyFill="1" applyAlignment="1" applyProtection="1">
      <alignment horizontal="center" shrinkToFit="1"/>
      <protection locked="0"/>
    </xf>
    <xf numFmtId="0" fontId="0" fillId="0" borderId="0" xfId="0" applyFill="1" applyAlignment="1" applyProtection="1">
      <alignment horizontal="center" shrinkToFit="1"/>
    </xf>
    <xf numFmtId="4" fontId="25" fillId="4" borderId="0" xfId="0" applyNumberFormat="1" applyFont="1" applyFill="1" applyAlignment="1" applyProtection="1">
      <alignment horizontal="center" vertical="top" shrinkToFit="1"/>
    </xf>
    <xf numFmtId="0" fontId="25" fillId="4" borderId="0" xfId="0" applyFont="1" applyFill="1" applyAlignment="1" applyProtection="1">
      <alignment horizontal="center" vertical="top" shrinkToFit="1"/>
    </xf>
    <xf numFmtId="49" fontId="8" fillId="0" borderId="5" xfId="0" applyNumberFormat="1" applyFont="1" applyBorder="1" applyAlignment="1" applyProtection="1">
      <alignment horizontal="left" vertical="top" wrapText="1"/>
    </xf>
    <xf numFmtId="49" fontId="8" fillId="0" borderId="2" xfId="0" applyNumberFormat="1" applyFont="1" applyBorder="1" applyAlignment="1" applyProtection="1">
      <alignment horizontal="left" vertical="top" wrapText="1"/>
    </xf>
    <xf numFmtId="49" fontId="8" fillId="0" borderId="6" xfId="0" applyNumberFormat="1" applyFont="1" applyBorder="1" applyAlignment="1" applyProtection="1">
      <alignment horizontal="left" vertical="top" wrapText="1"/>
    </xf>
    <xf numFmtId="49" fontId="8" fillId="0" borderId="7" xfId="0" applyNumberFormat="1" applyFont="1" applyBorder="1" applyAlignment="1" applyProtection="1">
      <alignment horizontal="left" vertical="top" wrapText="1"/>
    </xf>
    <xf numFmtId="49" fontId="8" fillId="0" borderId="0" xfId="0" applyNumberFormat="1" applyFont="1" applyBorder="1" applyAlignment="1" applyProtection="1">
      <alignment horizontal="left" vertical="top" wrapText="1"/>
    </xf>
    <xf numFmtId="49" fontId="8" fillId="0" borderId="14" xfId="0" applyNumberFormat="1" applyFont="1" applyBorder="1" applyAlignment="1" applyProtection="1">
      <alignment horizontal="left" vertical="top" wrapText="1"/>
    </xf>
    <xf numFmtId="49" fontId="6" fillId="2" borderId="8" xfId="0" applyNumberFormat="1" applyFont="1" applyFill="1" applyBorder="1" applyAlignment="1" applyProtection="1">
      <alignment horizontal="left" vertical="top" wrapText="1"/>
    </xf>
    <xf numFmtId="49" fontId="6" fillId="2" borderId="4" xfId="0" applyNumberFormat="1" applyFont="1" applyFill="1" applyBorder="1" applyAlignment="1" applyProtection="1">
      <alignment horizontal="left" vertical="top" wrapText="1"/>
    </xf>
    <xf numFmtId="49" fontId="6" fillId="2" borderId="12" xfId="0" applyNumberFormat="1" applyFont="1" applyFill="1" applyBorder="1" applyAlignment="1" applyProtection="1">
      <alignment horizontal="left" vertical="top" wrapText="1"/>
    </xf>
    <xf numFmtId="0" fontId="9" fillId="0" borderId="8" xfId="0" applyFont="1" applyFill="1" applyBorder="1" applyAlignment="1" applyProtection="1">
      <alignment horizontal="left" vertical="top" wrapText="1"/>
    </xf>
    <xf numFmtId="0" fontId="9" fillId="0" borderId="4" xfId="0" applyFont="1" applyFill="1" applyBorder="1" applyAlignment="1" applyProtection="1">
      <alignment horizontal="left" vertical="top" wrapText="1"/>
    </xf>
    <xf numFmtId="0" fontId="9" fillId="0" borderId="12" xfId="0" applyFont="1" applyFill="1" applyBorder="1" applyAlignment="1" applyProtection="1">
      <alignment horizontal="left" vertical="top" wrapText="1"/>
    </xf>
    <xf numFmtId="0" fontId="0" fillId="4" borderId="13" xfId="0" applyFill="1" applyBorder="1" applyAlignment="1" applyProtection="1">
      <alignment horizontal="center" vertical="top"/>
      <protection locked="0"/>
    </xf>
    <xf numFmtId="0" fontId="17" fillId="0" borderId="0" xfId="0" applyFont="1" applyFill="1" applyBorder="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00EF5F1C-C683-49A5-850A-32A93020A1E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3CCCB-C501-44B1-AD33-FB83AC2FE747}">
  <sheetPr>
    <pageSetUpPr fitToPage="1"/>
  </sheetPr>
  <dimension ref="A2:I48"/>
  <sheetViews>
    <sheetView tabSelected="1"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4" customFormat="1" ht="75" customHeight="1" x14ac:dyDescent="0.25">
      <c r="A2" s="86" t="s">
        <v>125</v>
      </c>
      <c r="B2" s="86"/>
      <c r="C2" s="86"/>
      <c r="D2" s="86"/>
      <c r="E2" s="86"/>
      <c r="F2" s="86"/>
      <c r="G2" s="86"/>
      <c r="H2" s="86"/>
      <c r="I2" s="86"/>
    </row>
    <row r="5" spans="1:9" x14ac:dyDescent="0.25">
      <c r="D5" s="60"/>
      <c r="E5" s="60"/>
      <c r="F5" s="61"/>
      <c r="G5" s="61"/>
      <c r="H5" s="61"/>
      <c r="I5" s="62" t="s">
        <v>148</v>
      </c>
    </row>
    <row r="6" spans="1:9" x14ac:dyDescent="0.25">
      <c r="D6" s="60"/>
      <c r="E6" s="60"/>
      <c r="F6" s="61"/>
      <c r="G6" s="61"/>
      <c r="H6" s="61"/>
      <c r="I6" s="62"/>
    </row>
    <row r="7" spans="1:9" x14ac:dyDescent="0.25">
      <c r="D7" s="60"/>
      <c r="E7" s="60"/>
      <c r="F7" s="61"/>
      <c r="G7" s="61"/>
      <c r="H7" s="61"/>
      <c r="I7" s="63" t="s">
        <v>149</v>
      </c>
    </row>
    <row r="8" spans="1:9" ht="24.95" customHeight="1" x14ac:dyDescent="0.25"/>
    <row r="9" spans="1:9" ht="18.75" x14ac:dyDescent="0.3">
      <c r="A9" s="87" t="s">
        <v>126</v>
      </c>
      <c r="B9" s="87"/>
      <c r="C9" s="87"/>
      <c r="D9" s="87"/>
      <c r="E9" s="87"/>
      <c r="F9" s="87"/>
      <c r="G9" s="87"/>
      <c r="H9" s="87"/>
      <c r="I9" s="87"/>
    </row>
    <row r="10" spans="1:9" ht="15" customHeight="1" x14ac:dyDescent="0.25"/>
    <row r="11" spans="1:9" ht="15" customHeight="1" x14ac:dyDescent="0.25"/>
    <row r="12" spans="1:9" x14ac:dyDescent="0.25">
      <c r="A12" s="4" t="s">
        <v>127</v>
      </c>
      <c r="B12" s="88"/>
      <c r="C12" s="88"/>
      <c r="D12" s="88"/>
      <c r="E12" s="88"/>
      <c r="F12" s="4" t="s">
        <v>128</v>
      </c>
      <c r="G12" s="4"/>
      <c r="I12" s="64"/>
    </row>
    <row r="13" spans="1:9" x14ac:dyDescent="0.25">
      <c r="A13" s="89" t="s">
        <v>129</v>
      </c>
      <c r="B13" s="89"/>
      <c r="C13" s="89"/>
      <c r="D13" s="89"/>
      <c r="E13" s="89"/>
      <c r="F13" s="89"/>
      <c r="G13" s="89"/>
      <c r="H13" s="89"/>
      <c r="I13" s="65"/>
    </row>
    <row r="14" spans="1:9" x14ac:dyDescent="0.25">
      <c r="A14" s="66"/>
      <c r="B14" s="66"/>
      <c r="C14" s="66"/>
      <c r="D14" s="66"/>
      <c r="E14" s="66"/>
      <c r="F14" s="66"/>
      <c r="G14" s="66"/>
      <c r="H14" s="66"/>
      <c r="I14" s="65"/>
    </row>
    <row r="15" spans="1:9" x14ac:dyDescent="0.25">
      <c r="A15" s="4" t="s">
        <v>130</v>
      </c>
      <c r="B15" s="4"/>
      <c r="C15" s="67"/>
      <c r="D15" s="90" t="s">
        <v>131</v>
      </c>
      <c r="E15" s="90"/>
      <c r="F15" s="91"/>
      <c r="G15" s="91"/>
      <c r="H15" s="91"/>
      <c r="I15" s="91"/>
    </row>
    <row r="16" spans="1:9" x14ac:dyDescent="0.25">
      <c r="B16" s="68"/>
      <c r="C16" s="68" t="s">
        <v>132</v>
      </c>
      <c r="D16" s="68"/>
      <c r="E16" s="68"/>
      <c r="F16" s="68" t="s">
        <v>133</v>
      </c>
      <c r="G16" s="68"/>
      <c r="H16" s="68"/>
      <c r="I16" s="4"/>
    </row>
    <row r="17" spans="1:9" x14ac:dyDescent="0.25">
      <c r="B17" s="68"/>
      <c r="C17" s="68"/>
      <c r="D17" s="68"/>
      <c r="E17" s="68"/>
      <c r="F17" s="68"/>
      <c r="G17" s="68"/>
      <c r="H17" s="68"/>
      <c r="I17" s="4"/>
    </row>
    <row r="18" spans="1:9" x14ac:dyDescent="0.25">
      <c r="A18" s="4" t="s">
        <v>134</v>
      </c>
      <c r="B18" s="64"/>
      <c r="C18" s="90" t="s">
        <v>135</v>
      </c>
      <c r="D18" s="90"/>
      <c r="E18" s="94"/>
      <c r="F18" s="94"/>
      <c r="G18" s="95" t="s">
        <v>136</v>
      </c>
      <c r="H18" s="95"/>
      <c r="I18" s="69"/>
    </row>
    <row r="19" spans="1:9" s="70" customFormat="1" x14ac:dyDescent="0.25">
      <c r="B19" s="71"/>
      <c r="C19" s="72"/>
      <c r="D19" s="72"/>
      <c r="E19" s="73"/>
      <c r="F19" s="73"/>
      <c r="G19" s="73"/>
      <c r="H19" s="73"/>
      <c r="I19" s="73"/>
    </row>
    <row r="20" spans="1:9" s="70" customFormat="1" x14ac:dyDescent="0.25">
      <c r="B20" s="71"/>
      <c r="C20" s="72"/>
      <c r="D20" s="72"/>
      <c r="E20" s="73"/>
      <c r="F20" s="73"/>
      <c r="G20" s="73"/>
      <c r="H20" s="73"/>
      <c r="I20" s="73"/>
    </row>
    <row r="21" spans="1:9" s="70" customFormat="1" x14ac:dyDescent="0.25">
      <c r="A21" s="74" t="s">
        <v>137</v>
      </c>
      <c r="B21" s="71"/>
      <c r="C21" s="91"/>
      <c r="D21" s="91"/>
      <c r="E21" s="91"/>
      <c r="F21" s="91"/>
      <c r="G21" s="91"/>
      <c r="H21" s="73" t="s">
        <v>138</v>
      </c>
      <c r="I21" s="69"/>
    </row>
    <row r="22" spans="1:9" s="70" customFormat="1" x14ac:dyDescent="0.25">
      <c r="A22" s="74"/>
      <c r="B22" s="71"/>
      <c r="C22" s="72"/>
      <c r="D22" s="72"/>
      <c r="E22" s="72"/>
      <c r="F22" s="72"/>
      <c r="G22" s="72"/>
      <c r="H22" s="73"/>
      <c r="I22" s="75"/>
    </row>
    <row r="23" spans="1:9" x14ac:dyDescent="0.25">
      <c r="A23" s="4" t="s">
        <v>139</v>
      </c>
      <c r="B23" s="4"/>
      <c r="C23" s="4"/>
      <c r="D23" s="4"/>
      <c r="E23" s="4"/>
      <c r="F23" s="4"/>
      <c r="G23" s="4"/>
      <c r="H23" s="4"/>
      <c r="I23" s="4"/>
    </row>
    <row r="24" spans="1:9" ht="15" customHeight="1" x14ac:dyDescent="0.25">
      <c r="A24" s="4"/>
      <c r="B24" s="4"/>
      <c r="C24" s="4"/>
      <c r="D24" s="4"/>
      <c r="E24" s="4"/>
      <c r="F24" s="4"/>
      <c r="G24" s="4"/>
      <c r="H24" s="4"/>
      <c r="I24" s="4"/>
    </row>
    <row r="25" spans="1:9" ht="56.25" customHeight="1" x14ac:dyDescent="0.25">
      <c r="A25" s="92" t="s">
        <v>140</v>
      </c>
      <c r="B25" s="92"/>
      <c r="C25" s="92"/>
      <c r="D25" s="92"/>
      <c r="E25" s="92"/>
      <c r="F25" s="92"/>
      <c r="G25" s="92"/>
      <c r="H25" s="92"/>
      <c r="I25" s="4"/>
    </row>
    <row r="26" spans="1:9" ht="15" customHeight="1" x14ac:dyDescent="0.25">
      <c r="A26" s="4"/>
      <c r="B26" s="4"/>
      <c r="C26" s="4"/>
      <c r="D26" s="4"/>
      <c r="E26" s="4"/>
      <c r="F26" s="4"/>
      <c r="G26" s="4"/>
      <c r="H26" s="4"/>
      <c r="I26" s="4"/>
    </row>
    <row r="27" spans="1:9" ht="15" customHeight="1" x14ac:dyDescent="0.25">
      <c r="A27" s="4" t="s">
        <v>141</v>
      </c>
      <c r="B27" s="4"/>
      <c r="C27" s="4"/>
      <c r="D27" s="4"/>
      <c r="E27" s="4"/>
      <c r="F27" s="4"/>
      <c r="G27" s="4"/>
      <c r="H27" s="4"/>
    </row>
    <row r="28" spans="1:9" ht="15" customHeight="1" x14ac:dyDescent="0.25">
      <c r="A28" s="4"/>
      <c r="B28" s="4"/>
      <c r="C28" s="4"/>
      <c r="D28" s="4"/>
      <c r="E28" s="4"/>
      <c r="F28" s="4"/>
      <c r="G28" s="4"/>
      <c r="H28" s="4"/>
    </row>
    <row r="29" spans="1:9" ht="15" customHeight="1" x14ac:dyDescent="0.25">
      <c r="A29" s="4" t="s">
        <v>142</v>
      </c>
      <c r="B29" s="96">
        <f>IF(+'B.Anexo I Tabla Desglose Precio'!K97&lt;=34496.64,+'B.Anexo I Tabla Desglose Precio'!K97,"no debe superar 34.496,64")</f>
        <v>2647.06</v>
      </c>
      <c r="C29" s="97"/>
      <c r="D29" s="4" t="s">
        <v>143</v>
      </c>
      <c r="E29" s="4"/>
      <c r="F29" s="4"/>
      <c r="G29" s="4"/>
      <c r="H29" s="4"/>
    </row>
    <row r="30" spans="1:9" ht="15" customHeight="1" x14ac:dyDescent="0.25">
      <c r="A30" s="4"/>
      <c r="B30" s="4"/>
      <c r="C30" s="4"/>
      <c r="D30" s="4"/>
      <c r="E30" s="4"/>
      <c r="F30" s="4"/>
      <c r="G30" s="4"/>
      <c r="H30" s="4"/>
    </row>
    <row r="31" spans="1:9" ht="15" customHeight="1" x14ac:dyDescent="0.25">
      <c r="A31" s="76"/>
      <c r="B31" s="4"/>
      <c r="C31" s="4"/>
      <c r="D31" s="4"/>
      <c r="E31" s="4"/>
      <c r="F31" s="4"/>
      <c r="G31" s="4"/>
      <c r="H31" s="4"/>
    </row>
    <row r="32" spans="1:9" ht="15" customHeight="1" x14ac:dyDescent="0.25">
      <c r="A32" s="4"/>
      <c r="B32" s="4"/>
      <c r="C32" s="4"/>
      <c r="D32" s="4"/>
      <c r="E32" s="4"/>
      <c r="F32" s="4"/>
      <c r="G32" s="4"/>
      <c r="H32" s="4"/>
      <c r="I32" s="4"/>
    </row>
    <row r="33" spans="1:9" ht="30" customHeight="1" x14ac:dyDescent="0.25">
      <c r="A33" s="92" t="s">
        <v>144</v>
      </c>
      <c r="B33" s="92"/>
      <c r="C33" s="92"/>
      <c r="D33" s="92"/>
      <c r="E33" s="92"/>
      <c r="F33" s="92"/>
      <c r="G33" s="92"/>
      <c r="H33" s="92"/>
      <c r="I33" s="4"/>
    </row>
    <row r="34" spans="1:9" ht="27" customHeight="1" x14ac:dyDescent="0.25">
      <c r="A34" s="4"/>
      <c r="B34" s="4"/>
      <c r="C34" s="4"/>
      <c r="D34" s="4"/>
      <c r="E34" s="4"/>
      <c r="F34" s="4"/>
      <c r="G34" s="4"/>
      <c r="H34" s="4"/>
      <c r="I34" s="4"/>
    </row>
    <row r="35" spans="1:9" x14ac:dyDescent="0.25">
      <c r="A35" s="77" t="s">
        <v>145</v>
      </c>
      <c r="B35" s="4"/>
      <c r="C35" s="4"/>
      <c r="D35" s="4"/>
      <c r="E35" s="4"/>
      <c r="F35" s="4"/>
      <c r="G35" s="4"/>
      <c r="H35" s="4"/>
      <c r="I35" s="4"/>
    </row>
    <row r="36" spans="1:9" ht="8.1" customHeight="1" x14ac:dyDescent="0.25">
      <c r="A36" s="4"/>
      <c r="B36" s="4"/>
      <c r="C36" s="4"/>
      <c r="D36" s="4"/>
      <c r="E36" s="4"/>
      <c r="F36" s="4"/>
      <c r="G36" s="4"/>
      <c r="H36" s="4"/>
      <c r="I36" s="4"/>
    </row>
    <row r="41" spans="1:9" x14ac:dyDescent="0.25">
      <c r="B41" s="78" t="s">
        <v>146</v>
      </c>
    </row>
    <row r="45" spans="1:9" x14ac:dyDescent="0.25">
      <c r="E45" s="79"/>
    </row>
    <row r="47" spans="1:9" x14ac:dyDescent="0.25">
      <c r="E47" s="80"/>
    </row>
    <row r="48" spans="1:9" x14ac:dyDescent="0.25">
      <c r="B48" s="81" t="s">
        <v>147</v>
      </c>
      <c r="C48" s="93"/>
      <c r="D48" s="93"/>
      <c r="E48" s="93"/>
      <c r="F48" s="93"/>
    </row>
  </sheetData>
  <sheetProtection algorithmName="SHA-512" hashValue="ftPuVyqsKRbw8AgKVxA6DpT6Z5QmmR7oBTDd5ph5Bbf/pAUIKQu7jIfBxyaIeGqlb9tFfrI8KimaFFq6oPYEjQ==" saltValue="Yoe/5CVPQGDd4KJuU9wZuA=="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D5B897-708C-4F4B-8E4C-0D1E6B177C36}">
  <sheetPr>
    <pageSetUpPr fitToPage="1"/>
  </sheetPr>
  <dimension ref="A1:K109"/>
  <sheetViews>
    <sheetView workbookViewId="0">
      <pane xSplit="4" ySplit="5" topLeftCell="E6" activePane="bottomRight" state="frozen"/>
      <selection pane="topRight" activeCell="E1" sqref="E1"/>
      <selection pane="bottomLeft" activeCell="A6" sqref="A6"/>
      <selection pane="bottomRight" activeCell="J7" sqref="J7"/>
    </sheetView>
  </sheetViews>
  <sheetFormatPr baseColWidth="10" defaultRowHeight="15" x14ac:dyDescent="0.25"/>
  <cols>
    <col min="1" max="1" width="7" style="1" bestFit="1" customWidth="1"/>
    <col min="2" max="2" width="6.5703125" style="1" bestFit="1" customWidth="1"/>
    <col min="3" max="3" width="3.7109375" style="1" bestFit="1" customWidth="1"/>
    <col min="4" max="4" width="32.85546875" style="1" customWidth="1"/>
    <col min="5" max="5" width="12.5703125" style="1" bestFit="1" customWidth="1"/>
    <col min="6" max="6" width="8.5703125" style="1" bestFit="1" customWidth="1"/>
    <col min="7" max="7" width="6.5703125" style="1" bestFit="1" customWidth="1"/>
    <col min="8" max="8" width="15.140625" style="51" customWidth="1"/>
    <col min="9" max="10" width="9.7109375" style="51" customWidth="1"/>
    <col min="11" max="11" width="12.7109375" style="51" customWidth="1"/>
    <col min="12" max="16384" width="11.42578125" style="1"/>
  </cols>
  <sheetData>
    <row r="1" spans="1:11" ht="90" customHeight="1" x14ac:dyDescent="0.25">
      <c r="A1" s="107" t="s">
        <v>114</v>
      </c>
      <c r="B1" s="108"/>
      <c r="C1" s="108"/>
      <c r="D1" s="108"/>
      <c r="E1" s="108"/>
      <c r="F1" s="108"/>
      <c r="G1" s="108"/>
      <c r="H1" s="108"/>
      <c r="I1" s="108"/>
      <c r="J1" s="108"/>
      <c r="K1" s="109"/>
    </row>
    <row r="2" spans="1:11" x14ac:dyDescent="0.25">
      <c r="E2" s="2"/>
      <c r="H2" s="1"/>
      <c r="I2" s="1"/>
      <c r="J2" s="1"/>
      <c r="K2" s="1"/>
    </row>
    <row r="3" spans="1:11" ht="18.75" x14ac:dyDescent="0.25">
      <c r="A3" s="3" t="s">
        <v>115</v>
      </c>
      <c r="B3" s="4"/>
      <c r="C3" s="4"/>
      <c r="D3" s="4"/>
      <c r="E3" s="5"/>
      <c r="F3" s="4"/>
      <c r="G3" s="4"/>
      <c r="H3" s="4"/>
      <c r="I3" s="6"/>
      <c r="J3" s="6"/>
      <c r="K3" s="6"/>
    </row>
    <row r="4" spans="1:11" ht="5.0999999999999996" customHeight="1" x14ac:dyDescent="0.25">
      <c r="A4" s="3"/>
      <c r="B4" s="4"/>
      <c r="C4" s="4"/>
      <c r="D4" s="4"/>
      <c r="E4" s="4"/>
      <c r="F4" s="4"/>
      <c r="G4" s="4"/>
      <c r="H4" s="6"/>
      <c r="I4" s="6"/>
      <c r="J4" s="6"/>
      <c r="K4" s="6"/>
    </row>
    <row r="5" spans="1:11" x14ac:dyDescent="0.25">
      <c r="A5" s="82" t="s">
        <v>4</v>
      </c>
      <c r="B5" s="82" t="s">
        <v>5</v>
      </c>
      <c r="C5" s="82" t="s">
        <v>6</v>
      </c>
      <c r="D5" s="83" t="s">
        <v>1</v>
      </c>
      <c r="E5" s="82" t="s">
        <v>7</v>
      </c>
      <c r="F5" s="82" t="s">
        <v>8</v>
      </c>
      <c r="G5" s="82" t="s">
        <v>9</v>
      </c>
      <c r="H5" s="84" t="s">
        <v>10</v>
      </c>
      <c r="I5" s="85" t="s">
        <v>11</v>
      </c>
      <c r="J5" s="84" t="s">
        <v>12</v>
      </c>
      <c r="K5" s="85" t="s">
        <v>119</v>
      </c>
    </row>
    <row r="6" spans="1:11" x14ac:dyDescent="0.25">
      <c r="A6" s="7" t="s">
        <v>13</v>
      </c>
      <c r="B6" s="8" t="s">
        <v>0</v>
      </c>
      <c r="C6" s="7" t="s">
        <v>14</v>
      </c>
      <c r="D6" s="104" t="s">
        <v>2</v>
      </c>
      <c r="E6" s="105"/>
      <c r="F6" s="105"/>
      <c r="G6" s="105"/>
      <c r="H6" s="106"/>
      <c r="I6" s="9"/>
      <c r="J6" s="10"/>
      <c r="K6" s="11"/>
    </row>
    <row r="7" spans="1:11" x14ac:dyDescent="0.25">
      <c r="A7" s="12" t="s">
        <v>94</v>
      </c>
      <c r="B7" s="13" t="s">
        <v>15</v>
      </c>
      <c r="C7" s="13" t="s">
        <v>16</v>
      </c>
      <c r="D7" s="98" t="s">
        <v>17</v>
      </c>
      <c r="E7" s="99"/>
      <c r="F7" s="99"/>
      <c r="G7" s="99"/>
      <c r="H7" s="100"/>
      <c r="I7" s="15">
        <v>290</v>
      </c>
      <c r="J7" s="52"/>
      <c r="K7" s="16">
        <f>+ROUND(+I7*J7,2)</f>
        <v>0</v>
      </c>
    </row>
    <row r="8" spans="1:11" ht="101.25" customHeight="1" x14ac:dyDescent="0.25">
      <c r="A8" s="17"/>
      <c r="B8" s="17"/>
      <c r="C8" s="17"/>
      <c r="D8" s="101" t="s">
        <v>18</v>
      </c>
      <c r="E8" s="102"/>
      <c r="F8" s="102"/>
      <c r="G8" s="102"/>
      <c r="H8" s="103"/>
      <c r="I8" s="19"/>
      <c r="J8" s="20"/>
      <c r="K8" s="19"/>
    </row>
    <row r="9" spans="1:11" x14ac:dyDescent="0.25">
      <c r="A9" s="17"/>
      <c r="B9" s="17"/>
      <c r="C9" s="17"/>
      <c r="D9" s="21" t="s">
        <v>19</v>
      </c>
      <c r="E9" s="22">
        <v>290</v>
      </c>
      <c r="F9" s="23">
        <v>0</v>
      </c>
      <c r="G9" s="23">
        <v>0</v>
      </c>
      <c r="H9" s="24">
        <v>290</v>
      </c>
      <c r="I9" s="19"/>
      <c r="J9" s="20"/>
      <c r="K9" s="19"/>
    </row>
    <row r="10" spans="1:11" x14ac:dyDescent="0.25">
      <c r="A10" s="12" t="s">
        <v>95</v>
      </c>
      <c r="B10" s="13" t="s">
        <v>15</v>
      </c>
      <c r="C10" s="13" t="s">
        <v>20</v>
      </c>
      <c r="D10" s="98" t="s">
        <v>21</v>
      </c>
      <c r="E10" s="99"/>
      <c r="F10" s="99"/>
      <c r="G10" s="99"/>
      <c r="H10" s="100"/>
      <c r="I10" s="15">
        <v>7.6</v>
      </c>
      <c r="J10" s="52"/>
      <c r="K10" s="16">
        <f>+ROUND(+I10*J10,2)</f>
        <v>0</v>
      </c>
    </row>
    <row r="11" spans="1:11" ht="146.25" customHeight="1" x14ac:dyDescent="0.25">
      <c r="A11" s="17"/>
      <c r="B11" s="17"/>
      <c r="C11" s="17"/>
      <c r="D11" s="101" t="s">
        <v>22</v>
      </c>
      <c r="E11" s="102"/>
      <c r="F11" s="102"/>
      <c r="G11" s="102"/>
      <c r="H11" s="103"/>
      <c r="I11" s="19"/>
      <c r="J11" s="20"/>
      <c r="K11" s="19"/>
    </row>
    <row r="12" spans="1:11" x14ac:dyDescent="0.25">
      <c r="A12" s="17"/>
      <c r="B12" s="17"/>
      <c r="C12" s="17"/>
      <c r="D12" s="21" t="s">
        <v>23</v>
      </c>
      <c r="E12" s="22">
        <v>0</v>
      </c>
      <c r="F12" s="23">
        <v>7.6</v>
      </c>
      <c r="G12" s="23">
        <v>0</v>
      </c>
      <c r="H12" s="24">
        <v>7.6</v>
      </c>
      <c r="I12" s="19"/>
      <c r="J12" s="20"/>
      <c r="K12" s="19"/>
    </row>
    <row r="13" spans="1:11" x14ac:dyDescent="0.25">
      <c r="A13" s="12" t="s">
        <v>96</v>
      </c>
      <c r="B13" s="13" t="s">
        <v>15</v>
      </c>
      <c r="C13" s="13" t="s">
        <v>24</v>
      </c>
      <c r="D13" s="98" t="s">
        <v>25</v>
      </c>
      <c r="E13" s="99"/>
      <c r="F13" s="99"/>
      <c r="G13" s="99"/>
      <c r="H13" s="100"/>
      <c r="I13" s="15">
        <v>1</v>
      </c>
      <c r="J13" s="52"/>
      <c r="K13" s="16">
        <f>+ROUND(+I13*J13,2)</f>
        <v>0</v>
      </c>
    </row>
    <row r="14" spans="1:11" ht="67.5" customHeight="1" x14ac:dyDescent="0.25">
      <c r="A14" s="17"/>
      <c r="B14" s="17"/>
      <c r="C14" s="17"/>
      <c r="D14" s="101" t="s">
        <v>26</v>
      </c>
      <c r="E14" s="102"/>
      <c r="F14" s="102"/>
      <c r="G14" s="102"/>
      <c r="H14" s="103"/>
      <c r="I14" s="19"/>
      <c r="J14" s="20"/>
      <c r="K14" s="19"/>
    </row>
    <row r="15" spans="1:11" x14ac:dyDescent="0.25">
      <c r="A15" s="17"/>
      <c r="B15" s="17"/>
      <c r="C15" s="17"/>
      <c r="D15" s="25"/>
      <c r="E15" s="22">
        <v>1</v>
      </c>
      <c r="F15" s="23">
        <v>0</v>
      </c>
      <c r="G15" s="23">
        <v>0</v>
      </c>
      <c r="H15" s="24">
        <v>1</v>
      </c>
      <c r="I15" s="26"/>
      <c r="J15" s="27"/>
      <c r="K15" s="26"/>
    </row>
    <row r="16" spans="1:11" x14ac:dyDescent="0.25">
      <c r="A16" s="28"/>
      <c r="B16" s="28"/>
      <c r="C16" s="29" t="s">
        <v>93</v>
      </c>
      <c r="D16" s="30"/>
      <c r="E16" s="31"/>
      <c r="F16" s="31"/>
      <c r="G16" s="31"/>
      <c r="H16" s="32" t="s">
        <v>27</v>
      </c>
      <c r="I16" s="33"/>
      <c r="J16" s="34"/>
      <c r="K16" s="35">
        <f>SUM(K7:K15)</f>
        <v>0</v>
      </c>
    </row>
    <row r="17" spans="1:11" x14ac:dyDescent="0.25">
      <c r="A17" s="36" t="s">
        <v>28</v>
      </c>
      <c r="B17" s="36" t="s">
        <v>0</v>
      </c>
      <c r="C17" s="36" t="s">
        <v>14</v>
      </c>
      <c r="D17" s="104" t="s">
        <v>29</v>
      </c>
      <c r="E17" s="105"/>
      <c r="F17" s="105"/>
      <c r="G17" s="105"/>
      <c r="H17" s="106"/>
      <c r="I17" s="9"/>
      <c r="J17" s="10"/>
      <c r="K17" s="11"/>
    </row>
    <row r="18" spans="1:11" x14ac:dyDescent="0.25">
      <c r="A18" s="12" t="s">
        <v>97</v>
      </c>
      <c r="B18" s="13" t="s">
        <v>15</v>
      </c>
      <c r="C18" s="13" t="s">
        <v>16</v>
      </c>
      <c r="D18" s="98" t="s">
        <v>30</v>
      </c>
      <c r="E18" s="99"/>
      <c r="F18" s="99"/>
      <c r="G18" s="99"/>
      <c r="H18" s="100"/>
      <c r="I18" s="15">
        <v>30.35</v>
      </c>
      <c r="J18" s="52"/>
      <c r="K18" s="16">
        <f>+ROUND(+I18*J18,2)</f>
        <v>0</v>
      </c>
    </row>
    <row r="19" spans="1:11" ht="56.25" customHeight="1" x14ac:dyDescent="0.25">
      <c r="A19" s="17"/>
      <c r="B19" s="17"/>
      <c r="C19" s="17"/>
      <c r="D19" s="101" t="s">
        <v>31</v>
      </c>
      <c r="E19" s="102"/>
      <c r="F19" s="102"/>
      <c r="G19" s="102"/>
      <c r="H19" s="103"/>
      <c r="I19" s="19"/>
      <c r="J19" s="20"/>
      <c r="K19" s="19"/>
    </row>
    <row r="20" spans="1:11" x14ac:dyDescent="0.25">
      <c r="A20" s="17"/>
      <c r="B20" s="17"/>
      <c r="C20" s="17"/>
      <c r="D20" s="21" t="s">
        <v>32</v>
      </c>
      <c r="E20" s="22">
        <v>9.6</v>
      </c>
      <c r="F20" s="23">
        <v>0</v>
      </c>
      <c r="G20" s="23">
        <v>0</v>
      </c>
      <c r="H20" s="24">
        <v>9.6</v>
      </c>
      <c r="I20" s="19"/>
      <c r="J20" s="20"/>
      <c r="K20" s="19"/>
    </row>
    <row r="21" spans="1:11" x14ac:dyDescent="0.25">
      <c r="A21" s="17"/>
      <c r="B21" s="17"/>
      <c r="C21" s="17"/>
      <c r="D21" s="21" t="s">
        <v>33</v>
      </c>
      <c r="E21" s="22">
        <v>0</v>
      </c>
      <c r="F21" s="23">
        <v>13</v>
      </c>
      <c r="G21" s="23">
        <v>0.5</v>
      </c>
      <c r="H21" s="24">
        <v>6.5</v>
      </c>
      <c r="I21" s="19"/>
      <c r="J21" s="20"/>
      <c r="K21" s="19"/>
    </row>
    <row r="22" spans="1:11" x14ac:dyDescent="0.25">
      <c r="A22" s="17"/>
      <c r="B22" s="17"/>
      <c r="C22" s="17"/>
      <c r="D22" s="21" t="s">
        <v>34</v>
      </c>
      <c r="E22" s="22">
        <v>8.5</v>
      </c>
      <c r="F22" s="23">
        <v>0</v>
      </c>
      <c r="G22" s="23">
        <v>0</v>
      </c>
      <c r="H22" s="24">
        <v>8.5</v>
      </c>
      <c r="I22" s="19"/>
      <c r="J22" s="20"/>
      <c r="K22" s="19"/>
    </row>
    <row r="23" spans="1:11" x14ac:dyDescent="0.25">
      <c r="A23" s="17"/>
      <c r="B23" s="17"/>
      <c r="C23" s="17"/>
      <c r="D23" s="21" t="s">
        <v>35</v>
      </c>
      <c r="E23" s="22">
        <v>0</v>
      </c>
      <c r="F23" s="23">
        <v>11.5</v>
      </c>
      <c r="G23" s="23">
        <v>0.5</v>
      </c>
      <c r="H23" s="24">
        <v>5.75</v>
      </c>
      <c r="I23" s="19"/>
      <c r="J23" s="20"/>
      <c r="K23" s="19"/>
    </row>
    <row r="24" spans="1:11" x14ac:dyDescent="0.25">
      <c r="A24" s="12" t="s">
        <v>98</v>
      </c>
      <c r="B24" s="13" t="s">
        <v>15</v>
      </c>
      <c r="C24" s="13" t="s">
        <v>24</v>
      </c>
      <c r="D24" s="98" t="s">
        <v>36</v>
      </c>
      <c r="E24" s="99"/>
      <c r="F24" s="99"/>
      <c r="G24" s="99"/>
      <c r="H24" s="100"/>
      <c r="I24" s="15">
        <v>1</v>
      </c>
      <c r="J24" s="52"/>
      <c r="K24" s="16">
        <f>+ROUND(+I24*J24,2)</f>
        <v>0</v>
      </c>
    </row>
    <row r="25" spans="1:11" ht="78.75" customHeight="1" x14ac:dyDescent="0.25">
      <c r="A25" s="17"/>
      <c r="B25" s="17"/>
      <c r="C25" s="17"/>
      <c r="D25" s="101" t="s">
        <v>37</v>
      </c>
      <c r="E25" s="102"/>
      <c r="F25" s="102"/>
      <c r="G25" s="102"/>
      <c r="H25" s="103"/>
      <c r="I25" s="19"/>
      <c r="J25" s="20"/>
      <c r="K25" s="19"/>
    </row>
    <row r="26" spans="1:11" x14ac:dyDescent="0.25">
      <c r="A26" s="17"/>
      <c r="B26" s="17"/>
      <c r="C26" s="17"/>
      <c r="D26" s="21" t="s">
        <v>38</v>
      </c>
      <c r="E26" s="22">
        <v>1</v>
      </c>
      <c r="F26" s="23">
        <v>0</v>
      </c>
      <c r="G26" s="23">
        <v>0</v>
      </c>
      <c r="H26" s="24">
        <v>1</v>
      </c>
      <c r="I26" s="19"/>
      <c r="J26" s="20"/>
      <c r="K26" s="19"/>
    </row>
    <row r="27" spans="1:11" ht="22.5" customHeight="1" x14ac:dyDescent="0.25">
      <c r="A27" s="12" t="s">
        <v>99</v>
      </c>
      <c r="B27" s="13" t="s">
        <v>15</v>
      </c>
      <c r="C27" s="13" t="s">
        <v>16</v>
      </c>
      <c r="D27" s="98" t="s">
        <v>39</v>
      </c>
      <c r="E27" s="99"/>
      <c r="F27" s="99"/>
      <c r="G27" s="99"/>
      <c r="H27" s="100"/>
      <c r="I27" s="15">
        <v>29.414999999999996</v>
      </c>
      <c r="J27" s="52"/>
      <c r="K27" s="16">
        <f>+ROUND(+I27*J27,2)</f>
        <v>0</v>
      </c>
    </row>
    <row r="28" spans="1:11" ht="157.5" customHeight="1" x14ac:dyDescent="0.25">
      <c r="A28" s="17"/>
      <c r="B28" s="17"/>
      <c r="C28" s="17"/>
      <c r="D28" s="101" t="s">
        <v>40</v>
      </c>
      <c r="E28" s="102"/>
      <c r="F28" s="102"/>
      <c r="G28" s="102"/>
      <c r="H28" s="103"/>
      <c r="I28" s="19"/>
      <c r="J28" s="20"/>
      <c r="K28" s="19"/>
    </row>
    <row r="29" spans="1:11" x14ac:dyDescent="0.25">
      <c r="A29" s="17"/>
      <c r="B29" s="17"/>
      <c r="C29" s="17"/>
      <c r="D29" s="21" t="s">
        <v>41</v>
      </c>
      <c r="E29" s="22">
        <v>0</v>
      </c>
      <c r="F29" s="23">
        <v>12.16</v>
      </c>
      <c r="G29" s="23">
        <v>2.8</v>
      </c>
      <c r="H29" s="24">
        <v>34.047999999999995</v>
      </c>
      <c r="I29" s="19"/>
      <c r="J29" s="20"/>
      <c r="K29" s="19"/>
    </row>
    <row r="30" spans="1:11" x14ac:dyDescent="0.25">
      <c r="A30" s="17"/>
      <c r="B30" s="17"/>
      <c r="C30" s="17"/>
      <c r="D30" s="21" t="s">
        <v>42</v>
      </c>
      <c r="E30" s="22">
        <v>0</v>
      </c>
      <c r="F30" s="23">
        <v>-1.3</v>
      </c>
      <c r="G30" s="23">
        <v>2.0499999999999998</v>
      </c>
      <c r="H30" s="24">
        <v>-2.665</v>
      </c>
      <c r="I30" s="19"/>
      <c r="J30" s="20"/>
      <c r="K30" s="19"/>
    </row>
    <row r="31" spans="1:11" x14ac:dyDescent="0.25">
      <c r="A31" s="17"/>
      <c r="B31" s="17"/>
      <c r="C31" s="17"/>
      <c r="D31" s="25"/>
      <c r="E31" s="22">
        <v>0</v>
      </c>
      <c r="F31" s="23">
        <v>-0.96</v>
      </c>
      <c r="G31" s="23">
        <v>2.0499999999999998</v>
      </c>
      <c r="H31" s="24">
        <v>-1.9679999999999997</v>
      </c>
      <c r="I31" s="19"/>
      <c r="J31" s="20"/>
      <c r="K31" s="19"/>
    </row>
    <row r="32" spans="1:11" ht="22.5" customHeight="1" x14ac:dyDescent="0.25">
      <c r="A32" s="12" t="s">
        <v>100</v>
      </c>
      <c r="B32" s="13" t="s">
        <v>15</v>
      </c>
      <c r="C32" s="13" t="s">
        <v>16</v>
      </c>
      <c r="D32" s="98" t="s">
        <v>43</v>
      </c>
      <c r="E32" s="99"/>
      <c r="F32" s="99"/>
      <c r="G32" s="99"/>
      <c r="H32" s="100"/>
      <c r="I32" s="15">
        <v>8.4</v>
      </c>
      <c r="J32" s="52"/>
      <c r="K32" s="16">
        <f>+ROUND(+I32*J32,2)</f>
        <v>0</v>
      </c>
    </row>
    <row r="33" spans="1:11" ht="157.5" customHeight="1" x14ac:dyDescent="0.25">
      <c r="A33" s="17"/>
      <c r="B33" s="17"/>
      <c r="C33" s="17"/>
      <c r="D33" s="101" t="s">
        <v>44</v>
      </c>
      <c r="E33" s="102"/>
      <c r="F33" s="102"/>
      <c r="G33" s="102"/>
      <c r="H33" s="103"/>
      <c r="I33" s="19"/>
      <c r="J33" s="20"/>
      <c r="K33" s="19"/>
    </row>
    <row r="34" spans="1:11" x14ac:dyDescent="0.25">
      <c r="A34" s="17"/>
      <c r="B34" s="17"/>
      <c r="C34" s="17"/>
      <c r="D34" s="21" t="s">
        <v>45</v>
      </c>
      <c r="E34" s="22"/>
      <c r="F34" s="23"/>
      <c r="G34" s="23"/>
      <c r="H34" s="24">
        <v>0</v>
      </c>
      <c r="I34" s="19"/>
      <c r="J34" s="20"/>
      <c r="K34" s="19"/>
    </row>
    <row r="35" spans="1:11" x14ac:dyDescent="0.25">
      <c r="A35" s="17"/>
      <c r="B35" s="17"/>
      <c r="C35" s="17"/>
      <c r="D35" s="21" t="s">
        <v>23</v>
      </c>
      <c r="E35" s="22">
        <v>8.4</v>
      </c>
      <c r="F35" s="23">
        <v>0</v>
      </c>
      <c r="G35" s="23">
        <v>0</v>
      </c>
      <c r="H35" s="24">
        <v>8.4</v>
      </c>
      <c r="I35" s="19"/>
      <c r="J35" s="20"/>
      <c r="K35" s="19"/>
    </row>
    <row r="36" spans="1:11" ht="22.5" customHeight="1" x14ac:dyDescent="0.25">
      <c r="A36" s="12" t="s">
        <v>101</v>
      </c>
      <c r="B36" s="13" t="s">
        <v>15</v>
      </c>
      <c r="C36" s="13" t="s">
        <v>24</v>
      </c>
      <c r="D36" s="98" t="s">
        <v>46</v>
      </c>
      <c r="E36" s="99"/>
      <c r="F36" s="99"/>
      <c r="G36" s="99"/>
      <c r="H36" s="100"/>
      <c r="I36" s="15">
        <v>7</v>
      </c>
      <c r="J36" s="52"/>
      <c r="K36" s="16">
        <f>+ROUND(+I36*J36,2)</f>
        <v>0</v>
      </c>
    </row>
    <row r="37" spans="1:11" ht="337.5" customHeight="1" x14ac:dyDescent="0.25">
      <c r="A37" s="17"/>
      <c r="B37" s="17"/>
      <c r="C37" s="17"/>
      <c r="D37" s="101" t="s">
        <v>47</v>
      </c>
      <c r="E37" s="102"/>
      <c r="F37" s="102"/>
      <c r="G37" s="102"/>
      <c r="H37" s="103"/>
      <c r="I37" s="19"/>
      <c r="J37" s="20"/>
      <c r="K37" s="19"/>
    </row>
    <row r="38" spans="1:11" x14ac:dyDescent="0.25">
      <c r="A38" s="17"/>
      <c r="B38" s="17"/>
      <c r="C38" s="17"/>
      <c r="D38" s="21" t="s">
        <v>48</v>
      </c>
      <c r="E38" s="22">
        <v>1</v>
      </c>
      <c r="F38" s="23">
        <v>0</v>
      </c>
      <c r="G38" s="23">
        <v>0</v>
      </c>
      <c r="H38" s="24">
        <v>1</v>
      </c>
      <c r="I38" s="19"/>
      <c r="J38" s="20"/>
      <c r="K38" s="19"/>
    </row>
    <row r="39" spans="1:11" x14ac:dyDescent="0.25">
      <c r="A39" s="17"/>
      <c r="B39" s="17"/>
      <c r="C39" s="17"/>
      <c r="D39" s="21" t="s">
        <v>49</v>
      </c>
      <c r="E39" s="22">
        <v>1</v>
      </c>
      <c r="F39" s="23">
        <v>0</v>
      </c>
      <c r="G39" s="23">
        <v>0</v>
      </c>
      <c r="H39" s="24">
        <v>1</v>
      </c>
      <c r="I39" s="19"/>
      <c r="J39" s="20"/>
      <c r="K39" s="19"/>
    </row>
    <row r="40" spans="1:11" x14ac:dyDescent="0.25">
      <c r="A40" s="17"/>
      <c r="B40" s="17"/>
      <c r="C40" s="17"/>
      <c r="D40" s="21" t="s">
        <v>50</v>
      </c>
      <c r="E40" s="22">
        <v>1</v>
      </c>
      <c r="F40" s="23">
        <v>0</v>
      </c>
      <c r="G40" s="23">
        <v>0</v>
      </c>
      <c r="H40" s="24">
        <v>1</v>
      </c>
      <c r="I40" s="19"/>
      <c r="J40" s="20"/>
      <c r="K40" s="19"/>
    </row>
    <row r="41" spans="1:11" x14ac:dyDescent="0.25">
      <c r="A41" s="17"/>
      <c r="B41" s="17"/>
      <c r="C41" s="17"/>
      <c r="D41" s="21" t="s">
        <v>51</v>
      </c>
      <c r="E41" s="22">
        <v>1</v>
      </c>
      <c r="F41" s="23">
        <v>0</v>
      </c>
      <c r="G41" s="23">
        <v>0</v>
      </c>
      <c r="H41" s="24">
        <v>1</v>
      </c>
      <c r="I41" s="19"/>
      <c r="J41" s="20"/>
      <c r="K41" s="19"/>
    </row>
    <row r="42" spans="1:11" x14ac:dyDescent="0.25">
      <c r="A42" s="17"/>
      <c r="B42" s="17"/>
      <c r="C42" s="17"/>
      <c r="D42" s="21" t="s">
        <v>52</v>
      </c>
      <c r="E42" s="22">
        <v>1</v>
      </c>
      <c r="F42" s="23">
        <v>0</v>
      </c>
      <c r="G42" s="23">
        <v>0</v>
      </c>
      <c r="H42" s="24">
        <v>1</v>
      </c>
      <c r="I42" s="19"/>
      <c r="J42" s="20"/>
      <c r="K42" s="19"/>
    </row>
    <row r="43" spans="1:11" x14ac:dyDescent="0.25">
      <c r="A43" s="17"/>
      <c r="B43" s="17"/>
      <c r="C43" s="17"/>
      <c r="D43" s="21" t="s">
        <v>53</v>
      </c>
      <c r="E43" s="22">
        <v>1</v>
      </c>
      <c r="F43" s="23">
        <v>0</v>
      </c>
      <c r="G43" s="23">
        <v>0</v>
      </c>
      <c r="H43" s="24">
        <v>1</v>
      </c>
      <c r="I43" s="19"/>
      <c r="J43" s="20"/>
      <c r="K43" s="19"/>
    </row>
    <row r="44" spans="1:11" x14ac:dyDescent="0.25">
      <c r="A44" s="17"/>
      <c r="B44" s="17"/>
      <c r="C44" s="17"/>
      <c r="D44" s="21" t="s">
        <v>23</v>
      </c>
      <c r="E44" s="22">
        <v>1</v>
      </c>
      <c r="F44" s="23">
        <v>0</v>
      </c>
      <c r="G44" s="23">
        <v>0</v>
      </c>
      <c r="H44" s="24">
        <v>1</v>
      </c>
      <c r="I44" s="19"/>
      <c r="J44" s="20"/>
      <c r="K44" s="19"/>
    </row>
    <row r="45" spans="1:11" ht="22.5" customHeight="1" x14ac:dyDescent="0.25">
      <c r="A45" s="12" t="s">
        <v>102</v>
      </c>
      <c r="B45" s="13" t="s">
        <v>15</v>
      </c>
      <c r="C45" s="13" t="s">
        <v>24</v>
      </c>
      <c r="D45" s="98" t="s">
        <v>54</v>
      </c>
      <c r="E45" s="99"/>
      <c r="F45" s="99"/>
      <c r="G45" s="99"/>
      <c r="H45" s="100"/>
      <c r="I45" s="15">
        <v>16</v>
      </c>
      <c r="J45" s="52"/>
      <c r="K45" s="16">
        <f>+ROUND(+I45*J45,2)</f>
        <v>0</v>
      </c>
    </row>
    <row r="46" spans="1:11" ht="337.5" customHeight="1" x14ac:dyDescent="0.25">
      <c r="A46" s="17"/>
      <c r="B46" s="17"/>
      <c r="C46" s="17"/>
      <c r="D46" s="101" t="s">
        <v>55</v>
      </c>
      <c r="E46" s="102"/>
      <c r="F46" s="102"/>
      <c r="G46" s="102"/>
      <c r="H46" s="103"/>
      <c r="I46" s="19"/>
      <c r="J46" s="20"/>
      <c r="K46" s="19"/>
    </row>
    <row r="47" spans="1:11" x14ac:dyDescent="0.25">
      <c r="A47" s="17"/>
      <c r="B47" s="17"/>
      <c r="C47" s="17"/>
      <c r="D47" s="21" t="s">
        <v>49</v>
      </c>
      <c r="E47" s="22">
        <v>5</v>
      </c>
      <c r="F47" s="23">
        <v>0</v>
      </c>
      <c r="G47" s="23">
        <v>0</v>
      </c>
      <c r="H47" s="24">
        <v>5</v>
      </c>
      <c r="I47" s="19"/>
      <c r="J47" s="20"/>
      <c r="K47" s="19"/>
    </row>
    <row r="48" spans="1:11" x14ac:dyDescent="0.25">
      <c r="A48" s="17"/>
      <c r="B48" s="17"/>
      <c r="C48" s="17"/>
      <c r="D48" s="21" t="s">
        <v>56</v>
      </c>
      <c r="E48" s="22">
        <v>2</v>
      </c>
      <c r="F48" s="23">
        <v>0</v>
      </c>
      <c r="G48" s="23">
        <v>0</v>
      </c>
      <c r="H48" s="24">
        <v>2</v>
      </c>
      <c r="I48" s="19"/>
      <c r="J48" s="20"/>
      <c r="K48" s="19"/>
    </row>
    <row r="49" spans="1:11" x14ac:dyDescent="0.25">
      <c r="A49" s="17"/>
      <c r="B49" s="17"/>
      <c r="C49" s="17"/>
      <c r="D49" s="21" t="s">
        <v>23</v>
      </c>
      <c r="E49" s="22">
        <v>6</v>
      </c>
      <c r="F49" s="23">
        <v>0</v>
      </c>
      <c r="G49" s="23">
        <v>0</v>
      </c>
      <c r="H49" s="24">
        <v>6</v>
      </c>
      <c r="I49" s="19"/>
      <c r="J49" s="20"/>
      <c r="K49" s="19"/>
    </row>
    <row r="50" spans="1:11" x14ac:dyDescent="0.25">
      <c r="A50" s="17"/>
      <c r="B50" s="17"/>
      <c r="C50" s="17"/>
      <c r="D50" s="21" t="s">
        <v>57</v>
      </c>
      <c r="E50" s="22">
        <v>3</v>
      </c>
      <c r="F50" s="23">
        <v>0</v>
      </c>
      <c r="G50" s="23">
        <v>0</v>
      </c>
      <c r="H50" s="24">
        <v>3</v>
      </c>
      <c r="I50" s="19"/>
      <c r="J50" s="20"/>
      <c r="K50" s="19"/>
    </row>
    <row r="51" spans="1:11" x14ac:dyDescent="0.25">
      <c r="A51" s="12" t="s">
        <v>103</v>
      </c>
      <c r="B51" s="13" t="s">
        <v>15</v>
      </c>
      <c r="C51" s="13" t="s">
        <v>16</v>
      </c>
      <c r="D51" s="98" t="s">
        <v>58</v>
      </c>
      <c r="E51" s="99"/>
      <c r="F51" s="99"/>
      <c r="G51" s="99"/>
      <c r="H51" s="100"/>
      <c r="I51" s="15">
        <v>3</v>
      </c>
      <c r="J51" s="52"/>
      <c r="K51" s="16">
        <f>+ROUND(+I51*J51,2)</f>
        <v>0</v>
      </c>
    </row>
    <row r="52" spans="1:11" ht="101.25" customHeight="1" x14ac:dyDescent="0.25">
      <c r="A52" s="17"/>
      <c r="B52" s="17"/>
      <c r="C52" s="17"/>
      <c r="D52" s="101" t="s">
        <v>59</v>
      </c>
      <c r="E52" s="102"/>
      <c r="F52" s="102"/>
      <c r="G52" s="102"/>
      <c r="H52" s="103"/>
      <c r="I52" s="19"/>
      <c r="J52" s="20"/>
      <c r="K52" s="19"/>
    </row>
    <row r="53" spans="1:11" x14ac:dyDescent="0.25">
      <c r="A53" s="17"/>
      <c r="B53" s="17"/>
      <c r="C53" s="17"/>
      <c r="D53" s="21" t="s">
        <v>23</v>
      </c>
      <c r="E53" s="22">
        <v>0</v>
      </c>
      <c r="F53" s="23">
        <v>3</v>
      </c>
      <c r="G53" s="23">
        <v>0</v>
      </c>
      <c r="H53" s="24">
        <v>3</v>
      </c>
      <c r="I53" s="19"/>
      <c r="J53" s="20"/>
      <c r="K53" s="19"/>
    </row>
    <row r="54" spans="1:11" x14ac:dyDescent="0.25">
      <c r="A54" s="12" t="s">
        <v>104</v>
      </c>
      <c r="B54" s="13" t="s">
        <v>15</v>
      </c>
      <c r="C54" s="13" t="s">
        <v>60</v>
      </c>
      <c r="D54" s="98" t="s">
        <v>120</v>
      </c>
      <c r="E54" s="99"/>
      <c r="F54" s="99"/>
      <c r="G54" s="99"/>
      <c r="H54" s="100"/>
      <c r="I54" s="37">
        <v>1</v>
      </c>
      <c r="J54" s="38">
        <v>2647.06</v>
      </c>
      <c r="K54" s="39">
        <f>+ROUND(+I54*J54,2)</f>
        <v>2647.06</v>
      </c>
    </row>
    <row r="55" spans="1:11" ht="146.25" customHeight="1" x14ac:dyDescent="0.25">
      <c r="A55" s="17"/>
      <c r="B55" s="17"/>
      <c r="C55" s="17"/>
      <c r="D55" s="101" t="s">
        <v>61</v>
      </c>
      <c r="E55" s="102"/>
      <c r="F55" s="102"/>
      <c r="G55" s="102"/>
      <c r="H55" s="103"/>
      <c r="I55" s="19"/>
      <c r="J55" s="20"/>
      <c r="K55" s="19"/>
    </row>
    <row r="56" spans="1:11" x14ac:dyDescent="0.25">
      <c r="A56" s="17"/>
      <c r="B56" s="17"/>
      <c r="C56" s="17"/>
      <c r="D56" s="25"/>
      <c r="E56" s="22">
        <v>1</v>
      </c>
      <c r="F56" s="23">
        <v>0</v>
      </c>
      <c r="G56" s="23">
        <v>0</v>
      </c>
      <c r="H56" s="24">
        <v>1</v>
      </c>
      <c r="I56" s="19"/>
      <c r="J56" s="20"/>
      <c r="K56" s="19"/>
    </row>
    <row r="57" spans="1:11" x14ac:dyDescent="0.25">
      <c r="A57" s="12" t="s">
        <v>105</v>
      </c>
      <c r="B57" s="13" t="s">
        <v>15</v>
      </c>
      <c r="C57" s="13" t="s">
        <v>24</v>
      </c>
      <c r="D57" s="98" t="s">
        <v>62</v>
      </c>
      <c r="E57" s="99"/>
      <c r="F57" s="99"/>
      <c r="G57" s="99"/>
      <c r="H57" s="100"/>
      <c r="I57" s="15">
        <v>2</v>
      </c>
      <c r="J57" s="52"/>
      <c r="K57" s="16">
        <f>+ROUND(+I57*J57,2)</f>
        <v>0</v>
      </c>
    </row>
    <row r="58" spans="1:11" ht="303.75" customHeight="1" x14ac:dyDescent="0.25">
      <c r="A58" s="17"/>
      <c r="B58" s="17"/>
      <c r="C58" s="17"/>
      <c r="D58" s="101" t="s">
        <v>63</v>
      </c>
      <c r="E58" s="102"/>
      <c r="F58" s="102"/>
      <c r="G58" s="102"/>
      <c r="H58" s="103"/>
      <c r="I58" s="19"/>
      <c r="J58" s="20"/>
      <c r="K58" s="19"/>
    </row>
    <row r="59" spans="1:11" x14ac:dyDescent="0.25">
      <c r="A59" s="17"/>
      <c r="B59" s="17"/>
      <c r="C59" s="17"/>
      <c r="D59" s="21" t="s">
        <v>52</v>
      </c>
      <c r="E59" s="22">
        <v>1</v>
      </c>
      <c r="F59" s="23">
        <v>0</v>
      </c>
      <c r="G59" s="23">
        <v>0</v>
      </c>
      <c r="H59" s="24">
        <v>1</v>
      </c>
      <c r="I59" s="19"/>
      <c r="J59" s="20"/>
      <c r="K59" s="19"/>
    </row>
    <row r="60" spans="1:11" x14ac:dyDescent="0.25">
      <c r="A60" s="17"/>
      <c r="B60" s="17"/>
      <c r="C60" s="17"/>
      <c r="D60" s="21" t="s">
        <v>64</v>
      </c>
      <c r="E60" s="22">
        <v>1</v>
      </c>
      <c r="F60" s="23">
        <v>0</v>
      </c>
      <c r="G60" s="23">
        <v>0</v>
      </c>
      <c r="H60" s="24">
        <v>1</v>
      </c>
      <c r="I60" s="26"/>
      <c r="J60" s="27"/>
      <c r="K60" s="26"/>
    </row>
    <row r="61" spans="1:11" x14ac:dyDescent="0.25">
      <c r="A61" s="28"/>
      <c r="B61" s="28"/>
      <c r="C61" s="29" t="s">
        <v>93</v>
      </c>
      <c r="D61" s="30"/>
      <c r="E61" s="31"/>
      <c r="F61" s="31"/>
      <c r="G61" s="31"/>
      <c r="H61" s="32" t="s">
        <v>65</v>
      </c>
      <c r="I61" s="33"/>
      <c r="J61" s="34"/>
      <c r="K61" s="35">
        <f>SUM(K18:K60)</f>
        <v>2647.06</v>
      </c>
    </row>
    <row r="62" spans="1:11" x14ac:dyDescent="0.25">
      <c r="A62" s="36" t="s">
        <v>66</v>
      </c>
      <c r="B62" s="36" t="s">
        <v>0</v>
      </c>
      <c r="C62" s="36" t="s">
        <v>14</v>
      </c>
      <c r="D62" s="104" t="s">
        <v>3</v>
      </c>
      <c r="E62" s="105"/>
      <c r="F62" s="105"/>
      <c r="G62" s="105"/>
      <c r="H62" s="106"/>
      <c r="I62" s="9"/>
      <c r="J62" s="10"/>
      <c r="K62" s="11"/>
    </row>
    <row r="63" spans="1:11" x14ac:dyDescent="0.25">
      <c r="A63" s="12" t="s">
        <v>106</v>
      </c>
      <c r="B63" s="13" t="s">
        <v>15</v>
      </c>
      <c r="C63" s="13" t="s">
        <v>16</v>
      </c>
      <c r="D63" s="98" t="s">
        <v>67</v>
      </c>
      <c r="E63" s="99"/>
      <c r="F63" s="99"/>
      <c r="G63" s="99"/>
      <c r="H63" s="100"/>
      <c r="I63" s="15">
        <v>105</v>
      </c>
      <c r="J63" s="52"/>
      <c r="K63" s="16">
        <f>+ROUND(+I63*J63,2)</f>
        <v>0</v>
      </c>
    </row>
    <row r="64" spans="1:11" ht="112.5" customHeight="1" x14ac:dyDescent="0.25">
      <c r="A64" s="17"/>
      <c r="B64" s="17"/>
      <c r="C64" s="17"/>
      <c r="D64" s="101" t="s">
        <v>68</v>
      </c>
      <c r="E64" s="102"/>
      <c r="F64" s="102"/>
      <c r="G64" s="102"/>
      <c r="H64" s="103"/>
      <c r="I64" s="19"/>
      <c r="J64" s="20"/>
      <c r="K64" s="19"/>
    </row>
    <row r="65" spans="1:11" x14ac:dyDescent="0.25">
      <c r="A65" s="17"/>
      <c r="B65" s="17"/>
      <c r="C65" s="17"/>
      <c r="D65" s="21" t="s">
        <v>69</v>
      </c>
      <c r="E65" s="22">
        <v>105</v>
      </c>
      <c r="F65" s="23">
        <v>0</v>
      </c>
      <c r="G65" s="23">
        <v>0</v>
      </c>
      <c r="H65" s="24">
        <v>105</v>
      </c>
      <c r="I65" s="19"/>
      <c r="J65" s="20"/>
      <c r="K65" s="19"/>
    </row>
    <row r="66" spans="1:11" ht="22.5" customHeight="1" x14ac:dyDescent="0.25">
      <c r="A66" s="12" t="s">
        <v>107</v>
      </c>
      <c r="B66" s="13" t="s">
        <v>15</v>
      </c>
      <c r="C66" s="13" t="s">
        <v>16</v>
      </c>
      <c r="D66" s="98" t="s">
        <v>70</v>
      </c>
      <c r="E66" s="99"/>
      <c r="F66" s="99"/>
      <c r="G66" s="99"/>
      <c r="H66" s="100"/>
      <c r="I66" s="15">
        <v>105</v>
      </c>
      <c r="J66" s="52"/>
      <c r="K66" s="16">
        <f>+ROUND(+I66*J66,2)</f>
        <v>0</v>
      </c>
    </row>
    <row r="67" spans="1:11" ht="292.5" customHeight="1" x14ac:dyDescent="0.25">
      <c r="A67" s="17"/>
      <c r="B67" s="17"/>
      <c r="C67" s="17"/>
      <c r="D67" s="101" t="s">
        <v>71</v>
      </c>
      <c r="E67" s="102"/>
      <c r="F67" s="102"/>
      <c r="G67" s="102"/>
      <c r="H67" s="103"/>
      <c r="I67" s="19"/>
      <c r="J67" s="20"/>
      <c r="K67" s="19"/>
    </row>
    <row r="68" spans="1:11" x14ac:dyDescent="0.25">
      <c r="A68" s="17"/>
      <c r="B68" s="17"/>
      <c r="C68" s="17"/>
      <c r="D68" s="21" t="s">
        <v>69</v>
      </c>
      <c r="E68" s="22">
        <v>105</v>
      </c>
      <c r="F68" s="23">
        <v>0</v>
      </c>
      <c r="G68" s="23">
        <v>0</v>
      </c>
      <c r="H68" s="24">
        <v>105</v>
      </c>
      <c r="I68" s="19"/>
      <c r="J68" s="20"/>
      <c r="K68" s="19"/>
    </row>
    <row r="69" spans="1:11" ht="22.5" customHeight="1" x14ac:dyDescent="0.25">
      <c r="A69" s="12" t="s">
        <v>108</v>
      </c>
      <c r="B69" s="13" t="s">
        <v>15</v>
      </c>
      <c r="C69" s="13" t="s">
        <v>16</v>
      </c>
      <c r="D69" s="98" t="s">
        <v>72</v>
      </c>
      <c r="E69" s="99"/>
      <c r="F69" s="99"/>
      <c r="G69" s="99"/>
      <c r="H69" s="100"/>
      <c r="I69" s="15">
        <v>20</v>
      </c>
      <c r="J69" s="52"/>
      <c r="K69" s="16">
        <f>+ROUND(+I69*J69,2)</f>
        <v>0</v>
      </c>
    </row>
    <row r="70" spans="1:11" ht="326.25" customHeight="1" x14ac:dyDescent="0.25">
      <c r="A70" s="17"/>
      <c r="B70" s="17"/>
      <c r="C70" s="17"/>
      <c r="D70" s="101" t="s">
        <v>73</v>
      </c>
      <c r="E70" s="102"/>
      <c r="F70" s="102"/>
      <c r="G70" s="102"/>
      <c r="H70" s="103"/>
      <c r="I70" s="19"/>
      <c r="J70" s="20"/>
      <c r="K70" s="19"/>
    </row>
    <row r="71" spans="1:11" x14ac:dyDescent="0.25">
      <c r="A71" s="17"/>
      <c r="B71" s="17"/>
      <c r="C71" s="17"/>
      <c r="D71" s="21" t="s">
        <v>74</v>
      </c>
      <c r="E71" s="22">
        <v>20</v>
      </c>
      <c r="F71" s="23">
        <v>0</v>
      </c>
      <c r="G71" s="23">
        <v>0</v>
      </c>
      <c r="H71" s="24">
        <v>20</v>
      </c>
      <c r="I71" s="19"/>
      <c r="J71" s="20"/>
      <c r="K71" s="19"/>
    </row>
    <row r="72" spans="1:11" x14ac:dyDescent="0.25">
      <c r="A72" s="12" t="s">
        <v>109</v>
      </c>
      <c r="B72" s="13" t="s">
        <v>15</v>
      </c>
      <c r="C72" s="13" t="s">
        <v>24</v>
      </c>
      <c r="D72" s="98" t="s">
        <v>75</v>
      </c>
      <c r="E72" s="99"/>
      <c r="F72" s="99"/>
      <c r="G72" s="99"/>
      <c r="H72" s="100"/>
      <c r="I72" s="15">
        <v>1</v>
      </c>
      <c r="J72" s="52"/>
      <c r="K72" s="16">
        <f>+ROUND(+I72*J72,2)</f>
        <v>0</v>
      </c>
    </row>
    <row r="73" spans="1:11" ht="45" customHeight="1" x14ac:dyDescent="0.25">
      <c r="A73" s="17"/>
      <c r="B73" s="17"/>
      <c r="C73" s="17"/>
      <c r="D73" s="101" t="s">
        <v>76</v>
      </c>
      <c r="E73" s="102"/>
      <c r="F73" s="102"/>
      <c r="G73" s="102"/>
      <c r="H73" s="103"/>
      <c r="I73" s="19"/>
      <c r="J73" s="20"/>
      <c r="K73" s="19"/>
    </row>
    <row r="74" spans="1:11" x14ac:dyDescent="0.25">
      <c r="A74" s="17"/>
      <c r="B74" s="17"/>
      <c r="C74" s="17"/>
      <c r="D74" s="21" t="s">
        <v>69</v>
      </c>
      <c r="E74" s="22">
        <v>1</v>
      </c>
      <c r="F74" s="23">
        <v>0</v>
      </c>
      <c r="G74" s="23">
        <v>0</v>
      </c>
      <c r="H74" s="24">
        <v>1</v>
      </c>
      <c r="I74" s="19"/>
      <c r="J74" s="20"/>
      <c r="K74" s="19"/>
    </row>
    <row r="75" spans="1:11" ht="22.5" customHeight="1" x14ac:dyDescent="0.25">
      <c r="A75" s="12" t="s">
        <v>110</v>
      </c>
      <c r="B75" s="13" t="s">
        <v>15</v>
      </c>
      <c r="C75" s="13" t="s">
        <v>16</v>
      </c>
      <c r="D75" s="98" t="s">
        <v>77</v>
      </c>
      <c r="E75" s="99"/>
      <c r="F75" s="99"/>
      <c r="G75" s="99"/>
      <c r="H75" s="100"/>
      <c r="I75" s="15">
        <v>43</v>
      </c>
      <c r="J75" s="52"/>
      <c r="K75" s="16">
        <f>+ROUND(+I75*J75,2)</f>
        <v>0</v>
      </c>
    </row>
    <row r="76" spans="1:11" ht="157.5" customHeight="1" x14ac:dyDescent="0.25">
      <c r="A76" s="17"/>
      <c r="B76" s="17"/>
      <c r="C76" s="17"/>
      <c r="D76" s="101" t="s">
        <v>78</v>
      </c>
      <c r="E76" s="102"/>
      <c r="F76" s="102"/>
      <c r="G76" s="102"/>
      <c r="H76" s="103"/>
      <c r="I76" s="19"/>
      <c r="J76" s="20"/>
      <c r="K76" s="19"/>
    </row>
    <row r="77" spans="1:11" x14ac:dyDescent="0.25">
      <c r="A77" s="17"/>
      <c r="B77" s="17"/>
      <c r="C77" s="17"/>
      <c r="D77" s="21" t="s">
        <v>79</v>
      </c>
      <c r="E77" s="22">
        <v>0</v>
      </c>
      <c r="F77" s="23">
        <v>11</v>
      </c>
      <c r="G77" s="23">
        <v>2</v>
      </c>
      <c r="H77" s="24">
        <v>22</v>
      </c>
      <c r="I77" s="19"/>
      <c r="J77" s="20"/>
      <c r="K77" s="19"/>
    </row>
    <row r="78" spans="1:11" x14ac:dyDescent="0.25">
      <c r="A78" s="17"/>
      <c r="B78" s="17"/>
      <c r="C78" s="17"/>
      <c r="D78" s="21" t="s">
        <v>80</v>
      </c>
      <c r="E78" s="22">
        <v>0</v>
      </c>
      <c r="F78" s="23">
        <v>10.5</v>
      </c>
      <c r="G78" s="23">
        <v>2</v>
      </c>
      <c r="H78" s="24">
        <v>21</v>
      </c>
      <c r="I78" s="19"/>
      <c r="J78" s="20"/>
      <c r="K78" s="19"/>
    </row>
    <row r="79" spans="1:11" ht="22.5" customHeight="1" x14ac:dyDescent="0.25">
      <c r="A79" s="12" t="s">
        <v>111</v>
      </c>
      <c r="B79" s="13" t="s">
        <v>15</v>
      </c>
      <c r="C79" s="13" t="s">
        <v>16</v>
      </c>
      <c r="D79" s="98" t="s">
        <v>81</v>
      </c>
      <c r="E79" s="99"/>
      <c r="F79" s="99"/>
      <c r="G79" s="99"/>
      <c r="H79" s="100"/>
      <c r="I79" s="15">
        <v>43</v>
      </c>
      <c r="J79" s="52"/>
      <c r="K79" s="16">
        <f>+ROUND(+I79*J79,2)</f>
        <v>0</v>
      </c>
    </row>
    <row r="80" spans="1:11" ht="146.25" customHeight="1" x14ac:dyDescent="0.25">
      <c r="A80" s="17"/>
      <c r="B80" s="17"/>
      <c r="C80" s="17"/>
      <c r="D80" s="101" t="s">
        <v>82</v>
      </c>
      <c r="E80" s="102"/>
      <c r="F80" s="102"/>
      <c r="G80" s="102"/>
      <c r="H80" s="103"/>
      <c r="I80" s="19"/>
      <c r="J80" s="20"/>
      <c r="K80" s="19"/>
    </row>
    <row r="81" spans="1:11" x14ac:dyDescent="0.25">
      <c r="A81" s="17"/>
      <c r="B81" s="17"/>
      <c r="C81" s="17"/>
      <c r="D81" s="21" t="s">
        <v>79</v>
      </c>
      <c r="E81" s="22">
        <v>0</v>
      </c>
      <c r="F81" s="23">
        <v>11</v>
      </c>
      <c r="G81" s="23">
        <v>2</v>
      </c>
      <c r="H81" s="24">
        <v>22</v>
      </c>
      <c r="I81" s="19"/>
      <c r="J81" s="20"/>
      <c r="K81" s="19"/>
    </row>
    <row r="82" spans="1:11" x14ac:dyDescent="0.25">
      <c r="A82" s="17"/>
      <c r="B82" s="17"/>
      <c r="C82" s="17"/>
      <c r="D82" s="21" t="s">
        <v>80</v>
      </c>
      <c r="E82" s="22">
        <v>0</v>
      </c>
      <c r="F82" s="23">
        <v>10.5</v>
      </c>
      <c r="G82" s="23">
        <v>2</v>
      </c>
      <c r="H82" s="24">
        <v>21</v>
      </c>
      <c r="I82" s="26"/>
      <c r="J82" s="27"/>
      <c r="K82" s="26"/>
    </row>
    <row r="83" spans="1:11" x14ac:dyDescent="0.25">
      <c r="A83" s="28"/>
      <c r="B83" s="28"/>
      <c r="C83" s="29" t="s">
        <v>93</v>
      </c>
      <c r="D83" s="30"/>
      <c r="E83" s="31"/>
      <c r="F83" s="31"/>
      <c r="G83" s="31"/>
      <c r="H83" s="32" t="s">
        <v>83</v>
      </c>
      <c r="I83" s="33"/>
      <c r="J83" s="34"/>
      <c r="K83" s="35">
        <f>SUM(K63:K82)</f>
        <v>0</v>
      </c>
    </row>
    <row r="84" spans="1:11" x14ac:dyDescent="0.25">
      <c r="A84" s="36" t="s">
        <v>84</v>
      </c>
      <c r="B84" s="40" t="s">
        <v>0</v>
      </c>
      <c r="C84" s="36" t="s">
        <v>14</v>
      </c>
      <c r="D84" s="104" t="s">
        <v>85</v>
      </c>
      <c r="E84" s="105"/>
      <c r="F84" s="105"/>
      <c r="G84" s="105"/>
      <c r="H84" s="106"/>
      <c r="I84" s="9"/>
      <c r="J84" s="10"/>
      <c r="K84" s="11"/>
    </row>
    <row r="85" spans="1:11" x14ac:dyDescent="0.25">
      <c r="A85" s="12" t="s">
        <v>112</v>
      </c>
      <c r="B85" s="13" t="s">
        <v>15</v>
      </c>
      <c r="C85" s="13" t="s">
        <v>24</v>
      </c>
      <c r="D85" s="98" t="s">
        <v>85</v>
      </c>
      <c r="E85" s="99"/>
      <c r="F85" s="99"/>
      <c r="G85" s="99"/>
      <c r="H85" s="100"/>
      <c r="I85" s="15">
        <v>1</v>
      </c>
      <c r="J85" s="52"/>
      <c r="K85" s="16">
        <f>+ROUND(+I85*J85,2)</f>
        <v>0</v>
      </c>
    </row>
    <row r="86" spans="1:11" ht="292.5" customHeight="1" x14ac:dyDescent="0.25">
      <c r="A86" s="17"/>
      <c r="B86" s="17"/>
      <c r="C86" s="17"/>
      <c r="D86" s="101" t="s">
        <v>86</v>
      </c>
      <c r="E86" s="102"/>
      <c r="F86" s="102"/>
      <c r="G86" s="102"/>
      <c r="H86" s="103"/>
      <c r="I86" s="19"/>
      <c r="J86" s="20"/>
      <c r="K86" s="19"/>
    </row>
    <row r="87" spans="1:11" x14ac:dyDescent="0.25">
      <c r="A87" s="17"/>
      <c r="B87" s="17"/>
      <c r="C87" s="17"/>
      <c r="D87" s="25"/>
      <c r="E87" s="22">
        <v>1</v>
      </c>
      <c r="F87" s="23">
        <v>0</v>
      </c>
      <c r="G87" s="23">
        <v>0</v>
      </c>
      <c r="H87" s="24">
        <v>1</v>
      </c>
      <c r="I87" s="26"/>
      <c r="J87" s="27"/>
      <c r="K87" s="26"/>
    </row>
    <row r="88" spans="1:11" x14ac:dyDescent="0.25">
      <c r="A88" s="28"/>
      <c r="B88" s="28"/>
      <c r="C88" s="29" t="s">
        <v>93</v>
      </c>
      <c r="D88" s="30"/>
      <c r="E88" s="31"/>
      <c r="F88" s="31"/>
      <c r="G88" s="31"/>
      <c r="H88" s="32" t="s">
        <v>87</v>
      </c>
      <c r="I88" s="33"/>
      <c r="J88" s="34"/>
      <c r="K88" s="35">
        <f>SUM(K85:K87)</f>
        <v>0</v>
      </c>
    </row>
    <row r="89" spans="1:11" x14ac:dyDescent="0.25">
      <c r="A89" s="36" t="s">
        <v>88</v>
      </c>
      <c r="B89" s="40" t="s">
        <v>0</v>
      </c>
      <c r="C89" s="36" t="s">
        <v>14</v>
      </c>
      <c r="D89" s="104" t="s">
        <v>89</v>
      </c>
      <c r="E89" s="105"/>
      <c r="F89" s="105"/>
      <c r="G89" s="105"/>
      <c r="H89" s="106"/>
      <c r="I89" s="9"/>
      <c r="J89" s="10"/>
      <c r="K89" s="11"/>
    </row>
    <row r="90" spans="1:11" x14ac:dyDescent="0.25">
      <c r="A90" s="12" t="s">
        <v>113</v>
      </c>
      <c r="B90" s="13" t="s">
        <v>15</v>
      </c>
      <c r="C90" s="13" t="s">
        <v>24</v>
      </c>
      <c r="D90" s="98" t="s">
        <v>89</v>
      </c>
      <c r="E90" s="99"/>
      <c r="F90" s="99"/>
      <c r="G90" s="99"/>
      <c r="H90" s="100"/>
      <c r="I90" s="15">
        <v>1</v>
      </c>
      <c r="J90" s="52"/>
      <c r="K90" s="16">
        <f>+ROUND(+I90*J90,2)</f>
        <v>0</v>
      </c>
    </row>
    <row r="91" spans="1:11" ht="180" customHeight="1" x14ac:dyDescent="0.25">
      <c r="A91" s="17"/>
      <c r="B91" s="17"/>
      <c r="C91" s="17"/>
      <c r="D91" s="101" t="s">
        <v>90</v>
      </c>
      <c r="E91" s="102"/>
      <c r="F91" s="102"/>
      <c r="G91" s="102"/>
      <c r="H91" s="103"/>
      <c r="I91" s="19"/>
      <c r="J91" s="20"/>
      <c r="K91" s="19"/>
    </row>
    <row r="92" spans="1:11" x14ac:dyDescent="0.25">
      <c r="A92" s="17"/>
      <c r="B92" s="17"/>
      <c r="C92" s="17"/>
      <c r="D92" s="25"/>
      <c r="E92" s="22">
        <v>1</v>
      </c>
      <c r="F92" s="23">
        <v>0</v>
      </c>
      <c r="G92" s="23">
        <v>0</v>
      </c>
      <c r="H92" s="24">
        <v>1</v>
      </c>
      <c r="I92" s="26"/>
      <c r="J92" s="27"/>
      <c r="K92" s="26"/>
    </row>
    <row r="93" spans="1:11" x14ac:dyDescent="0.25">
      <c r="A93" s="28"/>
      <c r="B93" s="28"/>
      <c r="C93" s="29" t="s">
        <v>93</v>
      </c>
      <c r="D93" s="41"/>
      <c r="E93" s="14"/>
      <c r="F93" s="14"/>
      <c r="G93" s="14"/>
      <c r="H93" s="42" t="s">
        <v>91</v>
      </c>
      <c r="I93" s="43"/>
      <c r="J93" s="44"/>
      <c r="K93" s="45">
        <f>SUM(K90:K92)</f>
        <v>0</v>
      </c>
    </row>
    <row r="94" spans="1:11" x14ac:dyDescent="0.25">
      <c r="A94" s="46"/>
      <c r="B94" s="31"/>
      <c r="C94" s="47" t="s">
        <v>93</v>
      </c>
      <c r="D94" s="30"/>
      <c r="E94" s="31"/>
      <c r="F94" s="31"/>
      <c r="G94" s="31"/>
      <c r="H94" s="48" t="s">
        <v>92</v>
      </c>
      <c r="I94" s="33"/>
      <c r="J94" s="34"/>
      <c r="K94" s="35">
        <f>+K16+K61+K83+K88+K93</f>
        <v>2647.06</v>
      </c>
    </row>
    <row r="95" spans="1:11" ht="22.5" x14ac:dyDescent="0.25">
      <c r="A95" s="49"/>
      <c r="B95" s="18"/>
      <c r="C95" s="18"/>
      <c r="D95" s="25"/>
      <c r="E95" s="18"/>
      <c r="F95" s="18"/>
      <c r="G95" s="18"/>
      <c r="H95" s="55" t="s">
        <v>123</v>
      </c>
      <c r="I95" s="56" t="str">
        <f>+IF(AND($K$94&gt;0,LEN(K95)&lt;=0,LEN(J95)&lt;=0),"13 %",IF(AND($K$94&gt;0,K95&gt;0,LEN(J95)&lt;=0),+ROUND(K95/$K$94,4),""))</f>
        <v>13 %</v>
      </c>
      <c r="J95" s="57"/>
      <c r="K95" s="53"/>
    </row>
    <row r="96" spans="1:11" ht="22.5" x14ac:dyDescent="0.25">
      <c r="A96" s="46"/>
      <c r="B96" s="31"/>
      <c r="C96" s="31"/>
      <c r="D96" s="30"/>
      <c r="E96" s="31"/>
      <c r="F96" s="31"/>
      <c r="G96" s="31"/>
      <c r="H96" s="58" t="s">
        <v>124</v>
      </c>
      <c r="I96" s="56" t="str">
        <f>+IF(AND($K$94&gt;0,LEN(K96)&lt;=0,LEN(J96)&lt;=0)," 6 %",IF(AND($K$94&gt;0,K96&gt;0,LEN(J96)&lt;=0),+ROUND(K96/$K$94,4),""))</f>
        <v xml:space="preserve"> 6 %</v>
      </c>
      <c r="J96" s="59"/>
      <c r="K96" s="54"/>
    </row>
    <row r="97" spans="1:11" x14ac:dyDescent="0.25">
      <c r="A97" s="46"/>
      <c r="B97" s="31"/>
      <c r="C97" s="47" t="s">
        <v>93</v>
      </c>
      <c r="D97" s="30"/>
      <c r="E97" s="31"/>
      <c r="F97" s="31"/>
      <c r="G97" s="31"/>
      <c r="H97" s="48" t="s">
        <v>92</v>
      </c>
      <c r="I97" s="33"/>
      <c r="J97" s="34"/>
      <c r="K97" s="35">
        <f>SUM(K94:K96)</f>
        <v>2647.06</v>
      </c>
    </row>
    <row r="99" spans="1:11" x14ac:dyDescent="0.25">
      <c r="A99" s="50" t="s">
        <v>116</v>
      </c>
    </row>
    <row r="100" spans="1:11" x14ac:dyDescent="0.25">
      <c r="A100" s="50" t="s">
        <v>117</v>
      </c>
    </row>
    <row r="101" spans="1:11" x14ac:dyDescent="0.25">
      <c r="A101" s="50" t="s">
        <v>118</v>
      </c>
    </row>
    <row r="106" spans="1:11" x14ac:dyDescent="0.25">
      <c r="B106" s="4" t="s">
        <v>121</v>
      </c>
      <c r="C106" s="4"/>
      <c r="D106" s="110"/>
      <c r="E106" s="110"/>
      <c r="F106" s="110"/>
      <c r="G106" s="110"/>
      <c r="H106" s="110"/>
      <c r="I106" s="110"/>
      <c r="J106" s="1"/>
      <c r="K106" s="1"/>
    </row>
    <row r="107" spans="1:11" x14ac:dyDescent="0.25">
      <c r="E107" s="2"/>
      <c r="H107" s="1"/>
      <c r="I107" s="1"/>
      <c r="J107" s="1"/>
      <c r="K107" s="1"/>
    </row>
    <row r="108" spans="1:11" x14ac:dyDescent="0.25">
      <c r="E108" s="2"/>
      <c r="H108" s="1"/>
      <c r="I108" s="1"/>
      <c r="J108" s="1"/>
      <c r="K108" s="1"/>
    </row>
    <row r="109" spans="1:11" ht="45" customHeight="1" x14ac:dyDescent="0.25">
      <c r="A109" s="111" t="s">
        <v>122</v>
      </c>
      <c r="B109" s="111"/>
      <c r="C109" s="111"/>
      <c r="D109" s="111"/>
      <c r="E109" s="111"/>
      <c r="F109" s="111"/>
      <c r="G109" s="111"/>
      <c r="H109" s="111"/>
      <c r="I109" s="111"/>
      <c r="J109" s="111"/>
      <c r="K109" s="111"/>
    </row>
  </sheetData>
  <sheetProtection algorithmName="SHA-512" hashValue="gxxBAm42Ay4utdjAufyuNRMD1RszlViU0CZ9eZQFrXOP2gs7nfdmUT40IeJUpCTai6J9k92CsrXIwFnhRxBsqA==" saltValue="7AkWyWupstVsnMOC+POvww==" spinCount="100000" sheet="1" objects="1" scenarios="1" selectLockedCells="1" autoFilter="0"/>
  <autoFilter ref="A5:K97" xr:uid="{B9C2A67F-38BC-4AE3-A234-1E127B701F28}"/>
  <mergeCells count="48">
    <mergeCell ref="A1:K1"/>
    <mergeCell ref="D106:I106"/>
    <mergeCell ref="A109:K109"/>
    <mergeCell ref="D6:H6"/>
    <mergeCell ref="D7:H7"/>
    <mergeCell ref="D8:H8"/>
    <mergeCell ref="D10:H10"/>
    <mergeCell ref="D11:H11"/>
    <mergeCell ref="D13:H13"/>
    <mergeCell ref="D14:H14"/>
    <mergeCell ref="D17:H17"/>
    <mergeCell ref="D18:H18"/>
    <mergeCell ref="D19:H19"/>
    <mergeCell ref="D24:H24"/>
    <mergeCell ref="D25:H25"/>
    <mergeCell ref="D27:H27"/>
    <mergeCell ref="D28:H28"/>
    <mergeCell ref="D32:H32"/>
    <mergeCell ref="D33:H33"/>
    <mergeCell ref="D36:H36"/>
    <mergeCell ref="D37:H37"/>
    <mergeCell ref="D45:H45"/>
    <mergeCell ref="D46:H46"/>
    <mergeCell ref="D51:H51"/>
    <mergeCell ref="D52:H52"/>
    <mergeCell ref="D54:H54"/>
    <mergeCell ref="D55:H55"/>
    <mergeCell ref="D57:H57"/>
    <mergeCell ref="D58:H58"/>
    <mergeCell ref="D62:H62"/>
    <mergeCell ref="D63:H63"/>
    <mergeCell ref="D64:H64"/>
    <mergeCell ref="D66:H66"/>
    <mergeCell ref="D67:H67"/>
    <mergeCell ref="D69:H69"/>
    <mergeCell ref="D70:H70"/>
    <mergeCell ref="D72:H72"/>
    <mergeCell ref="D73:H73"/>
    <mergeCell ref="D75:H75"/>
    <mergeCell ref="D76:H76"/>
    <mergeCell ref="D79:H79"/>
    <mergeCell ref="D90:H90"/>
    <mergeCell ref="D91:H91"/>
    <mergeCell ref="D80:H80"/>
    <mergeCell ref="D84:H84"/>
    <mergeCell ref="D85:H85"/>
    <mergeCell ref="D86:H86"/>
    <mergeCell ref="D89:H89"/>
  </mergeCells>
  <dataValidations count="1">
    <dataValidation type="list" allowBlank="1" showInputMessage="1" showErrorMessage="1" sqref="B97 B6:B94" xr:uid="{A8F4F65C-1F03-40FF-ACD3-35E5EEB76E87}">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scale="72" fitToHeight="10"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2024-01-26T09:06:53Z</cp:lastPrinted>
  <dcterms:created xsi:type="dcterms:W3CDTF">2024-01-23T09:51:19Z</dcterms:created>
  <dcterms:modified xsi:type="dcterms:W3CDTF">2024-01-26T21:05:21Z</dcterms:modified>
</cp:coreProperties>
</file>