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D:\COMPRAS\GECO\___24exp\450_MarcaVialPremontajPrado_BPS-RRJ_\"/>
    </mc:Choice>
  </mc:AlternateContent>
  <xr:revisionPtr revIDLastSave="0" documentId="13_ncr:1_{BC8649DB-9F40-4EB1-BCF2-D7CA87F40474}" xr6:coauthVersionLast="36" xr6:coauthVersionMax="36" xr10:uidLastSave="{00000000-0000-0000-0000-000000000000}"/>
  <bookViews>
    <workbookView xWindow="0" yWindow="0" windowWidth="26655" windowHeight="11145" xr2:uid="{EAF5692E-DCA9-4FB5-9AA1-45950DED4F43}"/>
  </bookViews>
  <sheets>
    <sheet name="Anexo I pag 1 oferta" sheetId="5" r:id="rId1"/>
    <sheet name="Anexo I Tabla Desglose Precio" sheetId="3" r:id="rId2"/>
  </sheets>
  <definedNames>
    <definedName name="_xlnm._FilterDatabase" localSheetId="1" hidden="1">'Anexo I Tabla Desglose Precio'!$A$6:$H$33</definedName>
    <definedName name="_xlnm.Print_Area" localSheetId="0">'Anexo I pag 1 oferta'!$A$3:$J$50</definedName>
    <definedName name="_xlnm.Print_Area" localSheetId="1">'Anexo I Tabla Desglose Precio'!$A$7:$H$40</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3" l="1"/>
  <c r="H17" i="3"/>
  <c r="H16" i="3"/>
  <c r="H15" i="3"/>
  <c r="H14" i="3"/>
  <c r="H11" i="3"/>
  <c r="H10" i="3"/>
  <c r="H9" i="3"/>
  <c r="H8" i="3"/>
  <c r="H12" i="3" l="1"/>
  <c r="H19" i="3"/>
  <c r="H20" i="3" l="1"/>
  <c r="G22" i="3" l="1"/>
  <c r="H22" i="3" s="1"/>
  <c r="H23" i="3" s="1"/>
  <c r="G28" i="3"/>
  <c r="H28" i="3" s="1"/>
  <c r="H29" i="3" s="1"/>
  <c r="G25" i="3"/>
  <c r="H25" i="3" s="1"/>
  <c r="H26" i="3" l="1"/>
  <c r="H30" i="3" s="1"/>
  <c r="F32" i="3" l="1"/>
  <c r="F31" i="3"/>
  <c r="H33" i="3" l="1"/>
  <c r="B29" i="5" s="1"/>
</calcChain>
</file>

<file path=xl/sharedStrings.xml><?xml version="1.0" encoding="utf-8"?>
<sst xmlns="http://schemas.openxmlformats.org/spreadsheetml/2006/main" count="126" uniqueCount="89">
  <si>
    <t>Código</t>
  </si>
  <si>
    <t>Nat</t>
  </si>
  <si>
    <t>Ud</t>
  </si>
  <si>
    <t>Resumen</t>
  </si>
  <si>
    <t>CanPres</t>
  </si>
  <si>
    <t>Pres</t>
  </si>
  <si>
    <t>ImpPres</t>
  </si>
  <si>
    <t>CAPITULO 1</t>
  </si>
  <si>
    <t>Capítulo</t>
  </si>
  <si>
    <t/>
  </si>
  <si>
    <t>ACTUACIONES PREVIAS</t>
  </si>
  <si>
    <t>Partida</t>
  </si>
  <si>
    <t>m2</t>
  </si>
  <si>
    <t>DESPEJE, DESPLAZAMIENTO, PROTECCION Y/O RETIRADA DE MOBILIARIO</t>
  </si>
  <si>
    <t>LIMPIEZA PAVIMENTO CONTÍNUO HORMIGÓN</t>
  </si>
  <si>
    <t>ml</t>
  </si>
  <si>
    <t>REPARACION JUNTA  PAVIMENTO</t>
  </si>
  <si>
    <t>PREPARACION PAVIMENTO</t>
  </si>
  <si>
    <t>Total CAPITULO 1</t>
  </si>
  <si>
    <t>CAPITULO 2</t>
  </si>
  <si>
    <t>PINTURA Y SEÑALIZACION</t>
  </si>
  <si>
    <t>IMPRIMACIÓN SOLERA HORMIGON</t>
  </si>
  <si>
    <t>PINTURA EPOXI S/HORMIGÓN INTERIOR</t>
  </si>
  <si>
    <t>MARCA VIAL</t>
  </si>
  <si>
    <t>PINTURA EN CEBREADOS</t>
  </si>
  <si>
    <t>PINTURA EN SÍMBOLOS</t>
  </si>
  <si>
    <t>Total CAPITULO 2</t>
  </si>
  <si>
    <t>CAPITULO 3</t>
  </si>
  <si>
    <t>CONTROL DE CALIDAD</t>
  </si>
  <si>
    <t>Total CAPITULO 3</t>
  </si>
  <si>
    <t>CAPITULO 4</t>
  </si>
  <si>
    <t>GESTION DE RESIDUOS</t>
  </si>
  <si>
    <t>Total CAPITULO 4</t>
  </si>
  <si>
    <t>CAPITULO 5</t>
  </si>
  <si>
    <t>SEGURIDAD Y SALUD</t>
  </si>
  <si>
    <t>Total CAPITULO 5</t>
  </si>
  <si>
    <t>suma capítulos 1-2</t>
  </si>
  <si>
    <t>%</t>
  </si>
  <si>
    <t>(#)</t>
  </si>
  <si>
    <t>CONTROL DE CALIDAD  ( # )</t>
  </si>
  <si>
    <t>GESTIÓN DE RESIDUOS  ( # )</t>
  </si>
  <si>
    <t>Seguridad y salud  ( # )</t>
  </si>
  <si>
    <t>PRESUPUESTO EJECUCION CONTRATA/IMPORTE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</si>
  <si>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</si>
  <si>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S-00450-2024 - Obras marcado vías de circulación en nave premontaje PRADO DEL REY</t>
  </si>
  <si>
    <t xml:space="preserve">ESTA TABLA DESGLOSE PRECIO DE OFERTA SE PRESENTARA EN FORMATO PDF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</si>
  <si>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</si>
  <si>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</si>
  <si>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</si>
  <si>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</si>
  <si>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</si>
  <si>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TOTAL PRESUPUESTO EJECUCION MATERIAL</t>
  </si>
  <si>
    <t>01_01</t>
  </si>
  <si>
    <t>01_02</t>
  </si>
  <si>
    <t>01_03</t>
  </si>
  <si>
    <t>01_04</t>
  </si>
  <si>
    <t>02_01</t>
  </si>
  <si>
    <t>02_02</t>
  </si>
  <si>
    <t>02_03</t>
  </si>
  <si>
    <t>02_04</t>
  </si>
  <si>
    <t>02_05</t>
  </si>
  <si>
    <t>03_01</t>
  </si>
  <si>
    <t>04_01</t>
  </si>
  <si>
    <t>05_01</t>
  </si>
  <si>
    <r>
      <t xml:space="preserve">( # ) El precio de partidas Gestión Residuos (GR), control de calidad (CC) y Seguridad y Salud (SS) se obtiene según % fijo e invariable de cada partida sobre importe de “suma cap.1-2”  y </t>
    </r>
    <r>
      <rPr>
        <b/>
        <u/>
        <sz val="8"/>
        <rFont val="Calibri"/>
        <family val="2"/>
        <scheme val="minor"/>
      </rPr>
      <t>deberá incluirse en oferta.</t>
    </r>
    <r>
      <rPr>
        <b/>
        <sz val="8"/>
        <rFont val="Calibri"/>
        <family val="2"/>
        <scheme val="minor"/>
      </rPr>
      <t xml:space="preserve">
</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</si>
  <si>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</si>
  <si>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</si>
  <si>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</si>
  <si>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</si>
  <si>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</si>
  <si>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</si>
  <si>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</si>
  <si>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</si>
  <si>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</si>
  <si>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</si>
  <si>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</si>
  <si>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</si>
  <si>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</si>
  <si>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</si>
  <si>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</si>
  <si>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</si>
  <si>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</si>
  <si>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</si>
  <si>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</si>
  <si>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</si>
  <si>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</si>
  <si>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</si>
  <si>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 xml:space="preserve">“Obras marcado vías de circulación en nave premontaje PRADO DEL REY" </t>
  </si>
  <si>
    <t>Expediente n.º S/00450/2024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</si>
</sst>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11"/>
      <color theme="1"/>
      <name val="Calibri"/>
      <family val="2"/>
      <scheme val="minor"/>
    </font>
    <font>
      <sz val="10"/>
      <color theme="1"/>
      <name val="Calibri"/>
      <family val="2"/>
      <scheme val="minor"/>
    </font>
    <font>
      <b/>
      <sz val="8"/>
      <color rgb="FF000000"/>
      <name val="Calibri"/>
      <family val="2"/>
      <scheme val="minor"/>
    </font>
    <font>
      <b/>
      <sz val="8"/>
      <color rgb="FF0070C0"/>
      <name val="Calibri"/>
      <family val="2"/>
      <scheme val="minor"/>
    </font>
    <font>
      <sz val="8"/>
      <color rgb="FF0070C0"/>
      <name val="Calibri"/>
      <family val="2"/>
      <scheme val="minor"/>
    </font>
    <font>
      <b/>
      <u/>
      <sz val="8"/>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4"/>
      <name val="Calibri"/>
      <family val="2"/>
      <scheme val="minor"/>
    </font>
    <font>
      <b/>
      <sz val="12"/>
      <color theme="1"/>
      <name val="Calibri"/>
      <family val="2"/>
      <scheme val="minor"/>
    </font>
    <font>
      <sz val="8"/>
      <color rgb="FFFF0000"/>
      <name val="Calibri"/>
      <family val="2"/>
      <scheme val="minor"/>
    </font>
    <font>
      <b/>
      <sz val="9"/>
      <color rgb="FF0070C0"/>
      <name val="Calibri"/>
      <family val="2"/>
      <scheme val="minor"/>
    </font>
    <font>
      <sz val="9"/>
      <color rgb="FF0070C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99CCFF"/>
        <bgColor indexed="64"/>
      </patternFill>
    </fill>
    <fill>
      <patternFill patternType="solid">
        <fgColor rgb="FFFFFFCC"/>
        <bgColor indexed="64"/>
      </patternFill>
    </fill>
    <fill>
      <patternFill patternType="solid">
        <fgColor rgb="FFFFFF99"/>
        <bgColor indexed="64"/>
      </patternFill>
    </fill>
  </fills>
  <borders count="16">
    <border>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8">
    <xf numFmtId="0" fontId="0" fillId="0" borderId="0" xfId="0"/>
    <xf numFmtId="0" fontId="8" fillId="0" borderId="0" xfId="0" applyFont="1" applyBorder="1" applyAlignment="1" applyProtection="1">
      <alignment horizontal="left" vertical="top" wrapText="1"/>
    </xf>
    <xf numFmtId="0" fontId="12" fillId="0" borderId="1" xfId="0" applyFont="1" applyBorder="1" applyAlignment="1" applyProtection="1">
      <alignment horizontal="left" vertical="center" wrapText="1"/>
    </xf>
    <xf numFmtId="0" fontId="12" fillId="0" borderId="8" xfId="0" applyFont="1" applyBorder="1" applyAlignment="1" applyProtection="1">
      <alignment horizontal="left" vertical="center" wrapText="1"/>
    </xf>
    <xf numFmtId="3" fontId="4" fillId="4" borderId="9" xfId="0" applyNumberFormat="1" applyFont="1" applyFill="1" applyBorder="1" applyAlignment="1" applyProtection="1">
      <alignment horizontal="center" vertical="center"/>
    </xf>
    <xf numFmtId="0" fontId="13" fillId="0" borderId="9" xfId="0" applyFont="1" applyBorder="1" applyAlignment="1" applyProtection="1">
      <alignment horizontal="center" vertical="center"/>
    </xf>
    <xf numFmtId="3" fontId="13" fillId="4" borderId="9" xfId="0" applyNumberFormat="1" applyFont="1" applyFill="1" applyBorder="1" applyAlignment="1" applyProtection="1">
      <alignment horizontal="center" vertical="center"/>
    </xf>
    <xf numFmtId="0" fontId="17" fillId="0" borderId="10" xfId="0" applyFont="1" applyBorder="1" applyAlignment="1" applyProtection="1">
      <alignment horizontal="left" vertical="top" wrapText="1"/>
    </xf>
    <xf numFmtId="0" fontId="17" fillId="0" borderId="2" xfId="0" applyFont="1" applyBorder="1" applyAlignment="1" applyProtection="1">
      <alignment horizontal="left" vertical="top" wrapText="1"/>
    </xf>
    <xf numFmtId="0" fontId="17" fillId="0" borderId="11" xfId="0" applyFont="1" applyBorder="1" applyAlignment="1" applyProtection="1">
      <alignment horizontal="left" vertical="top" wrapText="1"/>
    </xf>
    <xf numFmtId="0" fontId="6" fillId="0" borderId="0" xfId="0" applyFont="1" applyProtection="1"/>
    <xf numFmtId="0" fontId="0" fillId="0" borderId="0" xfId="0" applyProtection="1"/>
    <xf numFmtId="0" fontId="19" fillId="0" borderId="12" xfId="0" applyFont="1" applyBorder="1" applyAlignment="1" applyProtection="1">
      <alignment horizontal="center" vertical="center" wrapText="1"/>
    </xf>
    <xf numFmtId="0" fontId="0" fillId="0" borderId="0" xfId="0" applyBorder="1" applyProtection="1"/>
    <xf numFmtId="0" fontId="6" fillId="0" borderId="0" xfId="0" applyFont="1" applyBorder="1" applyProtection="1"/>
    <xf numFmtId="0" fontId="20" fillId="0" borderId="0" xfId="0" applyFont="1" applyAlignment="1" applyProtection="1">
      <alignment vertical="top"/>
    </xf>
    <xf numFmtId="49" fontId="21" fillId="0" borderId="0" xfId="0" applyNumberFormat="1" applyFont="1" applyAlignment="1" applyProtection="1">
      <alignment vertical="top"/>
    </xf>
    <xf numFmtId="0" fontId="2" fillId="0" borderId="0" xfId="0" applyFont="1" applyAlignment="1" applyProtection="1">
      <alignment vertical="top"/>
    </xf>
    <xf numFmtId="10" fontId="22" fillId="5" borderId="13" xfId="0" applyNumberFormat="1" applyFont="1" applyFill="1" applyBorder="1" applyAlignment="1" applyProtection="1">
      <alignment horizontal="right" vertical="center"/>
    </xf>
    <xf numFmtId="2" fontId="22" fillId="5" borderId="14" xfId="0" applyNumberFormat="1" applyFont="1" applyFill="1" applyBorder="1" applyAlignment="1" applyProtection="1">
      <alignment horizontal="right" vertical="center" indent="4"/>
      <protection locked="0"/>
    </xf>
    <xf numFmtId="2" fontId="22" fillId="5" borderId="7" xfId="0" applyNumberFormat="1" applyFont="1" applyFill="1" applyBorder="1" applyAlignment="1" applyProtection="1">
      <alignment horizontal="right" vertical="center" indent="4"/>
      <protection locked="0"/>
    </xf>
    <xf numFmtId="0" fontId="4" fillId="0" borderId="0" xfId="0" applyFont="1" applyBorder="1" applyAlignment="1" applyProtection="1">
      <alignment horizontal="left" vertical="top" wrapText="1"/>
    </xf>
    <xf numFmtId="0" fontId="0" fillId="0" borderId="0" xfId="0" applyBorder="1" applyAlignment="1" applyProtection="1">
      <alignment vertical="top"/>
    </xf>
    <xf numFmtId="0" fontId="0" fillId="5" borderId="15" xfId="0" applyFill="1" applyBorder="1" applyAlignment="1" applyProtection="1">
      <alignment horizontal="center" vertical="top"/>
      <protection locked="0"/>
    </xf>
    <xf numFmtId="4" fontId="0" fillId="0" borderId="0" xfId="0" applyNumberFormat="1" applyProtection="1"/>
    <xf numFmtId="0" fontId="5" fillId="0" borderId="0" xfId="0" applyFont="1" applyBorder="1" applyAlignment="1" applyProtection="1">
      <alignment horizontal="left" vertical="top" wrapText="1"/>
    </xf>
    <xf numFmtId="0" fontId="0" fillId="0" borderId="0" xfId="0" applyAlignment="1" applyProtection="1">
      <alignment vertical="top"/>
    </xf>
    <xf numFmtId="0" fontId="6" fillId="0" borderId="0" xfId="0" applyFont="1" applyBorder="1" applyAlignment="1" applyProtection="1">
      <alignment vertical="top"/>
    </xf>
    <xf numFmtId="0" fontId="3" fillId="0" borderId="3" xfId="0" applyFont="1" applyBorder="1" applyAlignment="1" applyProtection="1">
      <alignment vertical="top"/>
    </xf>
    <xf numFmtId="0" fontId="3" fillId="0" borderId="7" xfId="0" applyFont="1" applyBorder="1" applyAlignment="1" applyProtection="1">
      <alignment vertical="top" wrapText="1"/>
    </xf>
    <xf numFmtId="0" fontId="3" fillId="0" borderId="3" xfId="0" applyFont="1" applyBorder="1" applyAlignment="1" applyProtection="1">
      <alignment vertical="top" wrapText="1"/>
    </xf>
    <xf numFmtId="0" fontId="7" fillId="0" borderId="3" xfId="0" applyFont="1" applyBorder="1" applyAlignment="1" applyProtection="1">
      <alignment vertical="top"/>
    </xf>
    <xf numFmtId="49" fontId="4" fillId="2" borderId="9" xfId="0" applyNumberFormat="1" applyFont="1" applyFill="1" applyBorder="1" applyAlignment="1" applyProtection="1">
      <alignment vertical="top"/>
    </xf>
    <xf numFmtId="49" fontId="4" fillId="2" borderId="0" xfId="0" applyNumberFormat="1" applyFont="1" applyFill="1" applyBorder="1" applyAlignment="1" applyProtection="1">
      <alignment vertical="top" wrapText="1"/>
    </xf>
    <xf numFmtId="3" fontId="8" fillId="2" borderId="0" xfId="0" applyNumberFormat="1" applyFont="1" applyFill="1" applyBorder="1" applyAlignment="1" applyProtection="1">
      <alignment vertical="top"/>
    </xf>
    <xf numFmtId="4" fontId="8" fillId="2" borderId="0" xfId="0" applyNumberFormat="1" applyFont="1" applyFill="1" applyBorder="1" applyAlignment="1" applyProtection="1">
      <alignment vertical="top"/>
    </xf>
    <xf numFmtId="4" fontId="8" fillId="2" borderId="5" xfId="0" applyNumberFormat="1" applyFont="1" applyFill="1" applyBorder="1" applyAlignment="1" applyProtection="1">
      <alignment vertical="top"/>
    </xf>
    <xf numFmtId="49" fontId="5" fillId="3"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9" fontId="5" fillId="0" borderId="1" xfId="0" applyNumberFormat="1" applyFont="1" applyBorder="1" applyAlignment="1" applyProtection="1">
      <alignment vertical="top" wrapText="1"/>
    </xf>
    <xf numFmtId="4" fontId="9" fillId="0" borderId="3" xfId="0" applyNumberFormat="1" applyFont="1" applyBorder="1" applyAlignment="1" applyProtection="1">
      <alignment vertical="top"/>
    </xf>
    <xf numFmtId="4" fontId="9" fillId="5" borderId="3" xfId="0" applyNumberFormat="1" applyFont="1" applyFill="1" applyBorder="1" applyAlignment="1" applyProtection="1">
      <alignment vertical="top"/>
    </xf>
    <xf numFmtId="0" fontId="5" fillId="0" borderId="3" xfId="0" applyFont="1" applyBorder="1" applyAlignment="1" applyProtection="1">
      <alignment vertical="top"/>
    </xf>
    <xf numFmtId="49" fontId="4" fillId="0" borderId="1" xfId="0" applyNumberFormat="1" applyFont="1" applyBorder="1" applyAlignment="1" applyProtection="1">
      <alignment vertical="top" wrapText="1"/>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5" borderId="3" xfId="0" applyNumberFormat="1" applyFont="1" applyFill="1" applyBorder="1" applyAlignment="1" applyProtection="1">
      <alignment vertical="top"/>
    </xf>
    <xf numFmtId="3" fontId="23" fillId="0" borderId="1" xfId="0" applyNumberFormat="1" applyFont="1" applyBorder="1" applyAlignment="1" applyProtection="1">
      <alignment horizontal="right" vertical="top"/>
    </xf>
    <xf numFmtId="49" fontId="13" fillId="0" borderId="1" xfId="0" applyNumberFormat="1" applyFont="1" applyBorder="1" applyAlignment="1" applyProtection="1">
      <alignment horizontal="right" vertical="top" wrapText="1"/>
    </xf>
    <xf numFmtId="3" fontId="23" fillId="0" borderId="1" xfId="0" applyNumberFormat="1" applyFont="1" applyBorder="1" applyAlignment="1" applyProtection="1">
      <alignment horizontal="right" vertical="top"/>
    </xf>
    <xf numFmtId="3" fontId="23" fillId="0" borderId="7" xfId="0" applyNumberFormat="1" applyFont="1" applyBorder="1" applyAlignment="1" applyProtection="1">
      <alignment horizontal="right" vertical="top"/>
    </xf>
    <xf numFmtId="4" fontId="13" fillId="5" borderId="3" xfId="0" applyNumberFormat="1" applyFont="1" applyFill="1" applyBorder="1" applyAlignment="1" applyProtection="1">
      <alignment vertical="top"/>
    </xf>
    <xf numFmtId="4" fontId="14" fillId="0" borderId="3" xfId="0" applyNumberFormat="1" applyFont="1" applyBorder="1" applyAlignment="1" applyProtection="1">
      <alignment vertical="top"/>
    </xf>
    <xf numFmtId="4" fontId="14" fillId="5" borderId="6" xfId="0" applyNumberFormat="1" applyFont="1" applyFill="1" applyBorder="1" applyAlignment="1" applyProtection="1">
      <alignment vertical="top"/>
    </xf>
    <xf numFmtId="4" fontId="14" fillId="5" borderId="3" xfId="0" applyNumberFormat="1" applyFont="1" applyFill="1" applyBorder="1" applyAlignment="1" applyProtection="1">
      <alignment vertical="top"/>
    </xf>
    <xf numFmtId="49" fontId="13" fillId="0" borderId="1" xfId="0" applyNumberFormat="1" applyFont="1" applyBorder="1" applyAlignment="1" applyProtection="1">
      <alignment vertical="top" wrapText="1"/>
    </xf>
    <xf numFmtId="3" fontId="14" fillId="0" borderId="1" xfId="0" applyNumberFormat="1" applyFont="1" applyBorder="1" applyAlignment="1" applyProtection="1">
      <alignment vertical="top"/>
    </xf>
    <xf numFmtId="4" fontId="13" fillId="0" borderId="1" xfId="0" applyNumberFormat="1" applyFont="1" applyBorder="1" applyAlignment="1" applyProtection="1">
      <alignment vertical="top"/>
    </xf>
    <xf numFmtId="0" fontId="5" fillId="0" borderId="6" xfId="0" applyFont="1" applyBorder="1" applyAlignment="1" applyProtection="1">
      <alignment vertical="top"/>
    </xf>
    <xf numFmtId="0" fontId="5" fillId="0" borderId="1" xfId="0" applyFont="1" applyBorder="1" applyAlignment="1" applyProtection="1">
      <alignment vertical="top"/>
    </xf>
    <xf numFmtId="0" fontId="0" fillId="0" borderId="4" xfId="0" applyBorder="1" applyProtection="1"/>
    <xf numFmtId="49" fontId="4" fillId="0" borderId="0" xfId="0" applyNumberFormat="1" applyFont="1" applyBorder="1" applyAlignment="1" applyProtection="1">
      <alignment vertical="top" wrapText="1"/>
    </xf>
    <xf numFmtId="0" fontId="0" fillId="0" borderId="6" xfId="0" applyBorder="1" applyProtection="1"/>
    <xf numFmtId="0" fontId="0" fillId="0" borderId="1" xfId="0" applyBorder="1" applyProtection="1"/>
    <xf numFmtId="4" fontId="9" fillId="5" borderId="6" xfId="0" applyNumberFormat="1" applyFont="1" applyFill="1" applyBorder="1" applyAlignment="1" applyProtection="1">
      <alignment vertical="top"/>
      <protection locked="0"/>
    </xf>
    <xf numFmtId="4" fontId="8" fillId="5" borderId="9" xfId="0" applyNumberFormat="1" applyFont="1" applyFill="1" applyBorder="1" applyAlignment="1" applyProtection="1">
      <alignment vertical="top"/>
      <protection locked="0"/>
    </xf>
    <xf numFmtId="4" fontId="8" fillId="5" borderId="3" xfId="0" applyNumberFormat="1" applyFont="1" applyFill="1" applyBorder="1" applyAlignment="1" applyProtection="1">
      <alignment vertical="top"/>
      <protection locked="0"/>
    </xf>
    <xf numFmtId="0" fontId="24" fillId="0" borderId="1" xfId="0" applyFont="1" applyBorder="1" applyAlignment="1" applyProtection="1">
      <alignment vertical="top"/>
    </xf>
    <xf numFmtId="0" fontId="19" fillId="0" borderId="0" xfId="0" applyFont="1" applyAlignment="1" applyProtection="1">
      <alignment horizontal="center" vertical="top" wrapText="1"/>
    </xf>
    <xf numFmtId="0" fontId="11" fillId="0" borderId="0" xfId="0" applyFont="1" applyProtection="1"/>
    <xf numFmtId="0" fontId="25" fillId="0" borderId="0" xfId="0" applyFont="1" applyProtection="1"/>
    <xf numFmtId="0" fontId="26" fillId="0" borderId="0" xfId="0" applyFont="1" applyAlignment="1" applyProtection="1">
      <alignment horizontal="right" vertical="center"/>
    </xf>
    <xf numFmtId="0" fontId="26" fillId="0" borderId="0" xfId="0" applyFont="1" applyAlignment="1" applyProtection="1">
      <alignment horizontal="right"/>
    </xf>
    <xf numFmtId="0" fontId="27"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5" borderId="0" xfId="0" applyFill="1" applyAlignment="1" applyProtection="1">
      <alignment horizontal="left" vertical="top" shrinkToFit="1"/>
      <protection locked="0"/>
    </xf>
    <xf numFmtId="0" fontId="28" fillId="0" borderId="0" xfId="0" applyFont="1" applyAlignment="1" applyProtection="1">
      <alignment horizontal="left" vertical="top"/>
    </xf>
    <xf numFmtId="0" fontId="0" fillId="0" borderId="0" xfId="0" applyAlignment="1" applyProtection="1">
      <alignment horizontal="left" vertical="top"/>
    </xf>
    <xf numFmtId="0" fontId="28" fillId="0" borderId="0" xfId="0" applyFont="1" applyAlignment="1" applyProtection="1">
      <alignment horizontal="left" vertical="top"/>
    </xf>
    <xf numFmtId="0" fontId="0" fillId="5" borderId="0" xfId="0" applyFill="1" applyAlignment="1" applyProtection="1">
      <alignment vertical="top" shrinkToFit="1"/>
      <protection locked="0"/>
    </xf>
    <xf numFmtId="0" fontId="0" fillId="5" borderId="0" xfId="0" applyFill="1" applyAlignment="1" applyProtection="1">
      <alignment horizontal="center" vertical="top" shrinkToFit="1"/>
      <protection locked="0"/>
    </xf>
    <xf numFmtId="0" fontId="28" fillId="0" borderId="0" xfId="0" applyFont="1" applyAlignment="1" applyProtection="1">
      <alignment vertical="top"/>
    </xf>
    <xf numFmtId="0" fontId="0" fillId="5" borderId="0" xfId="0" applyFill="1" applyAlignment="1" applyProtection="1">
      <alignment horizontal="left" shrinkToFit="1"/>
      <protection locked="0"/>
    </xf>
    <xf numFmtId="0" fontId="0" fillId="0" borderId="0" xfId="0" applyFill="1" applyAlignment="1" applyProtection="1">
      <alignment shrinkToFit="1"/>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1" fillId="6" borderId="0" xfId="0" applyNumberFormat="1" applyFont="1" applyFill="1" applyAlignment="1" applyProtection="1">
      <alignment horizontal="center" vertical="top" shrinkToFit="1"/>
    </xf>
    <xf numFmtId="0" fontId="1" fillId="6" borderId="0" xfId="0" applyFont="1" applyFill="1" applyAlignment="1" applyProtection="1">
      <alignment horizontal="center" vertical="top" shrinkToFit="1"/>
    </xf>
    <xf numFmtId="0" fontId="3" fillId="0" borderId="0" xfId="0" applyFont="1" applyAlignment="1" applyProtection="1"/>
    <xf numFmtId="0" fontId="1" fillId="0" borderId="0" xfId="0" applyFont="1" applyAlignment="1" applyProtection="1">
      <alignment vertical="top"/>
    </xf>
    <xf numFmtId="0" fontId="10" fillId="0" borderId="0" xfId="0" applyFont="1" applyProtection="1"/>
    <xf numFmtId="0" fontId="0" fillId="0" borderId="15" xfId="0"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F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521F4765-20D2-428F-B44C-D673C9E3FC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95DB3-43D9-41F9-89CE-40B405BA21AD}">
  <sheetPr>
    <pageSetUpPr fitToPage="1"/>
  </sheetPr>
  <dimension ref="A2:I49"/>
  <sheetViews>
    <sheetView tabSelected="1" workbookViewId="0">
      <selection activeCell="B12" sqref="B12:E12"/>
    </sheetView>
  </sheetViews>
  <sheetFormatPr baseColWidth="10"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26" customFormat="1" ht="75" customHeight="1" x14ac:dyDescent="0.25">
      <c r="A2" s="68" t="s">
        <v>65</v>
      </c>
      <c r="B2" s="68"/>
      <c r="C2" s="68"/>
      <c r="D2" s="68"/>
      <c r="E2" s="68"/>
      <c r="F2" s="68"/>
      <c r="G2" s="68"/>
      <c r="H2" s="68"/>
      <c r="I2" s="68"/>
    </row>
    <row r="5" spans="1:9" x14ac:dyDescent="0.25">
      <c r="D5" s="69"/>
      <c r="E5" s="69"/>
      <c r="F5" s="70"/>
      <c r="G5" s="70"/>
      <c r="H5" s="70"/>
      <c r="I5" s="71" t="s">
        <v>87</v>
      </c>
    </row>
    <row r="6" spans="1:9" x14ac:dyDescent="0.25">
      <c r="D6" s="69"/>
      <c r="E6" s="69"/>
      <c r="F6" s="70"/>
      <c r="G6" s="70"/>
      <c r="H6" s="70"/>
      <c r="I6" s="71"/>
    </row>
    <row r="7" spans="1:9" x14ac:dyDescent="0.25">
      <c r="D7" s="69"/>
      <c r="E7" s="69"/>
      <c r="F7" s="70"/>
      <c r="G7" s="70"/>
      <c r="H7" s="70"/>
      <c r="I7" s="72" t="s">
        <v>88</v>
      </c>
    </row>
    <row r="8" spans="1:9" ht="24.95" customHeight="1" x14ac:dyDescent="0.25"/>
    <row r="9" spans="1:9" ht="18.75" x14ac:dyDescent="0.3">
      <c r="A9" s="73" t="s">
        <v>66</v>
      </c>
      <c r="B9" s="73"/>
      <c r="C9" s="73"/>
      <c r="D9" s="73"/>
      <c r="E9" s="73"/>
      <c r="F9" s="73"/>
      <c r="G9" s="73"/>
      <c r="H9" s="73"/>
      <c r="I9" s="73"/>
    </row>
    <row r="10" spans="1:9" ht="15" customHeight="1" x14ac:dyDescent="0.25"/>
    <row r="11" spans="1:9" ht="15" customHeight="1" x14ac:dyDescent="0.25"/>
    <row r="12" spans="1:9" x14ac:dyDescent="0.25">
      <c r="A12" s="26" t="s">
        <v>67</v>
      </c>
      <c r="B12" s="74"/>
      <c r="C12" s="74"/>
      <c r="D12" s="74"/>
      <c r="E12" s="74"/>
      <c r="F12" s="75" t="s">
        <v>68</v>
      </c>
      <c r="G12" s="75"/>
      <c r="H12" s="75"/>
      <c r="I12" s="76"/>
    </row>
    <row r="13" spans="1:9" x14ac:dyDescent="0.25">
      <c r="A13" s="77" t="s">
        <v>69</v>
      </c>
      <c r="B13" s="77"/>
      <c r="C13" s="77"/>
      <c r="D13" s="77"/>
      <c r="E13" s="77"/>
      <c r="F13" s="77"/>
      <c r="G13" s="77"/>
      <c r="H13" s="77"/>
      <c r="I13" s="78"/>
    </row>
    <row r="14" spans="1:9" x14ac:dyDescent="0.25">
      <c r="A14" s="79"/>
      <c r="B14" s="79"/>
      <c r="C14" s="79"/>
      <c r="D14" s="79"/>
      <c r="E14" s="79"/>
      <c r="F14" s="79"/>
      <c r="G14" s="79"/>
      <c r="H14" s="79"/>
      <c r="I14" s="78"/>
    </row>
    <row r="15" spans="1:9" x14ac:dyDescent="0.25">
      <c r="A15" s="26" t="s">
        <v>70</v>
      </c>
      <c r="B15" s="26"/>
      <c r="C15" s="80"/>
      <c r="D15" s="75" t="s">
        <v>71</v>
      </c>
      <c r="E15" s="75"/>
      <c r="F15" s="81"/>
      <c r="G15" s="81"/>
      <c r="H15" s="81"/>
      <c r="I15" s="81"/>
    </row>
    <row r="16" spans="1:9" x14ac:dyDescent="0.25">
      <c r="B16" s="82"/>
      <c r="C16" s="82" t="s">
        <v>72</v>
      </c>
      <c r="D16" s="82"/>
      <c r="E16" s="82"/>
      <c r="F16" s="82" t="s">
        <v>73</v>
      </c>
      <c r="G16" s="82"/>
      <c r="H16" s="82"/>
      <c r="I16" s="26"/>
    </row>
    <row r="17" spans="1:9" x14ac:dyDescent="0.25">
      <c r="B17" s="82"/>
      <c r="C17" s="82"/>
      <c r="D17" s="82"/>
      <c r="E17" s="82"/>
      <c r="F17" s="82"/>
      <c r="G17" s="82"/>
      <c r="H17" s="82"/>
      <c r="I17" s="26"/>
    </row>
    <row r="18" spans="1:9" x14ac:dyDescent="0.25">
      <c r="A18" s="26" t="s">
        <v>74</v>
      </c>
      <c r="B18" s="76"/>
      <c r="C18" s="75" t="s">
        <v>75</v>
      </c>
      <c r="D18" s="75"/>
      <c r="E18" s="83"/>
      <c r="F18" s="83"/>
      <c r="G18" s="83"/>
      <c r="H18" s="84" t="s">
        <v>76</v>
      </c>
      <c r="I18" s="85"/>
    </row>
    <row r="19" spans="1:9" s="86" customFormat="1" x14ac:dyDescent="0.25">
      <c r="B19" s="87"/>
      <c r="C19" s="88"/>
      <c r="D19" s="88"/>
      <c r="E19" s="89"/>
      <c r="F19" s="89"/>
      <c r="G19" s="89"/>
      <c r="H19" s="89"/>
      <c r="I19" s="89"/>
    </row>
    <row r="20" spans="1:9" s="86" customFormat="1" x14ac:dyDescent="0.25">
      <c r="B20" s="87"/>
      <c r="C20" s="88"/>
      <c r="D20" s="88"/>
      <c r="E20" s="89"/>
      <c r="F20" s="89"/>
      <c r="G20" s="89"/>
      <c r="H20" s="89"/>
      <c r="I20" s="89"/>
    </row>
    <row r="21" spans="1:9" s="86" customFormat="1" x14ac:dyDescent="0.25">
      <c r="A21" s="90" t="s">
        <v>77</v>
      </c>
      <c r="B21" s="87"/>
      <c r="C21" s="81"/>
      <c r="D21" s="81"/>
      <c r="E21" s="81"/>
      <c r="F21" s="81"/>
      <c r="G21" s="81"/>
      <c r="H21" s="89" t="s">
        <v>78</v>
      </c>
      <c r="I21" s="85"/>
    </row>
    <row r="22" spans="1:9" s="86" customFormat="1" x14ac:dyDescent="0.25">
      <c r="A22" s="90"/>
      <c r="B22" s="87"/>
      <c r="C22" s="88"/>
      <c r="D22" s="88"/>
      <c r="E22" s="88"/>
      <c r="F22" s="88"/>
      <c r="G22" s="88"/>
      <c r="H22" s="89"/>
      <c r="I22" s="84"/>
    </row>
    <row r="23" spans="1:9" x14ac:dyDescent="0.25">
      <c r="A23" s="26" t="s">
        <v>79</v>
      </c>
      <c r="B23" s="26"/>
      <c r="C23" s="26"/>
      <c r="D23" s="26"/>
      <c r="E23" s="26"/>
      <c r="F23" s="26"/>
      <c r="G23" s="26"/>
      <c r="H23" s="26"/>
      <c r="I23" s="26"/>
    </row>
    <row r="24" spans="1:9" ht="15" customHeight="1" x14ac:dyDescent="0.25">
      <c r="A24" s="26"/>
      <c r="B24" s="26"/>
      <c r="C24" s="26"/>
      <c r="D24" s="26"/>
      <c r="E24" s="26"/>
      <c r="F24" s="26"/>
      <c r="G24" s="26"/>
      <c r="H24" s="26"/>
      <c r="I24" s="26"/>
    </row>
    <row r="25" spans="1:9" ht="56.25" customHeight="1" x14ac:dyDescent="0.25">
      <c r="A25" s="91" t="s">
        <v>80</v>
      </c>
      <c r="B25" s="91"/>
      <c r="C25" s="91"/>
      <c r="D25" s="91"/>
      <c r="E25" s="91"/>
      <c r="F25" s="91"/>
      <c r="G25" s="91"/>
      <c r="H25" s="91"/>
      <c r="I25" s="26"/>
    </row>
    <row r="26" spans="1:9" ht="15" customHeight="1" x14ac:dyDescent="0.25">
      <c r="A26" s="26"/>
      <c r="B26" s="26"/>
      <c r="C26" s="26"/>
      <c r="D26" s="26"/>
      <c r="E26" s="26"/>
      <c r="F26" s="26"/>
      <c r="G26" s="26"/>
      <c r="H26" s="26"/>
      <c r="I26" s="26"/>
    </row>
    <row r="27" spans="1:9" ht="15" customHeight="1" x14ac:dyDescent="0.25">
      <c r="A27" s="26" t="s">
        <v>81</v>
      </c>
      <c r="B27" s="26"/>
      <c r="C27" s="26"/>
      <c r="D27" s="26"/>
      <c r="E27" s="26"/>
      <c r="F27" s="26"/>
      <c r="G27" s="26"/>
      <c r="H27" s="26"/>
    </row>
    <row r="28" spans="1:9" ht="15" customHeight="1" x14ac:dyDescent="0.25">
      <c r="A28" s="26"/>
      <c r="B28" s="26"/>
      <c r="C28" s="26"/>
      <c r="D28" s="26"/>
      <c r="E28" s="26"/>
      <c r="F28" s="26"/>
      <c r="G28" s="26"/>
      <c r="H28" s="26"/>
    </row>
    <row r="29" spans="1:9" ht="15" customHeight="1" x14ac:dyDescent="0.25">
      <c r="A29" s="26" t="s">
        <v>82</v>
      </c>
      <c r="B29" s="92">
        <f>+IF('Anexo I Tabla Desglose Precio'!H33&lt;=81124.59,'Anexo I Tabla Desglose Precio'!H33,"ERROR: no debe superar 81.124,59")</f>
        <v>0</v>
      </c>
      <c r="C29" s="93"/>
      <c r="D29" s="26" t="s">
        <v>83</v>
      </c>
      <c r="E29" s="26"/>
      <c r="F29" s="26"/>
      <c r="G29" s="26"/>
      <c r="H29" s="26"/>
    </row>
    <row r="30" spans="1:9" ht="15" customHeight="1" x14ac:dyDescent="0.25">
      <c r="A30" s="26"/>
      <c r="B30" s="26"/>
      <c r="C30" s="26"/>
      <c r="D30" s="26"/>
      <c r="E30" s="26"/>
      <c r="F30" s="26"/>
      <c r="G30" s="26"/>
      <c r="H30" s="26"/>
    </row>
    <row r="31" spans="1:9" ht="15" customHeight="1" x14ac:dyDescent="0.25">
      <c r="A31" s="94"/>
      <c r="B31" s="26"/>
      <c r="C31" s="26"/>
      <c r="D31" s="26"/>
      <c r="E31" s="26"/>
      <c r="F31" s="26"/>
      <c r="G31" s="26"/>
      <c r="H31" s="26"/>
    </row>
    <row r="32" spans="1:9" ht="15" customHeight="1" x14ac:dyDescent="0.25">
      <c r="A32" s="26"/>
      <c r="B32" s="26"/>
      <c r="C32" s="26"/>
      <c r="D32" s="26"/>
      <c r="E32" s="26"/>
      <c r="F32" s="26"/>
      <c r="G32" s="26"/>
      <c r="H32" s="26"/>
      <c r="I32" s="26"/>
    </row>
    <row r="33" spans="1:9" ht="35.1" customHeight="1" x14ac:dyDescent="0.25">
      <c r="A33" s="91" t="s">
        <v>84</v>
      </c>
      <c r="B33" s="91"/>
      <c r="C33" s="91"/>
      <c r="D33" s="91"/>
      <c r="E33" s="91"/>
      <c r="F33" s="91"/>
      <c r="G33" s="91"/>
      <c r="H33" s="91"/>
      <c r="I33" s="26"/>
    </row>
    <row r="34" spans="1:9" ht="27" customHeight="1" x14ac:dyDescent="0.25">
      <c r="A34" s="26"/>
      <c r="B34" s="26"/>
      <c r="C34" s="26"/>
      <c r="D34" s="26"/>
      <c r="E34" s="26"/>
      <c r="F34" s="26"/>
      <c r="G34" s="26"/>
      <c r="H34" s="26"/>
      <c r="I34" s="26"/>
    </row>
    <row r="35" spans="1:9" x14ac:dyDescent="0.25">
      <c r="A35" s="95" t="s">
        <v>85</v>
      </c>
      <c r="B35" s="26"/>
      <c r="C35" s="26"/>
      <c r="D35" s="26"/>
      <c r="E35" s="26"/>
      <c r="F35" s="26"/>
      <c r="G35" s="26"/>
      <c r="H35" s="26"/>
      <c r="I35" s="26"/>
    </row>
    <row r="36" spans="1:9" ht="8.1" customHeight="1" x14ac:dyDescent="0.25">
      <c r="A36" s="26"/>
      <c r="B36" s="26"/>
      <c r="C36" s="26"/>
      <c r="D36" s="26"/>
      <c r="E36" s="26"/>
      <c r="F36" s="26"/>
      <c r="G36" s="26"/>
      <c r="H36" s="26"/>
      <c r="I36" s="26"/>
    </row>
    <row r="41" spans="1:9" x14ac:dyDescent="0.25">
      <c r="B41" s="96" t="s">
        <v>86</v>
      </c>
    </row>
    <row r="49" spans="2:7" x14ac:dyDescent="0.25">
      <c r="B49" s="11" t="s">
        <v>49</v>
      </c>
      <c r="C49" s="97"/>
      <c r="D49" s="97"/>
      <c r="E49" s="97"/>
      <c r="F49" s="97"/>
      <c r="G49" s="97"/>
    </row>
  </sheetData>
  <sheetProtection algorithmName="SHA-512" hashValue="qkH1txPMij0YG63ongpunOJTD+4/hQx/EaqCgKl010SBybMAW4PVzQ5ENkyju4PDE/Trvph+ZmMKMcoV+Dk6zg==" saltValue="Ua86pZy2J90xj4M4XvZvzA==" spinCount="100000" sheet="1" objects="1" scenarios="1" selectLockedCells="1"/>
  <mergeCells count="14">
    <mergeCell ref="C49:G49"/>
    <mergeCell ref="C18:D18"/>
    <mergeCell ref="E18:G18"/>
    <mergeCell ref="C21:G21"/>
    <mergeCell ref="A25:H25"/>
    <mergeCell ref="B29:C29"/>
    <mergeCell ref="A33:H33"/>
    <mergeCell ref="A2:I2"/>
    <mergeCell ref="A9:I9"/>
    <mergeCell ref="B12:E12"/>
    <mergeCell ref="F12:H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146C5-7354-408B-BC38-C2AB097AEDF1}">
  <sheetPr>
    <pageSetUpPr fitToPage="1"/>
  </sheetPr>
  <dimension ref="A1:H42"/>
  <sheetViews>
    <sheetView workbookViewId="0">
      <selection activeCell="G8" sqref="G8"/>
    </sheetView>
  </sheetViews>
  <sheetFormatPr baseColWidth="10" defaultRowHeight="15" x14ac:dyDescent="0.25"/>
  <cols>
    <col min="1" max="1" width="7.85546875" style="11" bestFit="1" customWidth="1"/>
    <col min="2" max="2" width="8.7109375" style="11" customWidth="1"/>
    <col min="3" max="3" width="4.7109375" style="11" customWidth="1"/>
    <col min="4" max="4" width="35.7109375" style="11" customWidth="1"/>
    <col min="5" max="5" width="10.7109375" style="11" customWidth="1"/>
    <col min="6" max="6" width="10.5703125" style="11" customWidth="1"/>
    <col min="7" max="8" width="10.7109375" style="11" customWidth="1"/>
    <col min="9" max="16384" width="11.42578125" style="11"/>
  </cols>
  <sheetData>
    <row r="1" spans="1:8" ht="73.5" customHeight="1" thickBot="1" x14ac:dyDescent="0.3">
      <c r="A1" s="7" t="s">
        <v>43</v>
      </c>
      <c r="B1" s="8"/>
      <c r="C1" s="8"/>
      <c r="D1" s="8"/>
      <c r="E1" s="8"/>
      <c r="F1" s="8"/>
      <c r="G1" s="8"/>
      <c r="H1" s="9"/>
    </row>
    <row r="2" spans="1:8" ht="60" customHeight="1" x14ac:dyDescent="0.25">
      <c r="A2" s="12" t="s">
        <v>45</v>
      </c>
      <c r="B2" s="12"/>
      <c r="C2" s="12"/>
      <c r="D2" s="12"/>
      <c r="E2" s="12"/>
      <c r="F2" s="12"/>
      <c r="G2" s="12"/>
      <c r="H2" s="12"/>
    </row>
    <row r="3" spans="1:8" ht="18.75" x14ac:dyDescent="0.25">
      <c r="A3" s="13"/>
      <c r="B3" s="13"/>
      <c r="C3" s="13"/>
      <c r="D3" s="13"/>
      <c r="E3" s="13"/>
      <c r="F3" s="13"/>
      <c r="G3" s="14"/>
      <c r="H3" s="15"/>
    </row>
    <row r="4" spans="1:8" ht="18.75" x14ac:dyDescent="0.25">
      <c r="A4" s="16" t="s">
        <v>44</v>
      </c>
      <c r="B4" s="17"/>
      <c r="C4" s="17"/>
      <c r="D4" s="17"/>
      <c r="E4" s="17"/>
      <c r="F4" s="17"/>
      <c r="G4" s="15"/>
      <c r="H4" s="15"/>
    </row>
    <row r="5" spans="1:8" ht="8.1" customHeight="1" x14ac:dyDescent="0.25">
      <c r="A5" s="17"/>
      <c r="B5" s="26"/>
      <c r="C5" s="26"/>
      <c r="D5" s="26"/>
      <c r="E5" s="26"/>
      <c r="F5" s="27"/>
      <c r="G5" s="27"/>
      <c r="H5" s="27"/>
    </row>
    <row r="6" spans="1:8" x14ac:dyDescent="0.25">
      <c r="A6" s="28" t="s">
        <v>0</v>
      </c>
      <c r="B6" s="28" t="s">
        <v>1</v>
      </c>
      <c r="C6" s="28" t="s">
        <v>2</v>
      </c>
      <c r="D6" s="29" t="s">
        <v>3</v>
      </c>
      <c r="E6" s="30"/>
      <c r="F6" s="31" t="s">
        <v>4</v>
      </c>
      <c r="G6" s="31" t="s">
        <v>5</v>
      </c>
      <c r="H6" s="31" t="s">
        <v>6</v>
      </c>
    </row>
    <row r="7" spans="1:8" x14ac:dyDescent="0.25">
      <c r="A7" s="32" t="s">
        <v>7</v>
      </c>
      <c r="B7" s="32" t="s">
        <v>8</v>
      </c>
      <c r="C7" s="32" t="s">
        <v>9</v>
      </c>
      <c r="D7" s="33" t="s">
        <v>10</v>
      </c>
      <c r="E7" s="33"/>
      <c r="F7" s="34"/>
      <c r="G7" s="35"/>
      <c r="H7" s="36"/>
    </row>
    <row r="8" spans="1:8" ht="22.5" x14ac:dyDescent="0.25">
      <c r="A8" s="37" t="s">
        <v>52</v>
      </c>
      <c r="B8" s="38" t="s">
        <v>11</v>
      </c>
      <c r="C8" s="38" t="s">
        <v>12</v>
      </c>
      <c r="D8" s="39" t="s">
        <v>13</v>
      </c>
      <c r="E8" s="39"/>
      <c r="F8" s="40">
        <v>2370.6999999999998</v>
      </c>
      <c r="G8" s="64"/>
      <c r="H8" s="41">
        <f>+ROUND(+F8*G8,2)</f>
        <v>0</v>
      </c>
    </row>
    <row r="9" spans="1:8" x14ac:dyDescent="0.25">
      <c r="A9" s="37" t="s">
        <v>53</v>
      </c>
      <c r="B9" s="38" t="s">
        <v>11</v>
      </c>
      <c r="C9" s="38" t="s">
        <v>12</v>
      </c>
      <c r="D9" s="39" t="s">
        <v>14</v>
      </c>
      <c r="E9" s="39"/>
      <c r="F9" s="40">
        <v>100</v>
      </c>
      <c r="G9" s="64"/>
      <c r="H9" s="41">
        <f t="shared" ref="H9:H11" si="0">+ROUND(+F9*G9,2)</f>
        <v>0</v>
      </c>
    </row>
    <row r="10" spans="1:8" x14ac:dyDescent="0.25">
      <c r="A10" s="37" t="s">
        <v>54</v>
      </c>
      <c r="B10" s="38" t="s">
        <v>11</v>
      </c>
      <c r="C10" s="38" t="s">
        <v>15</v>
      </c>
      <c r="D10" s="39" t="s">
        <v>16</v>
      </c>
      <c r="E10" s="39"/>
      <c r="F10" s="40">
        <v>57.6</v>
      </c>
      <c r="G10" s="64"/>
      <c r="H10" s="41">
        <f t="shared" si="0"/>
        <v>0</v>
      </c>
    </row>
    <row r="11" spans="1:8" x14ac:dyDescent="0.25">
      <c r="A11" s="37" t="s">
        <v>55</v>
      </c>
      <c r="B11" s="38" t="s">
        <v>11</v>
      </c>
      <c r="C11" s="38" t="s">
        <v>12</v>
      </c>
      <c r="D11" s="39" t="s">
        <v>17</v>
      </c>
      <c r="E11" s="39"/>
      <c r="F11" s="40">
        <v>2370.6999999999998</v>
      </c>
      <c r="G11" s="64"/>
      <c r="H11" s="41">
        <f t="shared" si="0"/>
        <v>0</v>
      </c>
    </row>
    <row r="12" spans="1:8" x14ac:dyDescent="0.25">
      <c r="A12" s="42"/>
      <c r="B12" s="42"/>
      <c r="C12" s="42"/>
      <c r="D12" s="43" t="s">
        <v>18</v>
      </c>
      <c r="E12" s="43"/>
      <c r="F12" s="44"/>
      <c r="G12" s="45"/>
      <c r="H12" s="46">
        <f>SUM(H8:H11)</f>
        <v>0</v>
      </c>
    </row>
    <row r="13" spans="1:8" x14ac:dyDescent="0.25">
      <c r="A13" s="32" t="s">
        <v>19</v>
      </c>
      <c r="B13" s="32" t="s">
        <v>8</v>
      </c>
      <c r="C13" s="32" t="s">
        <v>9</v>
      </c>
      <c r="D13" s="33" t="s">
        <v>20</v>
      </c>
      <c r="E13" s="33"/>
      <c r="F13" s="34"/>
      <c r="G13" s="35"/>
      <c r="H13" s="36"/>
    </row>
    <row r="14" spans="1:8" x14ac:dyDescent="0.25">
      <c r="A14" s="37" t="s">
        <v>56</v>
      </c>
      <c r="B14" s="38" t="s">
        <v>11</v>
      </c>
      <c r="C14" s="38" t="s">
        <v>12</v>
      </c>
      <c r="D14" s="39" t="s">
        <v>21</v>
      </c>
      <c r="E14" s="39"/>
      <c r="F14" s="40">
        <v>2370.6999999999998</v>
      </c>
      <c r="G14" s="64"/>
      <c r="H14" s="41">
        <f t="shared" ref="H14:H18" si="1">+ROUND(+F14*G14,2)</f>
        <v>0</v>
      </c>
    </row>
    <row r="15" spans="1:8" x14ac:dyDescent="0.25">
      <c r="A15" s="37" t="s">
        <v>57</v>
      </c>
      <c r="B15" s="38" t="s">
        <v>11</v>
      </c>
      <c r="C15" s="38" t="s">
        <v>12</v>
      </c>
      <c r="D15" s="39" t="s">
        <v>22</v>
      </c>
      <c r="E15" s="39"/>
      <c r="F15" s="40">
        <v>2370.6999999999998</v>
      </c>
      <c r="G15" s="64"/>
      <c r="H15" s="41">
        <f t="shared" si="1"/>
        <v>0</v>
      </c>
    </row>
    <row r="16" spans="1:8" x14ac:dyDescent="0.25">
      <c r="A16" s="37" t="s">
        <v>58</v>
      </c>
      <c r="B16" s="38" t="s">
        <v>11</v>
      </c>
      <c r="C16" s="38" t="s">
        <v>15</v>
      </c>
      <c r="D16" s="39" t="s">
        <v>23</v>
      </c>
      <c r="E16" s="39"/>
      <c r="F16" s="40">
        <v>450.25</v>
      </c>
      <c r="G16" s="64"/>
      <c r="H16" s="41">
        <f t="shared" si="1"/>
        <v>0</v>
      </c>
    </row>
    <row r="17" spans="1:8" x14ac:dyDescent="0.25">
      <c r="A17" s="37" t="s">
        <v>59</v>
      </c>
      <c r="B17" s="38" t="s">
        <v>11</v>
      </c>
      <c r="C17" s="38" t="s">
        <v>12</v>
      </c>
      <c r="D17" s="39" t="s">
        <v>24</v>
      </c>
      <c r="E17" s="39"/>
      <c r="F17" s="40">
        <v>13.02</v>
      </c>
      <c r="G17" s="64"/>
      <c r="H17" s="41">
        <f t="shared" si="1"/>
        <v>0</v>
      </c>
    </row>
    <row r="18" spans="1:8" x14ac:dyDescent="0.25">
      <c r="A18" s="37" t="s">
        <v>60</v>
      </c>
      <c r="B18" s="38" t="s">
        <v>11</v>
      </c>
      <c r="C18" s="38" t="s">
        <v>12</v>
      </c>
      <c r="D18" s="39" t="s">
        <v>25</v>
      </c>
      <c r="E18" s="39"/>
      <c r="F18" s="40">
        <v>34.51</v>
      </c>
      <c r="G18" s="64"/>
      <c r="H18" s="41">
        <f t="shared" si="1"/>
        <v>0</v>
      </c>
    </row>
    <row r="19" spans="1:8" x14ac:dyDescent="0.25">
      <c r="A19" s="42"/>
      <c r="B19" s="42"/>
      <c r="C19" s="42"/>
      <c r="D19" s="43" t="s">
        <v>26</v>
      </c>
      <c r="E19" s="43"/>
      <c r="F19" s="44"/>
      <c r="G19" s="45"/>
      <c r="H19" s="46">
        <f>SUM(H14:H18)</f>
        <v>0</v>
      </c>
    </row>
    <row r="20" spans="1:8" x14ac:dyDescent="0.25">
      <c r="A20" s="42"/>
      <c r="B20" s="42"/>
      <c r="C20" s="42"/>
      <c r="D20" s="47"/>
      <c r="E20" s="48"/>
      <c r="F20" s="49" t="s">
        <v>36</v>
      </c>
      <c r="G20" s="50"/>
      <c r="H20" s="51">
        <f>+H19+H12</f>
        <v>0</v>
      </c>
    </row>
    <row r="21" spans="1:8" x14ac:dyDescent="0.25">
      <c r="A21" s="32" t="s">
        <v>27</v>
      </c>
      <c r="B21" s="32" t="s">
        <v>8</v>
      </c>
      <c r="C21" s="32" t="s">
        <v>9</v>
      </c>
      <c r="D21" s="33" t="s">
        <v>28</v>
      </c>
      <c r="E21" s="5" t="s">
        <v>37</v>
      </c>
      <c r="F21" s="4"/>
      <c r="G21" s="5" t="s">
        <v>38</v>
      </c>
      <c r="H21" s="5" t="s">
        <v>38</v>
      </c>
    </row>
    <row r="22" spans="1:8" x14ac:dyDescent="0.25">
      <c r="A22" s="37" t="s">
        <v>61</v>
      </c>
      <c r="B22" s="38" t="s">
        <v>11</v>
      </c>
      <c r="C22" s="38" t="s">
        <v>2</v>
      </c>
      <c r="D22" s="39" t="s">
        <v>39</v>
      </c>
      <c r="E22" s="67">
        <v>7.00002E-3</v>
      </c>
      <c r="F22" s="52">
        <v>1</v>
      </c>
      <c r="G22" s="53">
        <f>+ROUND($H$20*E22,2)</f>
        <v>0</v>
      </c>
      <c r="H22" s="54">
        <f>+ROUND(+F22*G22,2)</f>
        <v>0</v>
      </c>
    </row>
    <row r="23" spans="1:8" x14ac:dyDescent="0.25">
      <c r="A23" s="42"/>
      <c r="B23" s="42"/>
      <c r="C23" s="42"/>
      <c r="D23" s="43" t="s">
        <v>29</v>
      </c>
      <c r="E23" s="55"/>
      <c r="F23" s="56"/>
      <c r="G23" s="57"/>
      <c r="H23" s="51">
        <f>SUM(H22)</f>
        <v>0</v>
      </c>
    </row>
    <row r="24" spans="1:8" x14ac:dyDescent="0.25">
      <c r="A24" s="32" t="s">
        <v>30</v>
      </c>
      <c r="B24" s="32" t="s">
        <v>8</v>
      </c>
      <c r="C24" s="32" t="s">
        <v>9</v>
      </c>
      <c r="D24" s="33" t="s">
        <v>31</v>
      </c>
      <c r="E24" s="5" t="s">
        <v>37</v>
      </c>
      <c r="F24" s="6"/>
      <c r="G24" s="5" t="s">
        <v>38</v>
      </c>
      <c r="H24" s="5" t="s">
        <v>38</v>
      </c>
    </row>
    <row r="25" spans="1:8" x14ac:dyDescent="0.25">
      <c r="A25" s="37" t="s">
        <v>62</v>
      </c>
      <c r="B25" s="38" t="s">
        <v>11</v>
      </c>
      <c r="C25" s="38" t="s">
        <v>2</v>
      </c>
      <c r="D25" s="39" t="s">
        <v>40</v>
      </c>
      <c r="E25" s="67">
        <v>9.9999800000000003E-3</v>
      </c>
      <c r="F25" s="52">
        <v>1</v>
      </c>
      <c r="G25" s="53">
        <f>+ROUND($H$20*E25,2)</f>
        <v>0</v>
      </c>
      <c r="H25" s="54">
        <f>+ROUND(+F25*G25,2)</f>
        <v>0</v>
      </c>
    </row>
    <row r="26" spans="1:8" x14ac:dyDescent="0.25">
      <c r="A26" s="42"/>
      <c r="B26" s="42"/>
      <c r="C26" s="42"/>
      <c r="D26" s="43" t="s">
        <v>32</v>
      </c>
      <c r="E26" s="55"/>
      <c r="F26" s="56"/>
      <c r="G26" s="57"/>
      <c r="H26" s="51">
        <f>SUM(H25)</f>
        <v>0</v>
      </c>
    </row>
    <row r="27" spans="1:8" x14ac:dyDescent="0.25">
      <c r="A27" s="32" t="s">
        <v>33</v>
      </c>
      <c r="B27" s="32" t="s">
        <v>8</v>
      </c>
      <c r="C27" s="32" t="s">
        <v>9</v>
      </c>
      <c r="D27" s="33" t="s">
        <v>34</v>
      </c>
      <c r="E27" s="5" t="s">
        <v>37</v>
      </c>
      <c r="F27" s="6"/>
      <c r="G27" s="5" t="s">
        <v>38</v>
      </c>
      <c r="H27" s="5" t="s">
        <v>38</v>
      </c>
    </row>
    <row r="28" spans="1:8" x14ac:dyDescent="0.25">
      <c r="A28" s="37" t="s">
        <v>63</v>
      </c>
      <c r="B28" s="38" t="s">
        <v>11</v>
      </c>
      <c r="C28" s="38" t="s">
        <v>2</v>
      </c>
      <c r="D28" s="39" t="s">
        <v>41</v>
      </c>
      <c r="E28" s="67">
        <v>2.4999960000000002E-2</v>
      </c>
      <c r="F28" s="52">
        <v>1</v>
      </c>
      <c r="G28" s="53">
        <f>+ROUND($H$20*E28,2)</f>
        <v>0</v>
      </c>
      <c r="H28" s="54">
        <f>+ROUND(+F28*G28,2)</f>
        <v>0</v>
      </c>
    </row>
    <row r="29" spans="1:8" x14ac:dyDescent="0.25">
      <c r="A29" s="42"/>
      <c r="B29" s="42"/>
      <c r="C29" s="42"/>
      <c r="D29" s="43" t="s">
        <v>35</v>
      </c>
      <c r="E29" s="55"/>
      <c r="F29" s="56"/>
      <c r="G29" s="57"/>
      <c r="H29" s="51">
        <f>SUM(H28)</f>
        <v>0</v>
      </c>
    </row>
    <row r="30" spans="1:8" x14ac:dyDescent="0.25">
      <c r="A30" s="58"/>
      <c r="B30" s="59"/>
      <c r="C30" s="59"/>
      <c r="D30" s="43" t="s">
        <v>51</v>
      </c>
      <c r="E30" s="43"/>
      <c r="F30" s="44"/>
      <c r="G30" s="45"/>
      <c r="H30" s="46">
        <f>+H29+H26+H23+H19+H12</f>
        <v>0</v>
      </c>
    </row>
    <row r="31" spans="1:8" x14ac:dyDescent="0.25">
      <c r="A31" s="60"/>
      <c r="B31" s="13"/>
      <c r="C31" s="13"/>
      <c r="D31" s="3" t="s">
        <v>46</v>
      </c>
      <c r="E31" s="61"/>
      <c r="F31" s="18" t="str">
        <f>+IF(AND($H$30&gt;0,LEN(H31)&lt;=0,LEN(G31)&lt;=0),"13 %",IF(AND($H$30&gt;0,H31&gt;0,LEN(G31)&lt;=0),+(H31/$H$30),""))</f>
        <v/>
      </c>
      <c r="G31" s="19"/>
      <c r="H31" s="65"/>
    </row>
    <row r="32" spans="1:8" x14ac:dyDescent="0.25">
      <c r="A32" s="62"/>
      <c r="B32" s="63"/>
      <c r="C32" s="63"/>
      <c r="D32" s="2" t="s">
        <v>47</v>
      </c>
      <c r="E32" s="43"/>
      <c r="F32" s="18" t="str">
        <f>+IF(AND($H$30&gt;0,LEN(H32)&lt;=0,LEN(G32)&lt;=0)," 6 %",IF(AND($H$30&gt;0,H32&gt;0,LEN(G32)&lt;=0),+(H32/$H$30),""))</f>
        <v/>
      </c>
      <c r="G32" s="20"/>
      <c r="H32" s="66"/>
    </row>
    <row r="33" spans="1:8" ht="22.5" x14ac:dyDescent="0.25">
      <c r="A33" s="62"/>
      <c r="B33" s="63"/>
      <c r="C33" s="63"/>
      <c r="D33" s="2" t="s">
        <v>42</v>
      </c>
      <c r="E33" s="43"/>
      <c r="F33" s="44"/>
      <c r="G33" s="45"/>
      <c r="H33" s="46">
        <f>SUM(H30:H32)</f>
        <v>0</v>
      </c>
    </row>
    <row r="35" spans="1:8" ht="35.1" customHeight="1" x14ac:dyDescent="0.25">
      <c r="A35" s="21" t="s">
        <v>48</v>
      </c>
      <c r="B35" s="21"/>
      <c r="C35" s="21"/>
      <c r="D35" s="21"/>
      <c r="E35" s="21"/>
      <c r="F35" s="21"/>
      <c r="G35" s="21"/>
      <c r="H35" s="21"/>
    </row>
    <row r="36" spans="1:8" ht="50.1" customHeight="1" x14ac:dyDescent="0.25">
      <c r="A36" s="1" t="s">
        <v>64</v>
      </c>
      <c r="B36" s="1"/>
      <c r="C36" s="1"/>
      <c r="D36" s="1"/>
      <c r="E36" s="1"/>
      <c r="F36" s="1"/>
      <c r="G36" s="1"/>
      <c r="H36" s="1"/>
    </row>
    <row r="39" spans="1:8" s="13" customFormat="1" x14ac:dyDescent="0.25">
      <c r="A39" s="22" t="s">
        <v>49</v>
      </c>
      <c r="B39" s="23"/>
      <c r="C39" s="23"/>
      <c r="D39" s="23"/>
      <c r="E39" s="23"/>
      <c r="F39" s="10"/>
      <c r="G39" s="24"/>
    </row>
    <row r="42" spans="1:8" s="13" customFormat="1" ht="75" customHeight="1" x14ac:dyDescent="0.25">
      <c r="A42" s="25" t="s">
        <v>50</v>
      </c>
      <c r="B42" s="25"/>
      <c r="C42" s="25"/>
      <c r="D42" s="25"/>
      <c r="E42" s="25"/>
      <c r="F42" s="25"/>
      <c r="G42" s="25"/>
    </row>
  </sheetData>
  <sheetProtection algorithmName="SHA-512" hashValue="NqL81jFYJwn5tRBtg77tntDfPWFwBA1iaxRM+FefDF7usUz7ygXgYLnn4fXEAth47qTZjkYVKtxj8nzdrSHeCw==" saltValue="sucRBWS7ImbvQUrqblNVwg==" spinCount="100000" sheet="1" objects="1" scenarios="1" selectLockedCells="1" autoFilter="0"/>
  <autoFilter ref="A6:H33" xr:uid="{507C123F-604D-43AE-8A28-28DC50E5DB79}"/>
  <mergeCells count="7">
    <mergeCell ref="A42:G42"/>
    <mergeCell ref="F20:G20"/>
    <mergeCell ref="A36:H36"/>
    <mergeCell ref="A1:H1"/>
    <mergeCell ref="A2:H2"/>
    <mergeCell ref="A35:H35"/>
    <mergeCell ref="B39:E39"/>
  </mergeCells>
  <printOptions horizontalCentered="1"/>
  <pageMargins left="0.70866141732283472" right="0.51181102362204722" top="0.55118110236220474" bottom="0.55118110236220474" header="0.31496062992125984" footer="0.31496062992125984"/>
  <pageSetup paperSize="9" scale="90" fitToHeight="2"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2024-01-29T14:32:01Z</cp:lastPrinted>
  <dcterms:created xsi:type="dcterms:W3CDTF">2024-01-29T09:48:46Z</dcterms:created>
  <dcterms:modified xsi:type="dcterms:W3CDTF">2024-01-29T14:33:28Z</dcterms:modified>
</cp:coreProperties>
</file>