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0838-2024 - Reforma cuarto de basuras CPP TORRESPAÑA(NV)\DOCU\"/>
    </mc:Choice>
  </mc:AlternateContent>
  <xr:revisionPtr revIDLastSave="0" documentId="13_ncr:1_{1F7FC625-B2D7-4D18-8C5E-62289DF88580}"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Precio'!$A$5:$F$108</definedName>
    <definedName name="_xlnm.Print_Area" localSheetId="0">'A.Anexo I pag 1 oferta'!$A$3:$J$49</definedName>
    <definedName name="_xlnm.Print_Area" localSheetId="1">'B.Anexo I Tabla Desglose Precio'!$A$6:$F$114</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2" i="7" l="1"/>
  <c r="F98" i="7"/>
  <c r="F96" i="7"/>
  <c r="F94" i="7"/>
  <c r="F90" i="7"/>
  <c r="F86" i="7"/>
  <c r="F84" i="7"/>
  <c r="F82" i="7"/>
  <c r="F80" i="7"/>
  <c r="F78" i="7"/>
  <c r="F74" i="7"/>
  <c r="F72" i="7"/>
  <c r="F70" i="7"/>
  <c r="F66" i="7"/>
  <c r="F64" i="7"/>
  <c r="F62" i="7"/>
  <c r="F60" i="7"/>
  <c r="F58" i="7"/>
  <c r="F56" i="7"/>
  <c r="F54" i="7"/>
  <c r="F52" i="7"/>
  <c r="F49" i="7"/>
  <c r="F45" i="7"/>
  <c r="F43" i="7"/>
  <c r="F41" i="7"/>
  <c r="F37" i="7"/>
  <c r="F35" i="7"/>
  <c r="F33" i="7"/>
  <c r="F31" i="7"/>
  <c r="F29" i="7"/>
  <c r="F27" i="7"/>
  <c r="F25" i="7"/>
  <c r="F23" i="7"/>
  <c r="F17" i="7"/>
  <c r="F15" i="7"/>
  <c r="F13" i="7"/>
  <c r="F11" i="7"/>
  <c r="F9" i="7"/>
  <c r="F104" i="7" l="1"/>
  <c r="F100" i="7"/>
  <c r="F92" i="7"/>
  <c r="F88" i="7"/>
  <c r="F76" i="7"/>
  <c r="F68" i="7"/>
  <c r="F50" i="7"/>
  <c r="F47" i="7"/>
  <c r="F21" i="7" l="1"/>
  <c r="F39" i="7" s="1"/>
  <c r="F7" i="7" l="1"/>
  <c r="F19" i="7" s="1"/>
  <c r="F105" i="7" s="1"/>
  <c r="F108" i="7" s="1"/>
  <c r="B29" i="8" l="1"/>
</calcChain>
</file>

<file path=xl/sharedStrings.xml><?xml version="1.0" encoding="utf-8"?>
<sst xmlns="http://schemas.openxmlformats.org/spreadsheetml/2006/main" count="240" uniqueCount="194">
  <si>
    <t>Código</t>
  </si>
  <si>
    <t>Ud</t>
  </si>
  <si>
    <t>Resumen</t>
  </si>
  <si>
    <t>CanPres</t>
  </si>
  <si>
    <t>Pres</t>
  </si>
  <si>
    <t>ImpPres</t>
  </si>
  <si>
    <t/>
  </si>
  <si>
    <t>SEGURIDAD Y SALUD</t>
  </si>
  <si>
    <t>XX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</si>
  <si>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</si>
  <si>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</si>
  <si>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</si>
  <si>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</si>
  <si>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</si>
  <si>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</si>
  <si>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</si>
  <si>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</si>
  <si>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</si>
  <si>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</si>
  <si>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</si>
  <si>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</si>
  <si>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</si>
  <si>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</si>
  <si>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</si>
  <si>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</si>
  <si>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</si>
  <si>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</si>
  <si>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</si>
  <si>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</si>
  <si>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</si>
  <si>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</si>
  <si>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</si>
  <si>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</si>
  <si>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</si>
  <si>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</si>
  <si>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04</t>
  </si>
  <si>
    <t>04_01</t>
  </si>
  <si>
    <t>PRESUPUESTO EJECUCIÓN MATERIAL</t>
  </si>
  <si>
    <r>
      <t>Gastos Generales</t>
    </r>
    <r>
      <rPr>
        <sz val="8"/>
        <color rgb="FFFF0000"/>
        <rFont val="Calibri"/>
        <family val="2"/>
        <scheme val="minor"/>
      </rPr>
      <t xml:space="preserve"> XX</t>
    </r>
    <r>
      <rPr>
        <sz val="8"/>
        <rFont val="Calibri"/>
        <family val="2"/>
        <scheme val="minor"/>
      </rPr>
      <t xml:space="preserve"> % (*)</t>
    </r>
  </si>
  <si>
    <r>
      <t xml:space="preserve">Beneficio Industrial </t>
    </r>
    <r>
      <rPr>
        <sz val="8"/>
        <color rgb="FFFF0000"/>
        <rFont val="Calibri"/>
        <family val="2"/>
        <scheme val="minor"/>
      </rPr>
      <t xml:space="preserve">XX </t>
    </r>
    <r>
      <rPr>
        <sz val="8"/>
        <rFont val="Calibri"/>
        <family val="2"/>
        <scheme val="minor"/>
      </rPr>
      <t>% (*)</t>
    </r>
  </si>
  <si>
    <t>PRESUPUESTO EJECUCIÓN CONTRATA - IMPORTE OFERTA</t>
  </si>
  <si>
    <t>Total CEI1</t>
  </si>
  <si>
    <t>GESTIÓN DE RESIDUOS</t>
  </si>
  <si>
    <t>S-00838-2024 - Reforma cuarto de basuras CPP TORRESPAÑA</t>
  </si>
  <si>
    <t>Expediente n.º S/00838/2024</t>
  </si>
  <si>
    <t>“Reforma cuarto de basuras CPP TORRESPAÑA"</t>
  </si>
  <si>
    <t>01</t>
  </si>
  <si>
    <t>DEMOLICIONES Y DESMONTAJES</t>
  </si>
  <si>
    <t>M3.</t>
  </si>
  <si>
    <t>APERTURA HUECOS MURO HORMIGÓN</t>
  </si>
  <si>
    <t>M3. Apertura de huecos en muros de hormigón armado de espesor variable, realizado con medios mecánicos o con compresor, incluso limpieza, retirada y carga de escombros, con p.p. de servicio de transporte y retirada a vertedero o planta de reciclaje, incluso perfilado de huecos, canon de vertido, y p.p. de medios auxiliares. Según RD 105/2008 y NTE-ADD. Medición de volumen realmente ejecutado.</t>
  </si>
  <si>
    <t>01_01</t>
  </si>
  <si>
    <t>01_02</t>
  </si>
  <si>
    <t>M2.</t>
  </si>
  <si>
    <t>LIMPIEZA PARAMENTOS CHORRO ARENA</t>
  </si>
  <si>
    <t>M2. Limpieza previa a la reparación/aplicación de acabados sobre pavimentos y paramentos verticales de zonas deterioradas en elementos de hormigón, pilares, vigas, losas, muros, muros de fábrica, etc., a base de retirada de los elementos mal adheridas, limpieza de armaduras. rascado de óxidos y aplicación de chorro de arena consiste en proyectar a presión granos de una arena especial sobre una superficie mediante la abrasión impulsada por un hilo de aire, se logra eliminar cualquier tipo de óxido, mancha de humedad o resto de cualquier elemento, incluso soplado final de la zona de actuación, con p. p. de medios de elevación, medios auxiliares, pequeño material y limpieza final. Construido según especificaciones de fabricantes de prouctos de reparación e instrucciones dela DF o RTVE. Medida la superficie realmente ejecutada.</t>
  </si>
  <si>
    <t>LEVANTADO CARPINTERÍA METÁLICA EN MUROS</t>
  </si>
  <si>
    <t>M2. Levantado de carpintería metálica de cualquier tipo, en cualquier tipo de muros, incluidos cercos, hojas y accesorios, realizado por medios manuales, incluso limpieza, retirada y carga de escombros, con p.p. de servicio de transporte y vertido a vertedero o planta de reciclaje, incluso canon de vertido, con p.p. de medios auxiliares. Medida la superficie según dimensión de hueco.</t>
  </si>
  <si>
    <t>01_03</t>
  </si>
  <si>
    <t>UD.</t>
  </si>
  <si>
    <t>DESMONTAJE INSTALACIÓN ELÉCTRICA</t>
  </si>
  <si>
    <t>Ud. Desmontaje, retirada y almacenaje de todos los equipos asociados a la instalación de electricidad, incluido  luminarias, mecanismos, canalizaciones, (LA LINEA ELECTRICA AL TELEMANDO EXTERIOR SE TIENE QUE CONSERVAR DURANTE EL DESARROLLO DE LA OBRA, CAMBIANDOSE EL TUBO FLEXIBLE POR RIGIDO LIBRE DE HALOGENOS) incluso todos los elementos y accesorios asociados,  ya sean vistas y/o empotradas existentes en el falso techo, techo, falso suelo o divisorias de la zona de actuación, incluido p.p. de limpieza del material en buenas condiciones, traslado de materiales en buenas condiciones a almacenes de RTVE, y retirada de productos no reutilizables a píe de carga, carga en camión ó contenedor, transporte a vertedero, canon de vertido y medios auxiliares con p.p. de limpieza, medios auxiliares, medios de elevación y andamiaje. Medida la unidad completamente terminada.</t>
  </si>
  <si>
    <t>01_04</t>
  </si>
  <si>
    <t>UD</t>
  </si>
  <si>
    <t>DESMONTAJE INSTALACIÓN CLIMATIZACIÓN</t>
  </si>
  <si>
    <t>01_05</t>
  </si>
  <si>
    <t>Ud. Desmontaje, demolición y retirada de equipos e instalaciones asociadas a la instalación de climatización actual, incluso todos los elementos y accesorios asociados, elementos de soportado,  anclado y conexionado,  tubería, filtros, válvulas, conexiones eléctricas asociadas, etc. Retirada del refrigerante y su gestión  mediante gestor autorizado, incluso tasas de vertido y retirada de residuos perjudiciales para el medio ambiente mediante gestor autorizado, incluso limpieza y retirada de escombros a pie de carga que podrá ser camión de transporte o contenedor, carga sobre camión o contenedor, y  transporte a vertedero bien sea mediante camión de transporte o contenedor  sobre camión;  cualquiera de los dos métodos utilizados podrá ser válido para la ejecución de la partida a conveniencia de la Empresa Adjudicataria no siendo objeto de precio contradictorio, reciclado de elementos de desecho según normativa y plan de gestión de residuos, incluidos todos los medios auxiliares para la ejecución de la unidad de obra tolvas de descarga de material etc.  y con p.p. de medios auxiliares de otra naturaleza  para la ejecución de la unidad. Medida la unidad completamente terminada. Incluso p.p. de limpieza, medios auxiliares, medios de elevación y andamiaje. Medida la unidad completamente terminada.</t>
  </si>
  <si>
    <t>DESMONTAJE INSTALACIÓN FONTANERÍA</t>
  </si>
  <si>
    <t>01_06</t>
  </si>
  <si>
    <t>Ud. Desmontaje y retirada de equipos e instalaciones asociadas a la instalación de fontanería. La canalización de riego por cubierta se desmontará, dejando la válvula en zona de tierra exterior. incluso todos los elementos y accesorios asociados, elementos de soportado,  anclado y conexionado,  tubería, filtros, válvulas, tubos, etc., incluso tasas de vertido y retirada de residuos perjudiciales para el medio ambiente mediante gestor autorizado, incluso limpieza y retirada de escombros a pie de carga que podrá ser camión de transporte o contenedor, carga sobre camión o contenedor, y  transporte a vertedero bien sea mediante camión de transporte o contenedor  sobre camión;  cualquiera de los dos métodos utilizados podrá ser válido para la ejecución de la partida a conveniencia de la Empresa Adjudicataria no siendo objeto de precio contradictorio, reciclado de elementos de desecho según normativa y plan de gestión de residuos, incluidos todos los medios auxiliares para la ejecución de la unidad de obra tolvas de descarga de material etc.  y con p.p. de medios auxiliares de otra naturaleza  para la ejecución de la unidad. Medida la unidad completamente terminada. Incluso p.p. de limpieza, medios auxiliares, medios de elevación y andamiaje. Medida la unidad completamente terminada.</t>
  </si>
  <si>
    <t>Total 01</t>
  </si>
  <si>
    <t>02</t>
  </si>
  <si>
    <t>ALBAÑILERIA Y SOLADOS</t>
  </si>
  <si>
    <t>ML.</t>
  </si>
  <si>
    <t>FORMACIÓN MEDIA CAÑA HORZ/VERT</t>
  </si>
  <si>
    <t>02_01</t>
  </si>
  <si>
    <t>ML. Formación de media caña entre el pavimento y el paramento vertical a base de reconstrucción geométrica, aplicado una vez finalizada la ejecución del chorro de arena, realizado con mortero de reparación estructural monocomponente rápido tipo Sika MonoTop-612 o equivalente, reforzado con fibras y humo de silice que cumple con  con los requerimientos de la clase R3 de la UNE-EN 1504-3., de elevada resistencia mecánica, con adherencia al soporte sin necesidad de imprimación, baja retracción, proyectable mecánicamente, con un espesor medio de 6 cm., realizado por medios manuales, Resistencia a compresión &gt;12 N/mm2 a las 24 horas. Módulo E=15 GPa, según prEN 13412., incluso pasivisado previo de armaduras con Sika MonoTop-910 S o equivalente a base de cemento, de un componente, mejorado con resina sintética y humo de sílice, se utiliza como capa de adherencia y como protección de las armaduras frente a la corrosión, de la UNE-EN 1504-4 y de la UNE-EN 1504-7., con p.p.  de  limpieza del soporte, rascado de óxidos de las armaduras, soplado, perfilado de aristas con acabado fratasado-maestreado con p.p. de medios auxiliares y limpiexza final. Construido según especificaciones del fabricante e instrucciones DF. Medida la longitud realmente ejecutada.</t>
  </si>
  <si>
    <t>REVESTIMIENTO MORTERO ACRÍLICO AL SILOXANO</t>
  </si>
  <si>
    <t>02_02</t>
  </si>
  <si>
    <t>M2. Revestimiento con mortero acrílico al siloxano para el revestimiento de fachadas, REVAT® PLAS SLX de PROPAMSA. Recubrimiento de mortero acrílico de diferentes granulometrías, modificado con resinas de silicona y polisiloxanos, cargas, aditivos y agentes fungicidas para la protección y decoración de fachadas de edificios e interiores sobre enfoscados de cemento, yeso, hormigón y pinturas en buen estado, fotocatalítico, descontaminante, autolimpiable, de gran capacidad de cubrición y elasticidad, impermeable y transpirable, fungicida, con efecto perleo, especialmente recomendado para fachadas en zonas húmedas y lluviosas como alta montaña, zonas costeras y ambientes marinos, aplicado mediante brocha, rodillo o pistola airless. El consumo aproximado de REVAT® PLAS SLX es de 2,5-3,0 kg/m2. Precio por m2 y cm de espesor. Medida la superficie realmente ejecutada.</t>
  </si>
  <si>
    <t>REVESTIMIENTO EPOXI INDUSTRIAL ANTIDESLIZANTE</t>
  </si>
  <si>
    <t>02_03</t>
  </si>
  <si>
    <t>M2. Suministro y aplicación de revestimiento liso de solera industrial autonivelante y paramentos verticales, de 2 mm de espesor, previa preparación del soporte mediante granallado y aspiración de polvo, aplicación de imprimación epoxídica para mejora de la adhesión mezclado con 4 kg de arena de cuarzo de 0,5 mm con llana lisa, nuevo espolvoreado de arena de cuarzo de 0,5 mm cuando aún esté fresco y, una vez endurecido y previa eliminación de arena suelta con aspirador, aplicación con espátula dentada en V con añadido de arena de cuarzo de 0,25 mm en la mezcla. Desaireado y completa nivelación con rodillo de púas sobre el material fresco para uniformizar el espesor. Para un rendimiento de 3,75 kg/m2. Según CTE DB-SUA-1 y NTE-RSC. Clase 2 según CTE, DB-SUA. Producto con marcado CE y DdP (Declaración de prestaciones) según Reglamento (UE) 305/2011. Medida la superficie realmente ejecutada.</t>
  </si>
  <si>
    <t>PINTURA DE FACHADA AL SILICATO</t>
  </si>
  <si>
    <t>02_04</t>
  </si>
  <si>
    <t>M2. Suministro y aplicación de sistema mineral de fachadas en base sol de sílice y silicato potásico, KEIM Soldalit, compuesta de: una mano de fondo de KEIM Soldalit diluida con KEIM Soldalit Fixativ (5-10%) y una segunda mano de acabado de KEIM Soldalit sin diluir, acabado en color medio del grupo de precios GP2, a definir por la D.F., aplicación a cepillo, rodillo o pistola air-less. Pigmentos inorgánicos estables a la luz. Comportamiento al fuego clase A2-s1,d0 (según UNE-EN 13501-1); Permeabilidad al vapor de agua V&gt;2000 gr/m2/d; Resistencia a la difusión del vapor de agua: sd &lt; 0,01 m; Sello ambiental NaturePlus. Incluso limpieza y tratamiento previo del soporte con KEIM Fluat-10. KEIM Soldalit con Certificado Cradle to Cradle Silver y C2C Certified Material Health™ Gold. Medida la superficie realmente ejecutada.</t>
  </si>
  <si>
    <t>RECIBIDO CERRAJERÍA EXT./INTER.</t>
  </si>
  <si>
    <t>02_05</t>
  </si>
  <si>
    <t>M2. Recibido y aplomado de cerrajería de cualquier tipo en interior o exteriores, puertas, ventanas, cercos o precercos, barandillas pasamanos, rejillas, etc. en fábricas de cualquier tipo de muro o forjados y losas, utilizando mortero de cemento CEM II/B-P 32,5 N y arena de río tipo M-5 en cajeado de fábricas o fijación mecánica mediante tornillo y tacos adecuados al peso del elemento, totalmente colocada, incluso fijaciones, tornillos de acero, pequeño material, replanteo auxiliar, nivelación, aplomado con p.p. de material auxiliar, limpieza y medios auxiliares. Construido según indicaciones DF o RTVE. Medida la superficie realmente ejecutada según medición cerrajería-carpintería.</t>
  </si>
  <si>
    <t>AYUDA ALBAÑILERIA FONTANERIA</t>
  </si>
  <si>
    <t>02_06</t>
  </si>
  <si>
    <t>Ud. Ayuda de albanilería a la instalación de fontanería, incluyendo la realización de rozas y huecos, la formación de galerías, nichos, y entronques, el recibido de los elementos de la instalación y el relleno y acabado de las superficies para el ocultamiento de las conducciones y total terminado de la instalación. Medida la unidad completamente terminada.</t>
  </si>
  <si>
    <t>AYUDAS ALBAÑILERÍA CLIMAT,/VENT.</t>
  </si>
  <si>
    <t>02_07</t>
  </si>
  <si>
    <t>Ud. Ayudas de albañileria a instalación de climatización y/o ventilación, incluyendo mano de obra en carga y descarga, movimiento de materiales, apertura y tapado de rozas, recibidos, pasos de muros, pasos de forjados, aportación de materiales especiales, pasamuros, el recibido de los elementos de la instalación y el relleno y acabado de las superficies para el ocultamiento de las conducciones, o en su caso conducciones vistas, con p.p. de fijación de elementos, transporte de material, pequeño material, medios auxiliares y limpieza. Construido según indicaciones DF o RTVE. Medida la unidad completamente terminada la instalación.</t>
  </si>
  <si>
    <t>AYUDAS ALBAÑILERÍA ELECTRICIDAD</t>
  </si>
  <si>
    <t>02_08</t>
  </si>
  <si>
    <t>Ud. Ayudas de albañileria a instalación de electricidad y alumbrado, incluyendo mano de obra en carga y descarga, movimiento de materiales, apertura y tapado de rozas, recibidos, pasos de muros, pasos de forjados, aportación de materiales especiales, pasamuros, el recibido de los elementos de la instalación y el relleno y acabado de las superficies para el ocultamiento de las conducciones, o en su caso conducciones vistas, con p.p. de fijación de elementos, transporte de material, pequeño material, medios auxiliares y limpieza. Construido según indicaciones DF o RTVE. Medida la unidad completamente terminada la instalación.</t>
  </si>
  <si>
    <t>AYUDAS ALBAÑILERÍA INSTALACIÓN PCI</t>
  </si>
  <si>
    <t>02_09</t>
  </si>
  <si>
    <t>Ud. Ayudas de albañileria a las instalaciones de protección contra incendios, incluyendo mano de obra en carga y descarga, movimiento de materiales, apertura y tapado de rozas, recibidos, pasos de muros, pasos de forjados, aportación de materiales especiales, pasamuros, el recibido de los elementos de la instalación y el relleno y acabado de las superficies para el ocultamiento de las conducciones, o en su caso conducciones vistas, con p.p. de fijación de elementos, transporte de material, pequeño material, medios auxiliares y limpieza. Construido según indicaciones DF o RTVE. Medida la unidad completamente terminada la instalación.</t>
  </si>
  <si>
    <t>Total 02</t>
  </si>
  <si>
    <t>03</t>
  </si>
  <si>
    <t>CARPINTERÍA Y CERRAJERÍA</t>
  </si>
  <si>
    <t>ALERO CHAPA GALVANIZADA 0,6 mm D=150 mm</t>
  </si>
  <si>
    <t>03_01</t>
  </si>
  <si>
    <t>Ml. Suministro y colocación de alero/protección de chapa de acero acero galvanizado de 0,6 mm de espesor en perfil comercial de 150 mm de desarrollo y con tres pliegues, colocado en zona superior al dintel de puerta, incluso accesorios de fijación, juntas de estanqueidad, totalmente instalado, con p.p. de medios auxiliares y elementos de seguridad, según NTE-QTG-9/10/11 y CTE DB-HS-1. Materiales con marcado CE y DdP (Declaración de prestaciones) según Reglamento (UE) 305/2011. Medida la longitud realmente ejecutada.</t>
  </si>
  <si>
    <t>KG.</t>
  </si>
  <si>
    <t>ACERO EN ESTRUCTURA/CERRAJERÍA GALV.</t>
  </si>
  <si>
    <t>03_02</t>
  </si>
  <si>
    <t>Kg. Suministro y colocación de acero laminado S275JR, en perfiles laminados en caliente y/o conformados en frio, galvanizado en estructura y cerrajeria de cualquier tipo , mediante uniones soldadas y/o atornilladas; incluso tratamiento de galvanización en caliente obtenido por inmersión en baño de zinc fundido con recubrimiento de 70 micras en perfil de carpintería media 6&lt; e&lt;12 mm. conforme a UNE-EN ISO 1461:2010 y UNE-EN ISO 14713-2:2020 para protegerlas de la corrosión con p.p. de soldaduras, cortes, piezas especiales, despuntes , tornillería, montado y colocado, incluso p.p. de limpieza, medios de elevación y medios auxiliares. Construido según NTE-EAS/EAV, CTE-DB-SE-A y EAE. Totalmente montado. Medido lo realmente colocado teniendo en cuenta el peso real del acero incluido piezas especiales y despuntes.</t>
  </si>
  <si>
    <t>ANCLAJE MECÁNICO HILTI HSA M10x100 20/5</t>
  </si>
  <si>
    <t>03_03</t>
  </si>
  <si>
    <t>Ud. Suministro y colocación de anclaje mecánico diseñado para transmitir cargas medias y cargas de seguridad al hormigón cómo material base. Homologado según normativa europea opción 7, hormigón no fisurado calidades de 20 a 50 N/mm2. En primer lugar se realizará un taladro, con martillo a rotopercusión, de 95 mm. de profundidad y 12 mm. de diámetro en el elemento de hormigón de espesor mínimo 140 mm. A continuación se procederá a la correcta limpieza del taladro. Posteriormente se colocará la pieza a fijar y se introducirán los anclajes hasta la marca azul. Se aplicará el correcto par de apriete para que la fijación pueda entrar en carga según la ficha técnica del producto.La instalación puede realizarse de forma más rápida y segura mediante el útil de colocación y el vaso de control de par. Este anclaje se calcula según la normativa europea ETAG, en su anexo C o según  el  método de cálculo Hilti SOFA. Anclajes con marcado CE según Reglamento (UE) 305/2011. Medida la unidad completamente terminada.</t>
  </si>
  <si>
    <t>Total 03</t>
  </si>
  <si>
    <t>FONTANERÍA Y SANEAMIENTO</t>
  </si>
  <si>
    <t>INSTALACIÓN GRIFO Y TUBO RECUPERADO</t>
  </si>
  <si>
    <t>Total 04</t>
  </si>
  <si>
    <t>05</t>
  </si>
  <si>
    <t>ELECTRICIDAD E ILUMINACIÓN</t>
  </si>
  <si>
    <t>CABLEADO CIRCUITO INTERIOR MONOFÁSICO 3x2,5 mm2</t>
  </si>
  <si>
    <t>Ml. Suministro e instalación de cableado de circuito interior monofásico (fase + neutro + protección), formado por conductores unipolares de cobre aislados para una tensión nominal de 450/750V de tipo H07V-K (AS) B2ca-s1a,d1,a1  de 3x2,5 mm2 de sección, instalado sobre canalización (no incluida). Totalmente realizado; i/p.p. de conexiones. Conforme a REBT: ITC-BT-09, ITC-BT-19, ITC-BT-20, ITC-BT-25, ITC-BT-26, ITC-BT-27, ITC-BT-30, ITC-BT-41, NTE-IEB, UNE-HD 60364-1:2009 y UNE-HD 60364-1:2009/A11:2018. Cableado conforme a UNE-EN 50575:2015/A1:2016, UNE-EN 50525-2-31:2012, UNE-EN 50565-1:2015 y UNE-EN 50565-2:2015. Materiales con marcado CE y Declaración de Prestaciones (CPR) según Reglamento Europeo (UE) 305/2011. Medida la longitud realmente ejecutada.</t>
  </si>
  <si>
    <t>05_01</t>
  </si>
  <si>
    <t>CABLEADO CIRCUITO INTERIOR MONOFÁSICO 3x1,5 mm2</t>
  </si>
  <si>
    <t>05_02</t>
  </si>
  <si>
    <t>Ml. Suministro e instalación de cableado de circuito interior monofásico (fase + neutro + protección), formado por conductores unipolares de cobre aislados para una tensión nominal de 450/750V de tipo H07V-K (AS) B2ca-s1a,d1,a1  de 3x1,5 mm2 de sección, instalado sobre canalización (no incluida). Totalmente realizado; i/p.p. de conexiones. Conforme a REBT: ITC-BT-09, ITC-BT-19, ITC-BT-20, ITC-BT-25, ITC-BT-26, ITC-BT-27, ITC-BT-30, ITC-BT-41, NTE-IEB, UNE-HD 60364-1:2009 y UNE-HD 60364-1:2009/A11:2018. Cableado conforme a UNE-EN 50575:2015/A1:2016, UNE-EN 50525-2-31:2012, UNE-EN 50565-1:2015 y UNE-EN 50565-2:2015. Materiales con marcado CE y Declaración de Prestaciones (CPR) según Reglamento Europeo (UE) 305/2011. Medida la longitud realmente ejecutada.</t>
  </si>
  <si>
    <t>PULSADOR CON LUZ ESTANCO SUPERFICIE IP-55</t>
  </si>
  <si>
    <t>Ud. Suministro e instalación de pulsador estanco con tecla con iluminación, realizado con cableado de conductores unipolares de cobre aislados para una tensión nominal de 450/750V de tipo H07Z1-K (AS) B2ca-s1a,d1,a1 de 1,5 mm2 de sección, sin incluir canalización; y mecanismo de pulsador unipolar estanco con indicador piloto luminoso, de grado de protección IP-55, con juntas estancas entre elementos, de la gama Plexo TM de Legrand o equivalentede, totalmente montado e instalado; con p. p. de conexiones y medios auxiliares. Construido conforme a REBT: ITC-BT-19, ITC-BT-20, ITC-BT-21 e ITC-BT-28 e indicaciones del fabricante e instrucciones de la DF o RTVE. Medida la unidad completamente terminada y funcionando.</t>
  </si>
  <si>
    <t>LUMINARIA ESTANCA DIFUSOR POLIC. LED 18 W</t>
  </si>
  <si>
    <t>Ud. Suministro e instalación y montaje de luminaria estanca LED de superficie, con carcasa gris y difusor de policarbonato de alta calidad de 1230x70x70 mm. de dimensiones, modelo Monoblock C2 de Celer o equivalente, flujo luminosos de 1230 lm. temperatura de color 4.000 ºK, IRC mayor de 80, potencia 18 w. tensión de entrada de 220-240 V., grado de protección IP66, protyección contra impactos IK10 / Clase I, riesgo fotobiologico 0, según UNE-EN 60598 y UNE-EN 50102; adosada a techo/pared con elementos de anclaje y fijación y flejes de acero inoxidable; para alumbrado general, totalmente instalada, incluso equipo de encendido, lámpara, con conductores unipolares de cobre aislados para una tensión nominal de 450/750 de tipo H07V-K (AS) B2ca-s1a,d1,a1 de 3x1.5 mm2 de sección en conexion electrica hasta la caja de derivación, replanteo y accesorios de montaje, con p.p. de pequeño material, transporte, andamiaje, medios auxiliares y de elevación, montaje, conexionado y limpieza final. Instalada según ERBT con marcado CE según Reglamento (UE) 305/201 e indicaciones del fabricante e instrucciones de la DF o RTVE. Medida la unidad completamente terminada y funcionando.</t>
  </si>
  <si>
    <t>05_03</t>
  </si>
  <si>
    <t>05_04</t>
  </si>
  <si>
    <t>BLOQUE EMERGENCIA ESTANCO IP-66 LED 250 lm</t>
  </si>
  <si>
    <t>05_05</t>
  </si>
  <si>
    <t>Ud. Suministro e instalación de base de enchufe con toma de tierra de 16A, de sistema Schüko universal de tipo estanca, de montaje en superficie, realizado con cableado de conductores unipolares de cobre aislados para una tensión nominal de 450/750V de tipo H07V-K (AS) B2ca-s1a,d1,a1 de 2,5 mm2 de sección, sin incluir canalización; y mecanismo de base de enchufe de 16A estanco de grado de protección IP-55, de gama básica con acabado estándar. Totalmente montado e instalado; i/p.p. de conexiones y medios auxiliares (excepto elevación y/o transporte). Conforme a REBT: ITC-BT-19, ITC-BT-20, ITC-BT-21 e ITC-BT-30, a NTE-IEB y norma UNE 20315-1-1:2017. Materiales con marcado CE y Declaración de Prestaciones (CPR) según Reglamento Europeo (UE) 305/2011. Medida la unidad terminada y funcionando.</t>
  </si>
  <si>
    <t>Ud. Suministro, instalación y montaje de bloque autónomo de emergencia estanco de superficie, Marca Daisalux modelo Nova estanco o equivalente, fabricada en policarbonato y difusor plano moldeado, grado de protección IP66-IK 08, fabricado conforme a UNE-EN 60598-2-22; equipado con LEDs de 250 lm, piloto testigo de carga LED verde, con 1 hora de autonomía, batería Ni-MH de bajo impacto medioambiental, fuente conmutada de bajo consumo para funcionamiento en modo Autotest . Con marcado CE según Reglamento (UE) 305/201. Instalado incluyendo replanteo, accesorios de anclaje y conexionado.con p.p. de pequeño material, montaje, conexionado., limpieza, medios auxiliares, medios de elevación y andamiaje. Instalada según indicaciones del fabricante e instrucciones de la DF RTVE. Medida la unidad terminada y funcionando.</t>
  </si>
  <si>
    <t>BASE DE ENCHUFE 16A ESTANCA IP-55 GAMA BÁSICA SUPERF.</t>
  </si>
  <si>
    <t>05_06</t>
  </si>
  <si>
    <t>CANALIZ. TUBO RÍGIDO PVC BLIND. ENCHUF. LIBRE HALÓG. D=16 mm</t>
  </si>
  <si>
    <t>05_07</t>
  </si>
  <si>
    <t>Ml. Suministro e instalación de canalización de tubo rígido de PVC blindado enchufable, no propagador de la llama, libre de halógenos, de diámetro D16 mm; con grado de protección 7 (s/UNE-EN 60529:2018 y UNE-EN 60529:2018/A1:2018, UNE-EN 60529:2018/A2:2018 y UNE-EN 60529:2018/A2:2018/AC:2019-02) y resistencia a compresión de 1250 N. Instalado en superficie sobre paramentos mediante soportes de tipo abrazadera separados cada 50 cm como máximo. Totalmente montado; i/p.p. de piezas especiales, anclajes y accesorios. Conforme a REBT, ITC-BT-21 y NTE-IEB. Sistema de tubos conforme a los requisitos generales de las UNE-EN 61386-1:2008, UNE-EN 61386-1:2008/A1:2020, UNE-EN 61386-1:2008 ERRATUM:2010; diámetros y roscas s/UNE-EN 60423:2008 y requisitos particulares conforme a UNE-EN 61386-21:2005, UNE-EN 61386-21:2005/A11:2011, UNE-EN 60754-1:2014, UNE-EN 60754-2:2014 y UNE-EN 60695-2-4/0:1994. Materiales con marcado CE y Declaración de Prestaciones (CPR) según Reglamento Europeo (UE) 305/2011. Medida la longitud realmente ejecutada.</t>
  </si>
  <si>
    <t>CANALIZ. TUBO FLEXIBLE CORRUG. REFORZADO LIBRE HALÓGENOS D=16 mm</t>
  </si>
  <si>
    <t>05_08</t>
  </si>
  <si>
    <t>Ml. Suministro e instalación de canalización de tubo flexible de PVC corrugado reforzado, no propagador de la llama, con cero emisión de gases tóxicos y corrosivos, exento de halógenos; indicado para instalaciones interiores de edificios públicos (Pública Concurrencia), de diámetro 16 mm; con resistencia a compresión de 320 N. Instalado en superficie sobre paramentos mediante soportes de tipo abrazadera separados cada 50 cm como máximo. Totalmente montado; i/p.p. de anclajes y accesorios. Conforme a REBT, ITC-BT-21 y NTE-IEB. Sistema de tubos conforme a los requisitos generales de las UNE-EN 61386-1:2008, UNE-EN 61386-1:2008/A1:2020, UNE-EN 61386-1:2008 ERRATUM:2010; diámetros y roscas s/UNE-EN 60423:2008 y requisitos particulares  conforme a UNE-EN 61386-23:2005, UNE-EN 61386-23:2005/A11:2011, UNE-EN 60754-1:2014, UNE-EN 60754-2:2014 y  UNE-EN 60695. Materiales con marcado CE y Declaración de Prestaciones (CPR) según Reglamento Europeo (UE) 305/2011. Medida la longitud realmente ejecutada.</t>
  </si>
  <si>
    <t>Total 05</t>
  </si>
  <si>
    <t>06</t>
  </si>
  <si>
    <t>VENTILACIÓN</t>
  </si>
  <si>
    <t>EXTRACTOR TURBOVENT 300 ALUMINIO</t>
  </si>
  <si>
    <t>06_01</t>
  </si>
  <si>
    <t>Ud. Suministro, instalación y montaje de extractor eólico giratorio industrial "Turbovent" 300 o equivalente, fabricado en aluminio y acoplado a la chimenea con fijación propia, dotado de refuerzos en las aletas de las turbinas, en la parte superior de dicha turbina y además debe disponer de refuerzos interiores para que el eje no se pueda doblar y el giro sea siempre perfecto, de bajo nivel sonoro en los giros, que evite la entrada de agua, con aletas solapadas y hendiduras que dirigen las gotas de agua hacia el exterior, impidiendo por tanto su entrada al interior y debe incorporar el sistema de seguridad en los laterales. Materiales con marcado CE y DdP (Declaración de prestaciones) según Reglamento (UE) 305/2011. Medida la unidad terminada y furncionando.</t>
  </si>
  <si>
    <t>REJILLA ADMISION LAMAS HORIZONTALES 400x400 mm</t>
  </si>
  <si>
    <t>06_02</t>
  </si>
  <si>
    <t>Ud. Suministro y montaje de Rejilla de admisión con lamas fijas a 45º fabricada en aluminio extruido de 400x400 mm con area util mínima de 520 cm2 y malla antipajaros, incluso marco de montaje, instalada. Conforme a CTE DB-HS-3, NTE-ICI-26 y RITE (RD 1027/2007). Medida la unidad completamente terminada.</t>
  </si>
  <si>
    <t>TUBO HELIC. CHAPA ACERO GALVANIZADA D=300 mm</t>
  </si>
  <si>
    <t>06_03</t>
  </si>
  <si>
    <t>Ml. Suministro y montaje de conducto formado por tubo helicoidal de chapa de acero galvanizada de 0,6 mm de espesor, de diámetro 300 mm, conforme a Norma UNE-EN 1506:2007; fijado a paramento o forjado mediante medios mecánicos. Totalmente instalado; i/p.p. de embocaduras, derivaciones, curvas elementos de fijación y piezas especiales, homologado, instalado según CTE DB-HS-3 y RITE (RD 1027/2007). Medido en su longitud realmente ejecutada.</t>
  </si>
  <si>
    <t>Total 06</t>
  </si>
  <si>
    <t>07</t>
  </si>
  <si>
    <t>PROTECCIÓN CONTRA INCENDIOS</t>
  </si>
  <si>
    <t>EXTINTOR PORTÁTIL POLVO ABC 6 kg EFICACIA 27A 183B C</t>
  </si>
  <si>
    <t>07_01</t>
  </si>
  <si>
    <t>Ud. Suministro y montaje de extintor de polvo químico polivalente ABC, de 6 kg de agente extintor, de eficacia 27A 183B C; equipado con soporte, manguera de caucho flexible con revestimiento de poliamida negra y difusor tubular, y manómetro comprobable. Cuerpo del extintor en chapa de acero laminado AP04, con acabado en pintura de poliéster resistente a la radiación UV. Peso total del equipo aprox. 9,22 kg. Conforme a Normas UNE-EN 3-7:2004+A1:2008 y UNE-EN 3-10:2010, con marcado CE y certificado AENOR. Totalmente montado. Medida la unidad instalada.</t>
  </si>
  <si>
    <t>ARMARIO EXTINTOR 6 kg ABS+PET TRANSPARENTE</t>
  </si>
  <si>
    <t>Ud. Suministro y montaje de armario para extintor portátil de 6 kg, fabricado en material plástico ABS + PET transparente con filtro solar, con compuerta con cierre con precinto de rápido acceso, para montaje en superficie. Totalmente instalado, i/p.p. de materiales de fijación y medios auxiliares. Medida la unidad montada y terminada.</t>
  </si>
  <si>
    <t>DETECTOR OPTICO ANALÓGICO NFXI-OPT</t>
  </si>
  <si>
    <t>Ud. Suministro e instalación de detector óptico de humo analógico inteligente con aislador incorporado NFXI-OPT con zocalo para entrada de tubo visto o equivalente.
- Direccionamiento sencillo mediante dos roto-swich decádicos (01-159). Funciones lógicas programables desde la central de incendios. Fabricado en ABS pirorretardante. Equipado con doble led que permite ver el estado del detector desde cualquier posición y micro interruptor activable mediante imán para realizar un test de funcionamiento local. 
- Ideal para fuegos de evolución lenta, con partículas de humo visibles. Incorpora funciones de test manual y automático.
- Fácilmente desmontable para su limpieza. De color blanco, incluye base B501AP intercambiable con el resto de detectores analógicos.
- Compatible con protocolos OPAL 159+159 y CLIP 99+99
- Conforme al Reglamento (UE) nº 305/2011 del Parlamento Europeo relativo a los productos de la construcción.
- Aprobado según los requisitos de EN54-7 y EN54-17, con certificado CPD: 0786-CPD-20640
- Marca HONEYWELL Modelo NFXI-OPT. o equivalente.
- Programación por oficial especializado del fabricante
Incluso conexionado a lazo, replanteo, corte, mecanizado y apertura de huecos en mampara, suelo técnico y falso techo, elementos de soportación y fijación, pruebas, pequeño material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programado y funcionando según planos y pliego de condiciones.</t>
  </si>
  <si>
    <t>07_03</t>
  </si>
  <si>
    <t>07_02</t>
  </si>
  <si>
    <t>07.04</t>
  </si>
  <si>
    <t>INST. LAZO ANALÓGICO LHR 2X1,5 BAJO TUBO PVC FLEXIBLE</t>
  </si>
  <si>
    <t>Ml. Suminisitro e instalación de metro lineal de cable manguera 2x1.5-LHR para el lazo analógico. Formado por un par de hilos trenzados y apantallados, de sección 1,5 mm2 . Trenzado de 20 vueltas por metro. Pantalla de aluminio con hilo de drenaje. Resistente al fuego.  Certificado CPR EN 50575. ; canalizado bajo tubo flexible de PVC reforzado de doble capa con diámetro mínimo M 20 libre de halógenos, incluyendo cajas de registro/derivación, conexionado con control y módulos incluso pequeño material auxiliar, transporte, montaje y puesta en servicio.Totalmente terminado y probado. Medida la longitud realmente ejecutada.</t>
  </si>
  <si>
    <t>LEGALIZACION</t>
  </si>
  <si>
    <t>07_05</t>
  </si>
  <si>
    <t>Legalizacion de la instalación de pci, incluyendo la realización de memoria tecnia o proyecto, visados, certificados de instalador y DF, tasas de industria y tasas de EICI. Entrega a la propiedad de toda la documentanteción presentada para la tramitación en la EICI y registro de la instalación.</t>
  </si>
  <si>
    <t>Total 07</t>
  </si>
  <si>
    <t>08</t>
  </si>
  <si>
    <t>CONTROL DE CALIDAD</t>
  </si>
  <si>
    <t>Ud. Control de calidad de los trabajos que recoge el expedine. En esta partida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</si>
  <si>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08</t>
  </si>
  <si>
    <t>08_01</t>
  </si>
  <si>
    <t>09</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</si>
  <si>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terminada y con emisión de certificado de tratamiento residuos.</t>
  </si>
  <si>
    <t>09_01</t>
  </si>
  <si>
    <t>Total 09</t>
  </si>
  <si>
    <t>GESTIÓN RESÍDUOS PROCEDENTES DEMOLICIÓN</t>
  </si>
  <si>
    <t>M3. Gestión de Residuos procedentes de la demolición de los trabajos objeto del expediente, según desglose docuemento anexo Incluso pago de tasas y/o canon de vertido, cumplimiento de la normativa que regula la gestión de los residuos de construcción y demolición en la Comunidad de Madrid ORDEN 2726/2009, etc. Medido el volumen realmente ejecutado.y con emisión de certificado de tratamiento residuos.</t>
  </si>
  <si>
    <t>GESTIÓN RESÍDUOS PROCEDENTES CONSTRUCCIÓN</t>
  </si>
  <si>
    <t>M3. Gestión de Residuos procedentes de la demolición de la construcción objeto del expediente, según desglose docuemento anexo. Incluso pago de tasas y/o canon de vertido, cumplimiento de la normativa que regula la gestión de los residuos de construcción y demolición en la Comunidad de Madrid ORDEN 2726/2009, etc. Medido el volumen realmente ejecutado.y con emisión de certificado de tratamiento residuos.</t>
  </si>
  <si>
    <t>10</t>
  </si>
  <si>
    <t>09_03</t>
  </si>
  <si>
    <t>09_02</t>
  </si>
  <si>
    <t>10_01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</si>
  <si>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terminada y con emisión de certificado de tratamiento residuos.</t>
  </si>
  <si>
    <t>Total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</si>
</sst>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4"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rgb="FF000000"/>
      <name val="Calibri"/>
      <family val="2"/>
    </font>
    <font>
      <sz val="8"/>
      <color rgb="FFFF0000"/>
      <name val="Calibri"/>
      <family val="2"/>
      <scheme val="minor"/>
    </font>
    <font>
      <sz val="8"/>
      <color theme="1"/>
      <name val="Calibri"/>
      <family val="2"/>
      <scheme val="minor"/>
    </font>
    <font>
      <b/>
      <sz val="8"/>
      <color rgb="FF000000"/>
      <name val="Calibri"/>
      <family val="2"/>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
      <patternFill patternType="solid">
        <fgColor rgb="FFB4CBE0"/>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4">
    <xf numFmtId="0" fontId="0" fillId="0" borderId="0" xfId="0"/>
    <xf numFmtId="0" fontId="0" fillId="0" borderId="0" xfId="0"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0" fontId="4" fillId="0" borderId="1" xfId="0" applyFont="1" applyBorder="1" applyAlignment="1" applyProtection="1">
      <alignment vertical="top"/>
    </xf>
    <xf numFmtId="4" fontId="4"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5"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0" fillId="3" borderId="4" xfId="0" applyFill="1" applyBorder="1" applyAlignment="1" applyProtection="1">
      <alignment horizontal="left" vertical="top"/>
      <protection locked="0"/>
    </xf>
    <xf numFmtId="0" fontId="4" fillId="0" borderId="6" xfId="0" applyFont="1" applyBorder="1" applyAlignment="1" applyProtection="1">
      <alignment vertical="top"/>
    </xf>
    <xf numFmtId="4" fontId="3" fillId="3" borderId="6" xfId="0" applyNumberFormat="1" applyFont="1" applyFill="1" applyBorder="1" applyAlignment="1" applyProtection="1">
      <alignment vertical="top"/>
    </xf>
    <xf numFmtId="0" fontId="4"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0" fontId="3" fillId="0" borderId="5" xfId="0" applyFont="1" applyBorder="1" applyAlignment="1" applyProtection="1">
      <alignment vertical="top"/>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3" fillId="0" borderId="2" xfId="0" applyFont="1" applyBorder="1" applyAlignment="1" applyProtection="1">
      <alignment horizontal="right" vertical="top" wrapText="1"/>
    </xf>
    <xf numFmtId="0" fontId="21" fillId="0" borderId="1" xfId="0" applyFont="1" applyFill="1" applyBorder="1" applyAlignment="1" applyProtection="1">
      <alignment vertical="top"/>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0" fontId="4" fillId="0" borderId="1" xfId="0" applyFont="1" applyFill="1" applyBorder="1" applyAlignment="1" applyProtection="1">
      <alignment vertical="top"/>
    </xf>
    <xf numFmtId="4" fontId="4" fillId="0" borderId="1" xfId="0" applyNumberFormat="1" applyFont="1" applyFill="1" applyBorder="1" applyAlignment="1" applyProtection="1">
      <alignment vertical="top"/>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3" fillId="0" borderId="2" xfId="0" applyNumberFormat="1" applyFont="1" applyBorder="1" applyAlignment="1" applyProtection="1">
      <alignment horizontal="right" vertical="top" wrapText="1"/>
    </xf>
    <xf numFmtId="49" fontId="3" fillId="0" borderId="5"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7"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0" fontId="9" fillId="0" borderId="0" xfId="0" applyFont="1" applyAlignment="1" applyProtection="1">
      <alignment horizontal="center" vertical="top" wrapText="1"/>
    </xf>
    <xf numFmtId="49" fontId="23" fillId="5" borderId="1" xfId="0" applyNumberFormat="1" applyFont="1" applyFill="1" applyBorder="1" applyAlignment="1" applyProtection="1">
      <alignment vertical="top"/>
    </xf>
    <xf numFmtId="49" fontId="23" fillId="5" borderId="0" xfId="0" applyNumberFormat="1" applyFont="1" applyFill="1" applyBorder="1" applyAlignment="1" applyProtection="1">
      <alignment vertical="top" wrapText="1"/>
    </xf>
    <xf numFmtId="49" fontId="22" fillId="4" borderId="1" xfId="0" applyNumberFormat="1" applyFont="1" applyFill="1" applyBorder="1" applyAlignment="1" applyProtection="1">
      <alignment vertical="top"/>
    </xf>
    <xf numFmtId="49" fontId="20" fillId="0" borderId="1" xfId="0" applyNumberFormat="1" applyFont="1" applyFill="1" applyBorder="1" applyAlignment="1" applyProtection="1">
      <alignment vertical="top"/>
    </xf>
    <xf numFmtId="49" fontId="20" fillId="0" borderId="1" xfId="0" applyNumberFormat="1" applyFont="1" applyFill="1" applyBorder="1" applyAlignment="1" applyProtection="1">
      <alignment vertical="top" wrapText="1"/>
    </xf>
    <xf numFmtId="4" fontId="20" fillId="0" borderId="1" xfId="0" applyNumberFormat="1" applyFont="1" applyFill="1" applyBorder="1" applyAlignment="1" applyProtection="1">
      <alignment vertical="top"/>
    </xf>
    <xf numFmtId="4" fontId="22" fillId="0" borderId="0" xfId="0" applyNumberFormat="1" applyFont="1" applyAlignment="1" applyProtection="1">
      <alignment vertical="top"/>
    </xf>
    <xf numFmtId="49" fontId="22" fillId="0" borderId="1" xfId="0" applyNumberFormat="1" applyFont="1" applyFill="1" applyBorder="1" applyAlignment="1" applyProtection="1">
      <alignment vertical="top"/>
    </xf>
    <xf numFmtId="49" fontId="22" fillId="0" borderId="0" xfId="0" applyNumberFormat="1" applyFont="1" applyAlignment="1" applyProtection="1">
      <alignment vertical="top" wrapText="1"/>
    </xf>
    <xf numFmtId="0" fontId="22" fillId="0" borderId="0" xfId="0" applyFont="1" applyAlignment="1" applyProtection="1">
      <alignment vertical="top"/>
    </xf>
    <xf numFmtId="49" fontId="23" fillId="5" borderId="0" xfId="0" applyNumberFormat="1" applyFont="1" applyFill="1" applyBorder="1" applyAlignment="1" applyProtection="1">
      <alignment vertical="top"/>
    </xf>
    <xf numFmtId="0" fontId="4" fillId="3" borderId="1" xfId="0" applyFont="1" applyFill="1" applyBorder="1" applyAlignment="1" applyProtection="1">
      <alignment vertical="top"/>
      <protection locked="0"/>
    </xf>
    <xf numFmtId="0" fontId="21" fillId="3" borderId="1" xfId="0" applyFont="1" applyFill="1" applyBorder="1" applyAlignment="1" applyProtection="1">
      <alignment horizontal="center" vertical="top"/>
      <protection locked="0"/>
    </xf>
    <xf numFmtId="0" fontId="3" fillId="3" borderId="1" xfId="0" applyFont="1" applyFill="1" applyBorder="1" applyAlignment="1" applyProtection="1">
      <alignment vertical="top"/>
      <protection locked="0"/>
    </xf>
    <xf numFmtId="164" fontId="6" fillId="0" borderId="0" xfId="0" applyNumberFormat="1" applyFont="1" applyBorder="1" applyAlignment="1" applyProtection="1">
      <alignment horizont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N48"/>
  <sheetViews>
    <sheetView showGridLines="0" tabSelected="1" workbookViewId="0">
      <selection activeCell="C48" sqref="C48:F48"/>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54" t="s">
        <v>33</v>
      </c>
      <c r="B2" s="54"/>
      <c r="C2" s="54"/>
      <c r="D2" s="54"/>
      <c r="E2" s="54"/>
      <c r="F2" s="54"/>
      <c r="G2" s="54"/>
      <c r="H2" s="54"/>
      <c r="I2" s="54"/>
    </row>
    <row r="5" spans="1:9" x14ac:dyDescent="0.25">
      <c r="D5" s="12"/>
      <c r="E5" s="12"/>
      <c r="F5" s="13"/>
      <c r="G5" s="13"/>
      <c r="H5" s="13"/>
      <c r="I5" s="14" t="s">
        <v>45</v>
      </c>
    </row>
    <row r="6" spans="1:9" x14ac:dyDescent="0.25">
      <c r="D6" s="12"/>
      <c r="E6" s="12"/>
      <c r="F6" s="13"/>
      <c r="G6" s="13"/>
      <c r="H6" s="13"/>
      <c r="I6" s="14"/>
    </row>
    <row r="7" spans="1:9" x14ac:dyDescent="0.25">
      <c r="D7" s="12"/>
      <c r="E7" s="12"/>
      <c r="F7" s="13"/>
      <c r="G7" s="13"/>
      <c r="H7" s="13"/>
      <c r="I7" s="15" t="s">
        <v>44</v>
      </c>
    </row>
    <row r="8" spans="1:9" ht="24.95" customHeight="1" x14ac:dyDescent="0.25"/>
    <row r="9" spans="1:9" ht="18.75" x14ac:dyDescent="0.3">
      <c r="A9" s="55" t="s">
        <v>12</v>
      </c>
      <c r="B9" s="55"/>
      <c r="C9" s="55"/>
      <c r="D9" s="55"/>
      <c r="E9" s="55"/>
      <c r="F9" s="55"/>
      <c r="G9" s="55"/>
      <c r="H9" s="55"/>
      <c r="I9" s="55"/>
    </row>
    <row r="10" spans="1:9" ht="15" customHeight="1" x14ac:dyDescent="0.25"/>
    <row r="11" spans="1:9" ht="15" customHeight="1" x14ac:dyDescent="0.25"/>
    <row r="12" spans="1:9" x14ac:dyDescent="0.25">
      <c r="A12" s="1" t="s">
        <v>13</v>
      </c>
      <c r="B12" s="56"/>
      <c r="C12" s="56"/>
      <c r="D12" s="56"/>
      <c r="E12" s="56"/>
      <c r="F12" s="1" t="s">
        <v>14</v>
      </c>
      <c r="G12" s="1"/>
      <c r="I12" s="41"/>
    </row>
    <row r="13" spans="1:9" x14ac:dyDescent="0.25">
      <c r="A13" s="57" t="s">
        <v>15</v>
      </c>
      <c r="B13" s="57"/>
      <c r="C13" s="57"/>
      <c r="D13" s="57"/>
      <c r="E13" s="57"/>
      <c r="F13" s="57"/>
      <c r="G13" s="57"/>
      <c r="H13" s="57"/>
      <c r="I13" s="16"/>
    </row>
    <row r="14" spans="1:9" x14ac:dyDescent="0.25">
      <c r="A14" s="42"/>
      <c r="B14" s="42"/>
      <c r="C14" s="42"/>
      <c r="D14" s="42"/>
      <c r="E14" s="42"/>
      <c r="F14" s="42"/>
      <c r="G14" s="42"/>
      <c r="H14" s="42"/>
      <c r="I14" s="16"/>
    </row>
    <row r="15" spans="1:9" x14ac:dyDescent="0.25">
      <c r="A15" s="1" t="s">
        <v>16</v>
      </c>
      <c r="B15" s="1"/>
      <c r="C15" s="17"/>
      <c r="D15" s="48" t="s">
        <v>17</v>
      </c>
      <c r="E15" s="48"/>
      <c r="F15" s="51"/>
      <c r="G15" s="51"/>
      <c r="H15" s="51"/>
      <c r="I15" s="51"/>
    </row>
    <row r="16" spans="1:9" x14ac:dyDescent="0.25">
      <c r="B16" s="18"/>
      <c r="C16" s="18" t="s">
        <v>18</v>
      </c>
      <c r="D16" s="18"/>
      <c r="E16" s="18"/>
      <c r="F16" s="18" t="s">
        <v>19</v>
      </c>
      <c r="G16" s="18"/>
      <c r="H16" s="18"/>
      <c r="I16" s="1"/>
    </row>
    <row r="17" spans="1:14" x14ac:dyDescent="0.25">
      <c r="B17" s="18"/>
      <c r="C17" s="18"/>
      <c r="D17" s="18"/>
      <c r="E17" s="18"/>
      <c r="F17" s="18"/>
      <c r="G17" s="18"/>
      <c r="H17" s="18"/>
      <c r="I17" s="1"/>
    </row>
    <row r="18" spans="1:14" x14ac:dyDescent="0.25">
      <c r="A18" s="1" t="s">
        <v>20</v>
      </c>
      <c r="B18" s="41"/>
      <c r="C18" s="48" t="s">
        <v>21</v>
      </c>
      <c r="D18" s="48"/>
      <c r="E18" s="49"/>
      <c r="F18" s="49"/>
      <c r="G18" s="50" t="s">
        <v>22</v>
      </c>
      <c r="H18" s="50"/>
      <c r="I18" s="19"/>
    </row>
    <row r="19" spans="1:14" s="20" customFormat="1" x14ac:dyDescent="0.25">
      <c r="B19" s="21"/>
      <c r="C19" s="22"/>
      <c r="D19" s="22"/>
      <c r="E19" s="43"/>
      <c r="F19" s="43"/>
      <c r="G19" s="43"/>
      <c r="H19" s="43"/>
      <c r="I19" s="43"/>
    </row>
    <row r="20" spans="1:14" s="20" customFormat="1" x14ac:dyDescent="0.25">
      <c r="B20" s="21"/>
      <c r="C20" s="22"/>
      <c r="D20" s="22"/>
      <c r="E20" s="43"/>
      <c r="F20" s="43"/>
      <c r="G20" s="43"/>
      <c r="H20" s="43"/>
      <c r="I20" s="43"/>
      <c r="N20" s="83"/>
    </row>
    <row r="21" spans="1:14" s="20" customFormat="1" x14ac:dyDescent="0.25">
      <c r="A21" s="23" t="s">
        <v>23</v>
      </c>
      <c r="B21" s="21"/>
      <c r="C21" s="51"/>
      <c r="D21" s="51"/>
      <c r="E21" s="51"/>
      <c r="F21" s="51"/>
      <c r="G21" s="51"/>
      <c r="H21" s="43" t="s">
        <v>24</v>
      </c>
      <c r="I21" s="19"/>
    </row>
    <row r="22" spans="1:14" s="20" customFormat="1" x14ac:dyDescent="0.25">
      <c r="A22" s="23"/>
      <c r="B22" s="21"/>
      <c r="C22" s="22"/>
      <c r="D22" s="22"/>
      <c r="E22" s="22"/>
      <c r="F22" s="22"/>
      <c r="G22" s="22"/>
      <c r="H22" s="43"/>
      <c r="I22" s="24"/>
    </row>
    <row r="23" spans="1:14" x14ac:dyDescent="0.25">
      <c r="A23" s="1" t="s">
        <v>25</v>
      </c>
      <c r="B23" s="1"/>
      <c r="C23" s="1"/>
      <c r="D23" s="1"/>
      <c r="E23" s="1"/>
      <c r="F23" s="1"/>
      <c r="G23" s="1"/>
      <c r="H23" s="1"/>
      <c r="I23" s="1"/>
    </row>
    <row r="24" spans="1:14" ht="15" customHeight="1" x14ac:dyDescent="0.25">
      <c r="A24" s="1"/>
      <c r="B24" s="1"/>
      <c r="C24" s="1"/>
      <c r="D24" s="1"/>
      <c r="E24" s="1"/>
      <c r="F24" s="1"/>
      <c r="G24" s="1"/>
      <c r="H24" s="1"/>
      <c r="I24" s="1"/>
    </row>
    <row r="25" spans="1:14" ht="56.25" customHeight="1" x14ac:dyDescent="0.25">
      <c r="A25" s="46" t="s">
        <v>26</v>
      </c>
      <c r="B25" s="46"/>
      <c r="C25" s="46"/>
      <c r="D25" s="46"/>
      <c r="E25" s="46"/>
      <c r="F25" s="46"/>
      <c r="G25" s="46"/>
      <c r="H25" s="46"/>
      <c r="I25" s="1"/>
    </row>
    <row r="26" spans="1:14" ht="15" customHeight="1" x14ac:dyDescent="0.25">
      <c r="A26" s="1"/>
      <c r="B26" s="1"/>
      <c r="C26" s="1"/>
      <c r="D26" s="1"/>
      <c r="E26" s="1"/>
      <c r="F26" s="1"/>
      <c r="G26" s="1"/>
      <c r="H26" s="1"/>
      <c r="I26" s="1"/>
    </row>
    <row r="27" spans="1:14" ht="15" customHeight="1" x14ac:dyDescent="0.25">
      <c r="A27" s="1" t="s">
        <v>27</v>
      </c>
      <c r="B27" s="1"/>
      <c r="C27" s="1"/>
      <c r="D27" s="1"/>
      <c r="E27" s="1"/>
      <c r="F27" s="1"/>
      <c r="G27" s="1"/>
      <c r="H27" s="1"/>
    </row>
    <row r="28" spans="1:14" ht="15" customHeight="1" x14ac:dyDescent="0.25">
      <c r="A28" s="1"/>
      <c r="B28" s="1"/>
      <c r="C28" s="1"/>
      <c r="D28" s="1"/>
      <c r="E28" s="1"/>
      <c r="F28" s="1"/>
      <c r="G28" s="1"/>
      <c r="H28" s="1"/>
    </row>
    <row r="29" spans="1:14" ht="15" customHeight="1" x14ac:dyDescent="0.25">
      <c r="A29" s="1" t="s">
        <v>28</v>
      </c>
      <c r="B29" s="52" t="str">
        <f>IF('B.Anexo I Tabla Desglose Precio'!F108&lt;=0,"Completar Tabla Desglose", IF('B.Anexo I Tabla Desglose Precio'!F108&lt;=14693.96,'B.Anexo I Tabla Desglose Precio'!F108,"Desglose supera VALOR ESTIMADO"))</f>
        <v>Completar Tabla Desglose</v>
      </c>
      <c r="C29" s="53"/>
      <c r="D29" s="1" t="s">
        <v>29</v>
      </c>
      <c r="E29" s="1"/>
      <c r="F29" s="1"/>
      <c r="G29" s="1"/>
      <c r="H29" s="1"/>
    </row>
    <row r="30" spans="1:14" ht="15" customHeight="1" x14ac:dyDescent="0.25">
      <c r="A30" s="1"/>
      <c r="B30" s="1"/>
      <c r="C30" s="1"/>
      <c r="D30" s="1"/>
      <c r="E30" s="1"/>
      <c r="F30" s="1"/>
      <c r="G30" s="1"/>
      <c r="H30" s="1"/>
    </row>
    <row r="31" spans="1:14" ht="15" customHeight="1" x14ac:dyDescent="0.25">
      <c r="A31" s="25"/>
      <c r="B31" s="1"/>
      <c r="C31" s="1"/>
      <c r="D31" s="1"/>
      <c r="E31" s="1"/>
      <c r="F31" s="1"/>
      <c r="G31" s="1"/>
      <c r="H31" s="1"/>
    </row>
    <row r="32" spans="1:14" ht="15" customHeight="1" x14ac:dyDescent="0.25">
      <c r="A32" s="1"/>
      <c r="B32" s="1"/>
      <c r="C32" s="1"/>
      <c r="D32" s="1"/>
      <c r="E32" s="1"/>
      <c r="F32" s="1"/>
      <c r="G32" s="1"/>
      <c r="H32" s="1"/>
      <c r="I32" s="1"/>
    </row>
    <row r="33" spans="1:9" ht="30" customHeight="1" x14ac:dyDescent="0.25">
      <c r="A33" s="46" t="s">
        <v>34</v>
      </c>
      <c r="B33" s="46"/>
      <c r="C33" s="46"/>
      <c r="D33" s="46"/>
      <c r="E33" s="46"/>
      <c r="F33" s="46"/>
      <c r="G33" s="46"/>
      <c r="H33" s="46"/>
      <c r="I33" s="1"/>
    </row>
    <row r="34" spans="1:9" ht="27" customHeight="1" x14ac:dyDescent="0.25">
      <c r="A34" s="1"/>
      <c r="B34" s="1"/>
      <c r="C34" s="1"/>
      <c r="D34" s="1"/>
      <c r="E34" s="1"/>
      <c r="F34" s="1"/>
      <c r="G34" s="1"/>
      <c r="H34" s="1"/>
      <c r="I34" s="1"/>
    </row>
    <row r="35" spans="1:9" x14ac:dyDescent="0.25">
      <c r="A35" s="26" t="s">
        <v>30</v>
      </c>
      <c r="B35" s="1"/>
      <c r="C35" s="1"/>
      <c r="D35" s="1"/>
      <c r="E35" s="1"/>
      <c r="F35" s="1"/>
      <c r="G35" s="1"/>
      <c r="H35" s="1"/>
      <c r="I35" s="1"/>
    </row>
    <row r="36" spans="1:9" ht="8.1" customHeight="1" x14ac:dyDescent="0.25">
      <c r="A36" s="1"/>
      <c r="B36" s="1"/>
      <c r="C36" s="1"/>
      <c r="D36" s="1"/>
      <c r="E36" s="1"/>
      <c r="F36" s="1"/>
      <c r="G36" s="1"/>
      <c r="H36" s="1"/>
      <c r="I36" s="1"/>
    </row>
    <row r="41" spans="1:9" x14ac:dyDescent="0.25">
      <c r="B41" s="27" t="s">
        <v>31</v>
      </c>
    </row>
    <row r="45" spans="1:9" x14ac:dyDescent="0.25">
      <c r="E45" s="28"/>
    </row>
    <row r="47" spans="1:9" x14ac:dyDescent="0.25">
      <c r="E47" s="29"/>
    </row>
    <row r="48" spans="1:9" x14ac:dyDescent="0.25">
      <c r="B48" s="30" t="s">
        <v>32</v>
      </c>
      <c r="C48" s="47"/>
      <c r="D48" s="47"/>
      <c r="E48" s="47"/>
      <c r="F48" s="47"/>
    </row>
  </sheetData>
  <sheetProtection algorithmName="SHA-512" hashValue="3N8zKt5IoJxv4BltkxoUFZHiak3v5dvodiuC3aGQpXBJCxRAYmJ5+Vr5BBcTlrDynPQ2PWMkQYLkdi1IV8MBfA==" saltValue="xPPn9mfXSaGo0DGSG0mo9Q=="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116"/>
  <sheetViews>
    <sheetView zoomScale="85" zoomScaleNormal="85" workbookViewId="0">
      <pane xSplit="2" ySplit="5" topLeftCell="C6" activePane="bottomRight" state="frozen"/>
      <selection pane="topRight" activeCell="D1" sqref="D1"/>
      <selection pane="bottomLeft" activeCell="A6" sqref="A6"/>
      <selection pane="bottomRight" activeCell="E7" sqref="E7"/>
    </sheetView>
  </sheetViews>
  <sheetFormatPr baseColWidth="10" defaultRowHeight="15" x14ac:dyDescent="0.25"/>
  <cols>
    <col min="1" max="1" width="10.7109375" style="2" customWidth="1"/>
    <col min="2" max="2" width="4.7109375" style="2" customWidth="1"/>
    <col min="3" max="3" width="56.5703125" style="2" customWidth="1"/>
    <col min="4" max="4" width="7.85546875" style="2" customWidth="1"/>
    <col min="5" max="5" width="9" style="2" customWidth="1"/>
    <col min="6" max="6" width="9.28515625" style="2" customWidth="1"/>
    <col min="7" max="16384" width="11.42578125" style="2"/>
  </cols>
  <sheetData>
    <row r="1" spans="1:7" ht="90" customHeight="1" x14ac:dyDescent="0.25">
      <c r="A1" s="65" t="s">
        <v>11</v>
      </c>
      <c r="B1" s="66"/>
      <c r="C1" s="66"/>
      <c r="D1" s="66"/>
      <c r="E1" s="66"/>
      <c r="F1" s="67"/>
    </row>
    <row r="3" spans="1:7" ht="35.25" customHeight="1" x14ac:dyDescent="0.25">
      <c r="A3" s="68" t="s">
        <v>43</v>
      </c>
      <c r="B3" s="68"/>
      <c r="C3" s="68"/>
      <c r="D3" s="68"/>
      <c r="E3" s="68"/>
      <c r="F3" s="68"/>
    </row>
    <row r="4" spans="1:7" ht="8.1" customHeight="1" x14ac:dyDescent="0.25"/>
    <row r="5" spans="1:7" x14ac:dyDescent="0.25">
      <c r="A5" s="3" t="s">
        <v>0</v>
      </c>
      <c r="B5" s="3" t="s">
        <v>1</v>
      </c>
      <c r="C5" s="4" t="s">
        <v>2</v>
      </c>
      <c r="D5" s="3" t="s">
        <v>3</v>
      </c>
      <c r="E5" s="3" t="s">
        <v>4</v>
      </c>
      <c r="F5" s="3" t="s">
        <v>5</v>
      </c>
    </row>
    <row r="6" spans="1:7" x14ac:dyDescent="0.25">
      <c r="A6" s="69" t="s">
        <v>46</v>
      </c>
      <c r="B6" s="5" t="s">
        <v>6</v>
      </c>
      <c r="C6" s="70" t="s">
        <v>47</v>
      </c>
      <c r="D6" s="6"/>
      <c r="E6" s="7"/>
      <c r="F6" s="7"/>
    </row>
    <row r="7" spans="1:7" x14ac:dyDescent="0.25">
      <c r="A7" s="71" t="s">
        <v>51</v>
      </c>
      <c r="B7" s="72" t="s">
        <v>48</v>
      </c>
      <c r="C7" s="73" t="s">
        <v>49</v>
      </c>
      <c r="D7" s="74">
        <v>0.09</v>
      </c>
      <c r="E7" s="80"/>
      <c r="F7" s="9">
        <f>ROUND(D7*E7,2)</f>
        <v>0</v>
      </c>
      <c r="G7" s="75"/>
    </row>
    <row r="8" spans="1:7" ht="81" customHeight="1" x14ac:dyDescent="0.25">
      <c r="A8" s="76"/>
      <c r="B8" s="72"/>
      <c r="C8" s="77" t="s">
        <v>50</v>
      </c>
      <c r="D8" s="74"/>
      <c r="E8" s="44"/>
      <c r="F8" s="45"/>
      <c r="G8" s="78"/>
    </row>
    <row r="9" spans="1:7" x14ac:dyDescent="0.25">
      <c r="A9" s="71" t="s">
        <v>52</v>
      </c>
      <c r="B9" s="72" t="s">
        <v>53</v>
      </c>
      <c r="C9" s="73" t="s">
        <v>54</v>
      </c>
      <c r="D9" s="74">
        <v>61.08</v>
      </c>
      <c r="E9" s="80"/>
      <c r="F9" s="9">
        <f>ROUND(D9*E9,2)</f>
        <v>0</v>
      </c>
      <c r="G9" s="75"/>
    </row>
    <row r="10" spans="1:7" ht="142.5" customHeight="1" x14ac:dyDescent="0.25">
      <c r="A10" s="76"/>
      <c r="B10" s="72"/>
      <c r="C10" s="77" t="s">
        <v>55</v>
      </c>
      <c r="D10" s="74"/>
      <c r="E10" s="44"/>
      <c r="F10" s="45"/>
      <c r="G10" s="78"/>
    </row>
    <row r="11" spans="1:7" x14ac:dyDescent="0.25">
      <c r="A11" s="71" t="s">
        <v>58</v>
      </c>
      <c r="B11" s="72" t="s">
        <v>53</v>
      </c>
      <c r="C11" s="73" t="s">
        <v>56</v>
      </c>
      <c r="D11" s="74">
        <v>0.16</v>
      </c>
      <c r="E11" s="80"/>
      <c r="F11" s="9">
        <f>ROUND(D11*E11,2)</f>
        <v>0</v>
      </c>
      <c r="G11" s="75"/>
    </row>
    <row r="12" spans="1:7" ht="72" customHeight="1" x14ac:dyDescent="0.25">
      <c r="A12" s="76"/>
      <c r="B12" s="72"/>
      <c r="C12" s="77" t="s">
        <v>57</v>
      </c>
      <c r="D12" s="74"/>
      <c r="E12" s="44"/>
      <c r="F12" s="45"/>
      <c r="G12" s="78"/>
    </row>
    <row r="13" spans="1:7" x14ac:dyDescent="0.25">
      <c r="A13" s="71" t="s">
        <v>62</v>
      </c>
      <c r="B13" s="72" t="s">
        <v>59</v>
      </c>
      <c r="C13" s="73" t="s">
        <v>60</v>
      </c>
      <c r="D13" s="74">
        <v>1</v>
      </c>
      <c r="E13" s="80"/>
      <c r="F13" s="9">
        <f>ROUND(D13*E13,2)</f>
        <v>0</v>
      </c>
      <c r="G13" s="75"/>
    </row>
    <row r="14" spans="1:7" ht="162" customHeight="1" x14ac:dyDescent="0.25">
      <c r="A14" s="76"/>
      <c r="B14" s="72"/>
      <c r="C14" s="77" t="s">
        <v>61</v>
      </c>
      <c r="D14" s="74"/>
      <c r="E14" s="44"/>
      <c r="F14" s="45"/>
      <c r="G14" s="78"/>
    </row>
    <row r="15" spans="1:7" x14ac:dyDescent="0.25">
      <c r="A15" s="71" t="s">
        <v>65</v>
      </c>
      <c r="B15" s="72" t="s">
        <v>63</v>
      </c>
      <c r="C15" s="73" t="s">
        <v>64</v>
      </c>
      <c r="D15" s="74">
        <v>1</v>
      </c>
      <c r="E15" s="80"/>
      <c r="F15" s="9">
        <f>ROUND(D15*E15,2)</f>
        <v>0</v>
      </c>
      <c r="G15" s="75"/>
    </row>
    <row r="16" spans="1:7" ht="210" customHeight="1" x14ac:dyDescent="0.25">
      <c r="A16" s="76"/>
      <c r="B16" s="72"/>
      <c r="C16" s="77" t="s">
        <v>66</v>
      </c>
      <c r="D16" s="74"/>
      <c r="E16" s="44"/>
      <c r="F16" s="45"/>
      <c r="G16" s="78"/>
    </row>
    <row r="17" spans="1:7" x14ac:dyDescent="0.25">
      <c r="A17" s="71" t="s">
        <v>68</v>
      </c>
      <c r="B17" s="72" t="s">
        <v>63</v>
      </c>
      <c r="C17" s="73" t="s">
        <v>67</v>
      </c>
      <c r="D17" s="74">
        <v>1</v>
      </c>
      <c r="E17" s="80"/>
      <c r="F17" s="9">
        <f>ROUND(D17*E17,2)</f>
        <v>0</v>
      </c>
      <c r="G17" s="75"/>
    </row>
    <row r="18" spans="1:7" ht="214.5" customHeight="1" x14ac:dyDescent="0.25">
      <c r="A18" s="76"/>
      <c r="B18" s="72"/>
      <c r="C18" s="77" t="s">
        <v>69</v>
      </c>
      <c r="D18" s="74"/>
      <c r="E18" s="44"/>
      <c r="F18" s="45"/>
      <c r="G18" s="78"/>
    </row>
    <row r="19" spans="1:7" x14ac:dyDescent="0.25">
      <c r="A19" s="32"/>
      <c r="B19" s="32"/>
      <c r="C19" s="58" t="s">
        <v>70</v>
      </c>
      <c r="D19" s="59" t="s">
        <v>41</v>
      </c>
      <c r="E19" s="60" t="s">
        <v>41</v>
      </c>
      <c r="F19" s="33">
        <f>SUM(F7:F18)</f>
        <v>0</v>
      </c>
    </row>
    <row r="20" spans="1:7" x14ac:dyDescent="0.25">
      <c r="A20" s="69" t="s">
        <v>71</v>
      </c>
      <c r="B20" s="5"/>
      <c r="C20" s="70" t="s">
        <v>72</v>
      </c>
      <c r="D20" s="6"/>
      <c r="E20" s="7"/>
      <c r="F20" s="7"/>
    </row>
    <row r="21" spans="1:7" x14ac:dyDescent="0.25">
      <c r="A21" s="71" t="s">
        <v>75</v>
      </c>
      <c r="B21" s="72" t="s">
        <v>73</v>
      </c>
      <c r="C21" s="73" t="s">
        <v>74</v>
      </c>
      <c r="D21" s="74">
        <v>14.96</v>
      </c>
      <c r="E21" s="80"/>
      <c r="F21" s="9">
        <f>ROUND(D21*E21,2)</f>
        <v>0</v>
      </c>
      <c r="G21" s="75"/>
    </row>
    <row r="22" spans="1:7" ht="214.5" customHeight="1" x14ac:dyDescent="0.25">
      <c r="A22" s="76"/>
      <c r="B22" s="72"/>
      <c r="C22" s="77" t="s">
        <v>76</v>
      </c>
      <c r="D22" s="74"/>
      <c r="E22" s="44"/>
      <c r="F22" s="45"/>
      <c r="G22" s="78"/>
    </row>
    <row r="23" spans="1:7" x14ac:dyDescent="0.25">
      <c r="A23" s="71" t="s">
        <v>78</v>
      </c>
      <c r="B23" s="72" t="s">
        <v>53</v>
      </c>
      <c r="C23" s="73" t="s">
        <v>77</v>
      </c>
      <c r="D23" s="74">
        <v>12.5</v>
      </c>
      <c r="E23" s="80"/>
      <c r="F23" s="9">
        <f>ROUND(D23*E23,2)</f>
        <v>0</v>
      </c>
      <c r="G23" s="75"/>
    </row>
    <row r="24" spans="1:7" ht="142.5" customHeight="1" x14ac:dyDescent="0.25">
      <c r="A24" s="76"/>
      <c r="B24" s="72"/>
      <c r="C24" s="77" t="s">
        <v>79</v>
      </c>
      <c r="D24" s="74"/>
      <c r="E24" s="44"/>
      <c r="F24" s="45"/>
      <c r="G24" s="78"/>
    </row>
    <row r="25" spans="1:7" x14ac:dyDescent="0.25">
      <c r="A25" s="71" t="s">
        <v>81</v>
      </c>
      <c r="B25" s="72" t="s">
        <v>53</v>
      </c>
      <c r="C25" s="73" t="s">
        <v>80</v>
      </c>
      <c r="D25" s="74">
        <v>48.58</v>
      </c>
      <c r="E25" s="80"/>
      <c r="F25" s="9">
        <f>ROUND(D25*E25,2)</f>
        <v>0</v>
      </c>
      <c r="G25" s="75"/>
    </row>
    <row r="26" spans="1:7" ht="142.5" customHeight="1" x14ac:dyDescent="0.25">
      <c r="A26" s="76"/>
      <c r="B26" s="72"/>
      <c r="C26" s="77" t="s">
        <v>82</v>
      </c>
      <c r="D26" s="74"/>
      <c r="E26" s="44"/>
      <c r="F26" s="45"/>
      <c r="G26" s="78"/>
    </row>
    <row r="27" spans="1:7" x14ac:dyDescent="0.25">
      <c r="A27" s="71" t="s">
        <v>84</v>
      </c>
      <c r="B27" s="72" t="s">
        <v>53</v>
      </c>
      <c r="C27" s="73" t="s">
        <v>83</v>
      </c>
      <c r="D27" s="74">
        <v>8.17</v>
      </c>
      <c r="E27" s="80"/>
      <c r="F27" s="9">
        <f>ROUND(D27*E27,2)</f>
        <v>0</v>
      </c>
      <c r="G27" s="75"/>
    </row>
    <row r="28" spans="1:7" ht="142.5" customHeight="1" x14ac:dyDescent="0.25">
      <c r="A28" s="76"/>
      <c r="B28" s="72"/>
      <c r="C28" s="77" t="s">
        <v>85</v>
      </c>
      <c r="D28" s="74"/>
      <c r="E28" s="44"/>
      <c r="F28" s="45"/>
      <c r="G28" s="78"/>
    </row>
    <row r="29" spans="1:7" x14ac:dyDescent="0.25">
      <c r="A29" s="71" t="s">
        <v>87</v>
      </c>
      <c r="B29" s="72" t="s">
        <v>53</v>
      </c>
      <c r="C29" s="73" t="s">
        <v>86</v>
      </c>
      <c r="D29" s="74">
        <v>0.25</v>
      </c>
      <c r="E29" s="80"/>
      <c r="F29" s="9">
        <f>ROUND(D29*E29,2)</f>
        <v>0</v>
      </c>
      <c r="G29" s="75"/>
    </row>
    <row r="30" spans="1:7" ht="123" customHeight="1" x14ac:dyDescent="0.25">
      <c r="A30" s="76"/>
      <c r="B30" s="72"/>
      <c r="C30" s="77" t="s">
        <v>88</v>
      </c>
      <c r="D30" s="74"/>
      <c r="E30" s="44"/>
      <c r="F30" s="45"/>
      <c r="G30" s="78"/>
    </row>
    <row r="31" spans="1:7" x14ac:dyDescent="0.25">
      <c r="A31" s="71" t="s">
        <v>90</v>
      </c>
      <c r="B31" s="72" t="s">
        <v>59</v>
      </c>
      <c r="C31" s="73" t="s">
        <v>89</v>
      </c>
      <c r="D31" s="74">
        <v>1</v>
      </c>
      <c r="E31" s="80"/>
      <c r="F31" s="9">
        <f>ROUND(D31*E31,2)</f>
        <v>0</v>
      </c>
      <c r="G31" s="75"/>
    </row>
    <row r="32" spans="1:7" ht="67.5" customHeight="1" x14ac:dyDescent="0.25">
      <c r="A32" s="76"/>
      <c r="B32" s="72"/>
      <c r="C32" s="77" t="s">
        <v>91</v>
      </c>
      <c r="D32" s="74"/>
      <c r="E32" s="44"/>
      <c r="F32" s="45"/>
      <c r="G32" s="78"/>
    </row>
    <row r="33" spans="1:7" x14ac:dyDescent="0.25">
      <c r="A33" s="71" t="s">
        <v>93</v>
      </c>
      <c r="B33" s="72" t="s">
        <v>59</v>
      </c>
      <c r="C33" s="73" t="s">
        <v>92</v>
      </c>
      <c r="D33" s="74">
        <v>1</v>
      </c>
      <c r="E33" s="80"/>
      <c r="F33" s="9">
        <f>ROUND(D33*E33,2)</f>
        <v>0</v>
      </c>
      <c r="G33" s="75"/>
    </row>
    <row r="34" spans="1:7" ht="114.75" customHeight="1" x14ac:dyDescent="0.25">
      <c r="A34" s="76"/>
      <c r="B34" s="72"/>
      <c r="C34" s="77" t="s">
        <v>94</v>
      </c>
      <c r="D34" s="74"/>
      <c r="E34" s="44"/>
      <c r="F34" s="45"/>
      <c r="G34" s="78"/>
    </row>
    <row r="35" spans="1:7" x14ac:dyDescent="0.25">
      <c r="A35" s="71" t="s">
        <v>96</v>
      </c>
      <c r="B35" s="72" t="s">
        <v>59</v>
      </c>
      <c r="C35" s="73" t="s">
        <v>95</v>
      </c>
      <c r="D35" s="74">
        <v>1</v>
      </c>
      <c r="E35" s="80"/>
      <c r="F35" s="9">
        <f>ROUND(D35*E35,2)</f>
        <v>0</v>
      </c>
      <c r="G35" s="75"/>
    </row>
    <row r="36" spans="1:7" ht="114.75" customHeight="1" x14ac:dyDescent="0.25">
      <c r="A36" s="76"/>
      <c r="B36" s="72"/>
      <c r="C36" s="77" t="s">
        <v>97</v>
      </c>
      <c r="D36" s="74"/>
      <c r="E36" s="44"/>
      <c r="F36" s="45"/>
      <c r="G36" s="78"/>
    </row>
    <row r="37" spans="1:7" x14ac:dyDescent="0.25">
      <c r="A37" s="71" t="s">
        <v>99</v>
      </c>
      <c r="B37" s="72" t="s">
        <v>59</v>
      </c>
      <c r="C37" s="73" t="s">
        <v>98</v>
      </c>
      <c r="D37" s="74">
        <v>1</v>
      </c>
      <c r="E37" s="80"/>
      <c r="F37" s="9">
        <f>ROUND(D37*E37,2)</f>
        <v>0</v>
      </c>
      <c r="G37" s="75"/>
    </row>
    <row r="38" spans="1:7" ht="114.75" customHeight="1" x14ac:dyDescent="0.25">
      <c r="A38" s="76"/>
      <c r="B38" s="72"/>
      <c r="C38" s="77" t="s">
        <v>100</v>
      </c>
      <c r="D38" s="74"/>
      <c r="E38" s="44"/>
      <c r="F38" s="45"/>
      <c r="G38" s="78"/>
    </row>
    <row r="39" spans="1:7" x14ac:dyDescent="0.25">
      <c r="A39" s="32"/>
      <c r="B39" s="32"/>
      <c r="C39" s="58" t="s">
        <v>101</v>
      </c>
      <c r="D39" s="59"/>
      <c r="E39" s="60"/>
      <c r="F39" s="33">
        <f>SUM(F21:F38)</f>
        <v>0</v>
      </c>
    </row>
    <row r="40" spans="1:7" x14ac:dyDescent="0.25">
      <c r="A40" s="79" t="s">
        <v>102</v>
      </c>
      <c r="B40" s="79" t="s">
        <v>6</v>
      </c>
      <c r="C40" s="70" t="s">
        <v>103</v>
      </c>
      <c r="D40" s="6"/>
      <c r="E40" s="7"/>
      <c r="F40" s="7"/>
    </row>
    <row r="41" spans="1:7" x14ac:dyDescent="0.25">
      <c r="A41" s="71" t="s">
        <v>105</v>
      </c>
      <c r="B41" s="72" t="s">
        <v>59</v>
      </c>
      <c r="C41" s="73" t="s">
        <v>104</v>
      </c>
      <c r="D41" s="74">
        <v>1.5</v>
      </c>
      <c r="E41" s="80"/>
      <c r="F41" s="9">
        <f>ROUND(D41*E41,2)</f>
        <v>0</v>
      </c>
      <c r="G41" s="75"/>
    </row>
    <row r="42" spans="1:7" ht="99" customHeight="1" x14ac:dyDescent="0.25">
      <c r="A42" s="76"/>
      <c r="B42" s="72"/>
      <c r="C42" s="77" t="s">
        <v>106</v>
      </c>
      <c r="D42" s="74"/>
      <c r="E42" s="44"/>
      <c r="F42" s="45"/>
      <c r="G42" s="78"/>
    </row>
    <row r="43" spans="1:7" x14ac:dyDescent="0.25">
      <c r="A43" s="71" t="s">
        <v>109</v>
      </c>
      <c r="B43" s="72" t="s">
        <v>107</v>
      </c>
      <c r="C43" s="73" t="s">
        <v>108</v>
      </c>
      <c r="D43" s="74">
        <v>229.58</v>
      </c>
      <c r="E43" s="80"/>
      <c r="F43" s="9">
        <f>ROUND(D43*E43,2)</f>
        <v>0</v>
      </c>
      <c r="G43" s="75"/>
    </row>
    <row r="44" spans="1:7" ht="135" customHeight="1" x14ac:dyDescent="0.25">
      <c r="A44" s="76"/>
      <c r="B44" s="72"/>
      <c r="C44" s="77" t="s">
        <v>110</v>
      </c>
      <c r="D44" s="74"/>
      <c r="E44" s="44"/>
      <c r="F44" s="45"/>
      <c r="G44" s="78"/>
    </row>
    <row r="45" spans="1:7" x14ac:dyDescent="0.25">
      <c r="A45" s="71" t="s">
        <v>112</v>
      </c>
      <c r="B45" s="72" t="s">
        <v>59</v>
      </c>
      <c r="C45" s="73" t="s">
        <v>111</v>
      </c>
      <c r="D45" s="74">
        <v>26</v>
      </c>
      <c r="E45" s="80"/>
      <c r="F45" s="9">
        <f>ROUND(D45*E45,2)</f>
        <v>0</v>
      </c>
      <c r="G45" s="75"/>
    </row>
    <row r="46" spans="1:7" ht="165.75" customHeight="1" x14ac:dyDescent="0.25">
      <c r="A46" s="76"/>
      <c r="B46" s="72"/>
      <c r="C46" s="77" t="s">
        <v>113</v>
      </c>
      <c r="D46" s="74"/>
      <c r="E46" s="44"/>
      <c r="F46" s="45"/>
      <c r="G46" s="78"/>
    </row>
    <row r="47" spans="1:7" x14ac:dyDescent="0.25">
      <c r="A47" s="32"/>
      <c r="B47" s="32"/>
      <c r="C47" s="58" t="s">
        <v>114</v>
      </c>
      <c r="D47" s="59"/>
      <c r="E47" s="60"/>
      <c r="F47" s="33">
        <f>SUM(F41:F46)</f>
        <v>0</v>
      </c>
    </row>
    <row r="48" spans="1:7" ht="18" customHeight="1" x14ac:dyDescent="0.25">
      <c r="A48" s="79" t="s">
        <v>35</v>
      </c>
      <c r="B48" s="79"/>
      <c r="C48" s="70" t="s">
        <v>115</v>
      </c>
      <c r="D48" s="6"/>
      <c r="E48" s="7"/>
      <c r="F48" s="7"/>
    </row>
    <row r="49" spans="1:7" x14ac:dyDescent="0.25">
      <c r="A49" s="71" t="s">
        <v>36</v>
      </c>
      <c r="B49" s="72" t="s">
        <v>59</v>
      </c>
      <c r="C49" s="73" t="s">
        <v>116</v>
      </c>
      <c r="D49" s="74">
        <v>1</v>
      </c>
      <c r="E49" s="80"/>
      <c r="F49" s="9">
        <f>ROUND(D49*E49,2)</f>
        <v>0</v>
      </c>
      <c r="G49" s="75"/>
    </row>
    <row r="50" spans="1:7" x14ac:dyDescent="0.25">
      <c r="A50" s="32"/>
      <c r="B50" s="32"/>
      <c r="C50" s="58" t="s">
        <v>117</v>
      </c>
      <c r="D50" s="59"/>
      <c r="E50" s="60"/>
      <c r="F50" s="33">
        <f>F49</f>
        <v>0</v>
      </c>
    </row>
    <row r="51" spans="1:7" x14ac:dyDescent="0.25">
      <c r="A51" s="79" t="s">
        <v>118</v>
      </c>
      <c r="B51" s="79" t="s">
        <v>6</v>
      </c>
      <c r="C51" s="70" t="s">
        <v>119</v>
      </c>
      <c r="D51" s="6"/>
      <c r="E51" s="7"/>
      <c r="F51" s="7"/>
    </row>
    <row r="52" spans="1:7" x14ac:dyDescent="0.25">
      <c r="A52" s="71" t="s">
        <v>122</v>
      </c>
      <c r="B52" s="72" t="s">
        <v>73</v>
      </c>
      <c r="C52" s="73" t="s">
        <v>120</v>
      </c>
      <c r="D52" s="74">
        <v>30</v>
      </c>
      <c r="E52" s="80"/>
      <c r="F52" s="9">
        <f>ROUND(D52*E52,2)</f>
        <v>0</v>
      </c>
      <c r="G52" s="75"/>
    </row>
    <row r="53" spans="1:7" ht="132" customHeight="1" x14ac:dyDescent="0.25">
      <c r="A53" s="76"/>
      <c r="B53" s="72"/>
      <c r="C53" s="77" t="s">
        <v>121</v>
      </c>
      <c r="D53" s="74"/>
      <c r="E53" s="44"/>
      <c r="F53" s="45"/>
      <c r="G53" s="78"/>
    </row>
    <row r="54" spans="1:7" x14ac:dyDescent="0.25">
      <c r="A54" s="71" t="s">
        <v>124</v>
      </c>
      <c r="B54" s="72" t="s">
        <v>73</v>
      </c>
      <c r="C54" s="73" t="s">
        <v>123</v>
      </c>
      <c r="D54" s="74">
        <v>18</v>
      </c>
      <c r="E54" s="80"/>
      <c r="F54" s="9">
        <f>ROUND(D54*E54,2)</f>
        <v>0</v>
      </c>
      <c r="G54" s="75"/>
    </row>
    <row r="55" spans="1:7" ht="132" customHeight="1" x14ac:dyDescent="0.25">
      <c r="A55" s="76"/>
      <c r="B55" s="72"/>
      <c r="C55" s="77" t="s">
        <v>125</v>
      </c>
      <c r="D55" s="74"/>
      <c r="E55" s="44"/>
      <c r="F55" s="45"/>
      <c r="G55" s="78"/>
    </row>
    <row r="56" spans="1:7" x14ac:dyDescent="0.25">
      <c r="A56" s="71" t="s">
        <v>130</v>
      </c>
      <c r="B56" s="72" t="s">
        <v>59</v>
      </c>
      <c r="C56" s="73" t="s">
        <v>126</v>
      </c>
      <c r="D56" s="74">
        <v>1</v>
      </c>
      <c r="E56" s="80"/>
      <c r="F56" s="9">
        <f>ROUND(D56*E56,2)</f>
        <v>0</v>
      </c>
      <c r="G56" s="75"/>
    </row>
    <row r="57" spans="1:7" ht="132" customHeight="1" x14ac:dyDescent="0.25">
      <c r="A57" s="76"/>
      <c r="B57" s="72"/>
      <c r="C57" s="77" t="s">
        <v>127</v>
      </c>
      <c r="D57" s="74"/>
      <c r="E57" s="44"/>
      <c r="F57" s="45"/>
      <c r="G57" s="78"/>
    </row>
    <row r="58" spans="1:7" x14ac:dyDescent="0.25">
      <c r="A58" s="71" t="s">
        <v>131</v>
      </c>
      <c r="B58" s="72" t="s">
        <v>59</v>
      </c>
      <c r="C58" s="73" t="s">
        <v>128</v>
      </c>
      <c r="D58" s="74">
        <v>2</v>
      </c>
      <c r="E58" s="80"/>
      <c r="F58" s="9">
        <f>ROUND(D58*E58,2)</f>
        <v>0</v>
      </c>
      <c r="G58" s="75"/>
    </row>
    <row r="59" spans="1:7" ht="195" customHeight="1" x14ac:dyDescent="0.25">
      <c r="A59" s="76"/>
      <c r="B59" s="72"/>
      <c r="C59" s="77" t="s">
        <v>129</v>
      </c>
      <c r="D59" s="74"/>
      <c r="E59" s="44"/>
      <c r="F59" s="45"/>
      <c r="G59" s="78"/>
    </row>
    <row r="60" spans="1:7" x14ac:dyDescent="0.25">
      <c r="A60" s="71" t="s">
        <v>133</v>
      </c>
      <c r="B60" s="72" t="s">
        <v>59</v>
      </c>
      <c r="C60" s="73" t="s">
        <v>132</v>
      </c>
      <c r="D60" s="74">
        <v>1</v>
      </c>
      <c r="E60" s="80"/>
      <c r="F60" s="9">
        <f>ROUND(D60*E60,2)</f>
        <v>0</v>
      </c>
      <c r="G60" s="75"/>
    </row>
    <row r="61" spans="1:7" ht="132" customHeight="1" x14ac:dyDescent="0.25">
      <c r="A61" s="76"/>
      <c r="B61" s="72"/>
      <c r="C61" s="77" t="s">
        <v>135</v>
      </c>
      <c r="D61" s="74"/>
      <c r="E61" s="44"/>
      <c r="F61" s="45"/>
      <c r="G61" s="78"/>
    </row>
    <row r="62" spans="1:7" x14ac:dyDescent="0.25">
      <c r="A62" s="71" t="s">
        <v>137</v>
      </c>
      <c r="B62" s="72" t="s">
        <v>59</v>
      </c>
      <c r="C62" s="73" t="s">
        <v>136</v>
      </c>
      <c r="D62" s="74">
        <v>1</v>
      </c>
      <c r="E62" s="80"/>
      <c r="F62" s="9">
        <f>ROUND(D62*E62,2)</f>
        <v>0</v>
      </c>
      <c r="G62" s="75"/>
    </row>
    <row r="63" spans="1:7" ht="132" customHeight="1" x14ac:dyDescent="0.25">
      <c r="A63" s="76"/>
      <c r="B63" s="72"/>
      <c r="C63" s="77" t="s">
        <v>134</v>
      </c>
      <c r="D63" s="74"/>
      <c r="E63" s="44"/>
      <c r="F63" s="45"/>
      <c r="G63" s="78"/>
    </row>
    <row r="64" spans="1:7" x14ac:dyDescent="0.25">
      <c r="A64" s="71" t="s">
        <v>139</v>
      </c>
      <c r="B64" s="72" t="s">
        <v>73</v>
      </c>
      <c r="C64" s="73" t="s">
        <v>138</v>
      </c>
      <c r="D64" s="74">
        <v>21</v>
      </c>
      <c r="E64" s="80"/>
      <c r="F64" s="9">
        <f>ROUND(D64*E64,2)</f>
        <v>0</v>
      </c>
      <c r="G64" s="75"/>
    </row>
    <row r="65" spans="1:7" ht="194.25" customHeight="1" x14ac:dyDescent="0.25">
      <c r="A65" s="76"/>
      <c r="B65" s="72"/>
      <c r="C65" s="77" t="s">
        <v>140</v>
      </c>
      <c r="D65" s="74"/>
      <c r="E65" s="44"/>
      <c r="F65" s="45"/>
      <c r="G65" s="78"/>
    </row>
    <row r="66" spans="1:7" x14ac:dyDescent="0.25">
      <c r="A66" s="71" t="s">
        <v>142</v>
      </c>
      <c r="B66" s="72" t="s">
        <v>73</v>
      </c>
      <c r="C66" s="73" t="s">
        <v>141</v>
      </c>
      <c r="D66" s="74">
        <v>15</v>
      </c>
      <c r="E66" s="80"/>
      <c r="F66" s="9">
        <f>ROUND(D66*E66,2)</f>
        <v>0</v>
      </c>
      <c r="G66" s="75"/>
    </row>
    <row r="67" spans="1:7" ht="174" customHeight="1" x14ac:dyDescent="0.25">
      <c r="A67" s="76"/>
      <c r="B67" s="72"/>
      <c r="C67" s="77" t="s">
        <v>143</v>
      </c>
      <c r="D67" s="74"/>
      <c r="E67" s="44"/>
      <c r="F67" s="45"/>
      <c r="G67" s="78"/>
    </row>
    <row r="68" spans="1:7" x14ac:dyDescent="0.25">
      <c r="A68" s="32"/>
      <c r="B68" s="32"/>
      <c r="C68" s="58" t="s">
        <v>144</v>
      </c>
      <c r="D68" s="59"/>
      <c r="E68" s="60"/>
      <c r="F68" s="33">
        <f>SUM(F52:F67)</f>
        <v>0</v>
      </c>
    </row>
    <row r="69" spans="1:7" x14ac:dyDescent="0.25">
      <c r="A69" s="79" t="s">
        <v>145</v>
      </c>
      <c r="B69" s="79" t="s">
        <v>6</v>
      </c>
      <c r="C69" s="70" t="s">
        <v>146</v>
      </c>
      <c r="D69" s="6"/>
      <c r="E69" s="7"/>
      <c r="F69" s="7"/>
    </row>
    <row r="70" spans="1:7" x14ac:dyDescent="0.25">
      <c r="A70" s="71" t="s">
        <v>148</v>
      </c>
      <c r="B70" s="72" t="s">
        <v>59</v>
      </c>
      <c r="C70" s="73" t="s">
        <v>147</v>
      </c>
      <c r="D70" s="74">
        <v>1</v>
      </c>
      <c r="E70" s="80"/>
      <c r="F70" s="9">
        <f>ROUND(D70*E70,2)</f>
        <v>0</v>
      </c>
      <c r="G70" s="75"/>
    </row>
    <row r="71" spans="1:7" ht="129" customHeight="1" x14ac:dyDescent="0.25">
      <c r="A71" s="76"/>
      <c r="B71" s="72"/>
      <c r="C71" s="77" t="s">
        <v>149</v>
      </c>
      <c r="D71" s="74"/>
      <c r="E71" s="44"/>
      <c r="F71" s="45"/>
      <c r="G71" s="78"/>
    </row>
    <row r="72" spans="1:7" x14ac:dyDescent="0.25">
      <c r="A72" s="71" t="s">
        <v>151</v>
      </c>
      <c r="B72" s="72" t="s">
        <v>59</v>
      </c>
      <c r="C72" s="73" t="s">
        <v>150</v>
      </c>
      <c r="D72" s="74">
        <v>1</v>
      </c>
      <c r="E72" s="80"/>
      <c r="F72" s="9">
        <f>ROUND(D72*E72,2)</f>
        <v>0</v>
      </c>
      <c r="G72" s="75"/>
    </row>
    <row r="73" spans="1:7" ht="57.75" customHeight="1" x14ac:dyDescent="0.25">
      <c r="A73" s="76"/>
      <c r="B73" s="72"/>
      <c r="C73" s="77" t="s">
        <v>152</v>
      </c>
      <c r="D73" s="74"/>
      <c r="E73" s="44"/>
      <c r="F73" s="45"/>
      <c r="G73" s="78"/>
    </row>
    <row r="74" spans="1:7" x14ac:dyDescent="0.25">
      <c r="A74" s="71" t="s">
        <v>154</v>
      </c>
      <c r="B74" s="72" t="s">
        <v>73</v>
      </c>
      <c r="C74" s="73" t="s">
        <v>153</v>
      </c>
      <c r="D74" s="74">
        <v>5</v>
      </c>
      <c r="E74" s="80"/>
      <c r="F74" s="9">
        <f>ROUND(D74*E74,2)</f>
        <v>0</v>
      </c>
      <c r="G74" s="75"/>
    </row>
    <row r="75" spans="1:7" ht="84.75" customHeight="1" x14ac:dyDescent="0.25">
      <c r="A75" s="76"/>
      <c r="B75" s="72"/>
      <c r="C75" s="77" t="s">
        <v>155</v>
      </c>
      <c r="D75" s="74"/>
      <c r="E75" s="44"/>
      <c r="F75" s="45"/>
    </row>
    <row r="76" spans="1:7" x14ac:dyDescent="0.25">
      <c r="A76" s="32"/>
      <c r="B76" s="32"/>
      <c r="C76" s="58" t="s">
        <v>156</v>
      </c>
      <c r="D76" s="59"/>
      <c r="E76" s="60"/>
      <c r="F76" s="33">
        <f>SUM(F70:F75)</f>
        <v>0</v>
      </c>
    </row>
    <row r="77" spans="1:7" x14ac:dyDescent="0.25">
      <c r="A77" s="79" t="s">
        <v>157</v>
      </c>
      <c r="B77" s="79" t="s">
        <v>6</v>
      </c>
      <c r="C77" s="70" t="s">
        <v>158</v>
      </c>
      <c r="D77" s="6"/>
      <c r="E77" s="7"/>
      <c r="F77" s="7"/>
    </row>
    <row r="78" spans="1:7" x14ac:dyDescent="0.25">
      <c r="A78" s="71" t="s">
        <v>160</v>
      </c>
      <c r="B78" s="72" t="s">
        <v>59</v>
      </c>
      <c r="C78" s="73" t="s">
        <v>159</v>
      </c>
      <c r="D78" s="74">
        <v>1</v>
      </c>
      <c r="E78" s="80"/>
      <c r="F78" s="9">
        <f>ROUND(D78*E78,2)</f>
        <v>0</v>
      </c>
      <c r="G78" s="75"/>
    </row>
    <row r="79" spans="1:7" ht="96.75" customHeight="1" x14ac:dyDescent="0.25">
      <c r="A79" s="76"/>
      <c r="B79" s="72"/>
      <c r="C79" s="77" t="s">
        <v>161</v>
      </c>
      <c r="D79" s="74"/>
      <c r="E79" s="44"/>
      <c r="F79" s="45"/>
      <c r="G79" s="78"/>
    </row>
    <row r="80" spans="1:7" x14ac:dyDescent="0.25">
      <c r="A80" s="71" t="s">
        <v>167</v>
      </c>
      <c r="B80" s="72" t="s">
        <v>59</v>
      </c>
      <c r="C80" s="73" t="s">
        <v>162</v>
      </c>
      <c r="D80" s="74">
        <v>1</v>
      </c>
      <c r="E80" s="80"/>
      <c r="F80" s="9">
        <f>ROUND(D80*E80,2)</f>
        <v>0</v>
      </c>
      <c r="G80" s="75"/>
    </row>
    <row r="81" spans="1:7" ht="96.75" customHeight="1" x14ac:dyDescent="0.25">
      <c r="A81" s="76"/>
      <c r="B81" s="72"/>
      <c r="C81" s="77" t="s">
        <v>163</v>
      </c>
      <c r="D81" s="74"/>
      <c r="E81" s="44"/>
      <c r="F81" s="45"/>
      <c r="G81" s="78"/>
    </row>
    <row r="82" spans="1:7" x14ac:dyDescent="0.25">
      <c r="A82" s="71" t="s">
        <v>166</v>
      </c>
      <c r="B82" s="72" t="s">
        <v>59</v>
      </c>
      <c r="C82" s="73" t="s">
        <v>164</v>
      </c>
      <c r="D82" s="74">
        <v>1</v>
      </c>
      <c r="E82" s="80"/>
      <c r="F82" s="9">
        <f>ROUND(D82*E82,2)</f>
        <v>0</v>
      </c>
      <c r="G82" s="75"/>
    </row>
    <row r="83" spans="1:7" ht="369" customHeight="1" x14ac:dyDescent="0.25">
      <c r="A83" s="76"/>
      <c r="B83" s="72"/>
      <c r="C83" s="77" t="s">
        <v>165</v>
      </c>
      <c r="D83" s="74"/>
      <c r="E83" s="44"/>
      <c r="F83" s="45"/>
      <c r="G83" s="78"/>
    </row>
    <row r="84" spans="1:7" x14ac:dyDescent="0.25">
      <c r="A84" s="71" t="s">
        <v>168</v>
      </c>
      <c r="B84" s="72" t="s">
        <v>73</v>
      </c>
      <c r="C84" s="73" t="s">
        <v>169</v>
      </c>
      <c r="D84" s="74">
        <v>20</v>
      </c>
      <c r="E84" s="80"/>
      <c r="F84" s="9">
        <f>ROUND(D84*E84,2)</f>
        <v>0</v>
      </c>
      <c r="G84" s="75"/>
    </row>
    <row r="85" spans="1:7" ht="122.25" customHeight="1" x14ac:dyDescent="0.25">
      <c r="A85" s="76"/>
      <c r="B85" s="72"/>
      <c r="C85" s="77" t="s">
        <v>170</v>
      </c>
      <c r="D85" s="74"/>
      <c r="E85" s="44"/>
      <c r="F85" s="45"/>
      <c r="G85" s="78"/>
    </row>
    <row r="86" spans="1:7" x14ac:dyDescent="0.25">
      <c r="A86" s="71" t="s">
        <v>172</v>
      </c>
      <c r="B86" s="72" t="s">
        <v>59</v>
      </c>
      <c r="C86" s="73" t="s">
        <v>171</v>
      </c>
      <c r="D86" s="74">
        <v>1</v>
      </c>
      <c r="E86" s="80"/>
      <c r="F86" s="9">
        <f>ROUND(D86*E86,2)</f>
        <v>0</v>
      </c>
      <c r="G86" s="75"/>
    </row>
    <row r="87" spans="1:7" ht="51" customHeight="1" x14ac:dyDescent="0.25">
      <c r="A87" s="76"/>
      <c r="B87" s="72"/>
      <c r="C87" s="77" t="s">
        <v>173</v>
      </c>
      <c r="D87" s="74"/>
      <c r="E87" s="44"/>
      <c r="F87" s="45"/>
      <c r="G87" s="78"/>
    </row>
    <row r="88" spans="1:7" x14ac:dyDescent="0.25">
      <c r="A88" s="32"/>
      <c r="B88" s="32"/>
      <c r="C88" s="58" t="s">
        <v>174</v>
      </c>
      <c r="D88" s="59"/>
      <c r="E88" s="60"/>
      <c r="F88" s="33">
        <f>SUM(F78:F87)</f>
        <v>0</v>
      </c>
    </row>
    <row r="89" spans="1:7" x14ac:dyDescent="0.25">
      <c r="A89" s="79" t="s">
        <v>175</v>
      </c>
      <c r="B89" s="79" t="s">
        <v>6</v>
      </c>
      <c r="C89" s="70" t="s">
        <v>176</v>
      </c>
      <c r="D89" s="6"/>
      <c r="E89" s="7"/>
      <c r="F89" s="7"/>
    </row>
    <row r="90" spans="1:7" x14ac:dyDescent="0.25">
      <c r="A90" s="71" t="s">
        <v>179</v>
      </c>
      <c r="B90" s="72" t="s">
        <v>59</v>
      </c>
      <c r="C90" s="73" t="s">
        <v>176</v>
      </c>
      <c r="D90" s="74">
        <v>1</v>
      </c>
      <c r="E90" s="80"/>
      <c r="F90" s="9">
        <f>ROUND(D90*E90,2)</f>
        <v>0</v>
      </c>
      <c r="G90" s="75"/>
    </row>
    <row r="91" spans="1:7" ht="195.75" customHeight="1" x14ac:dyDescent="0.25">
      <c r="A91" s="76"/>
      <c r="B91" s="72"/>
      <c r="C91" s="77" t="s">
        <v>177</v>
      </c>
      <c r="D91" s="74"/>
      <c r="E91" s="44"/>
      <c r="F91" s="45"/>
    </row>
    <row r="92" spans="1:7" x14ac:dyDescent="0.25">
      <c r="A92" s="32"/>
      <c r="B92" s="32"/>
      <c r="C92" s="58" t="s">
        <v>178</v>
      </c>
      <c r="D92" s="59"/>
      <c r="E92" s="60"/>
      <c r="F92" s="33">
        <f>F90</f>
        <v>0</v>
      </c>
    </row>
    <row r="93" spans="1:7" x14ac:dyDescent="0.25">
      <c r="A93" s="79" t="s">
        <v>180</v>
      </c>
      <c r="B93" s="79" t="s">
        <v>6</v>
      </c>
      <c r="C93" s="70" t="s">
        <v>42</v>
      </c>
      <c r="D93" s="6"/>
      <c r="E93" s="7"/>
      <c r="F93" s="7"/>
    </row>
    <row r="94" spans="1:7" x14ac:dyDescent="0.25">
      <c r="A94" s="71" t="s">
        <v>182</v>
      </c>
      <c r="B94" s="72" t="s">
        <v>59</v>
      </c>
      <c r="C94" s="73" t="s">
        <v>42</v>
      </c>
      <c r="D94" s="74">
        <v>1</v>
      </c>
      <c r="E94" s="80"/>
      <c r="F94" s="9">
        <f>ROUND(D94*E94,2)</f>
        <v>0</v>
      </c>
      <c r="G94" s="75"/>
    </row>
    <row r="95" spans="1:7" ht="239.25" customHeight="1" x14ac:dyDescent="0.25">
      <c r="A95" s="76"/>
      <c r="B95" s="72"/>
      <c r="C95" s="77" t="s">
        <v>181</v>
      </c>
      <c r="D95" s="74"/>
      <c r="E95" s="44"/>
      <c r="F95" s="45"/>
      <c r="G95" s="78"/>
    </row>
    <row r="96" spans="1:7" x14ac:dyDescent="0.25">
      <c r="A96" s="71" t="s">
        <v>190</v>
      </c>
      <c r="B96" s="72" t="s">
        <v>48</v>
      </c>
      <c r="C96" s="73" t="s">
        <v>184</v>
      </c>
      <c r="D96" s="74">
        <v>6</v>
      </c>
      <c r="E96" s="80"/>
      <c r="F96" s="9">
        <f>ROUND(D96*E96,2)</f>
        <v>0</v>
      </c>
      <c r="G96" s="75"/>
    </row>
    <row r="97" spans="1:7" ht="84" customHeight="1" x14ac:dyDescent="0.25">
      <c r="A97" s="76"/>
      <c r="B97" s="72"/>
      <c r="C97" s="77" t="s">
        <v>185</v>
      </c>
      <c r="D97" s="74"/>
      <c r="E97" s="44"/>
      <c r="F97" s="45"/>
      <c r="G97" s="78"/>
    </row>
    <row r="98" spans="1:7" x14ac:dyDescent="0.25">
      <c r="A98" s="71" t="s">
        <v>189</v>
      </c>
      <c r="B98" s="72" t="s">
        <v>48</v>
      </c>
      <c r="C98" s="73" t="s">
        <v>186</v>
      </c>
      <c r="D98" s="74">
        <v>6</v>
      </c>
      <c r="E98" s="80"/>
      <c r="F98" s="9">
        <f>ROUND(D98*E98,2)</f>
        <v>0</v>
      </c>
      <c r="G98" s="75"/>
    </row>
    <row r="99" spans="1:7" ht="84" customHeight="1" x14ac:dyDescent="0.25">
      <c r="A99" s="76"/>
      <c r="B99" s="72"/>
      <c r="C99" s="77" t="s">
        <v>187</v>
      </c>
      <c r="D99" s="74"/>
      <c r="E99" s="44"/>
      <c r="F99" s="45"/>
    </row>
    <row r="100" spans="1:7" x14ac:dyDescent="0.25">
      <c r="A100" s="32"/>
      <c r="B100" s="32"/>
      <c r="C100" s="58" t="s">
        <v>183</v>
      </c>
      <c r="D100" s="59"/>
      <c r="E100" s="60"/>
      <c r="F100" s="33">
        <f>SUM(F94:F99)</f>
        <v>0</v>
      </c>
    </row>
    <row r="101" spans="1:7" x14ac:dyDescent="0.25">
      <c r="A101" s="79" t="s">
        <v>188</v>
      </c>
      <c r="B101" s="79" t="s">
        <v>6</v>
      </c>
      <c r="C101" s="70" t="s">
        <v>7</v>
      </c>
      <c r="D101" s="6"/>
      <c r="E101" s="7"/>
      <c r="F101" s="7"/>
    </row>
    <row r="102" spans="1:7" x14ac:dyDescent="0.25">
      <c r="A102" s="71" t="s">
        <v>191</v>
      </c>
      <c r="B102" s="72" t="s">
        <v>59</v>
      </c>
      <c r="C102" s="73" t="s">
        <v>7</v>
      </c>
      <c r="D102" s="74">
        <v>1</v>
      </c>
      <c r="E102" s="80"/>
      <c r="F102" s="9">
        <f>ROUND(D102*E102,2)</f>
        <v>0</v>
      </c>
      <c r="G102" s="75"/>
    </row>
    <row r="103" spans="1:7" ht="215.25" customHeight="1" x14ac:dyDescent="0.25">
      <c r="A103" s="76"/>
      <c r="B103" s="72"/>
      <c r="C103" s="77" t="s">
        <v>192</v>
      </c>
      <c r="D103" s="74"/>
      <c r="E103" s="44"/>
      <c r="F103" s="45"/>
    </row>
    <row r="104" spans="1:7" x14ac:dyDescent="0.25">
      <c r="A104" s="32"/>
      <c r="B104" s="32"/>
      <c r="C104" s="58" t="s">
        <v>193</v>
      </c>
      <c r="D104" s="59"/>
      <c r="E104" s="60"/>
      <c r="F104" s="33">
        <f>F102</f>
        <v>0</v>
      </c>
    </row>
    <row r="105" spans="1:7" x14ac:dyDescent="0.25">
      <c r="A105" s="61" t="s">
        <v>37</v>
      </c>
      <c r="B105" s="62"/>
      <c r="C105" s="62"/>
      <c r="D105" s="36"/>
      <c r="E105" s="34"/>
      <c r="F105" s="10">
        <f>SUM(F19+F39+F47+F50+F68+F76+F88+F92+F100+F104)</f>
        <v>0</v>
      </c>
    </row>
    <row r="106" spans="1:7" x14ac:dyDescent="0.25">
      <c r="A106" s="8"/>
      <c r="B106" s="8"/>
      <c r="C106" s="35" t="s">
        <v>38</v>
      </c>
      <c r="D106" s="81" t="s">
        <v>8</v>
      </c>
      <c r="E106" s="40"/>
      <c r="F106" s="82"/>
    </row>
    <row r="107" spans="1:7" x14ac:dyDescent="0.25">
      <c r="A107" s="8"/>
      <c r="B107" s="8"/>
      <c r="C107" s="37" t="s">
        <v>39</v>
      </c>
      <c r="D107" s="81" t="s">
        <v>8</v>
      </c>
      <c r="E107" s="40"/>
      <c r="F107" s="82"/>
    </row>
    <row r="108" spans="1:7" ht="15" customHeight="1" x14ac:dyDescent="0.25">
      <c r="A108" s="8"/>
      <c r="B108" s="8"/>
      <c r="C108" s="39" t="s">
        <v>40</v>
      </c>
      <c r="D108" s="38"/>
      <c r="E108" s="11"/>
      <c r="F108" s="10">
        <f>SUM(F105:F107)</f>
        <v>0</v>
      </c>
    </row>
    <row r="110" spans="1:7" ht="30" customHeight="1" x14ac:dyDescent="0.25">
      <c r="A110" s="63" t="s">
        <v>9</v>
      </c>
      <c r="B110" s="63"/>
      <c r="C110" s="63"/>
      <c r="D110" s="63"/>
      <c r="E110" s="63"/>
      <c r="F110" s="63"/>
    </row>
    <row r="113" spans="1:6" x14ac:dyDescent="0.25">
      <c r="B113" s="1"/>
      <c r="C113" s="31"/>
    </row>
    <row r="116" spans="1:6" ht="45" customHeight="1" x14ac:dyDescent="0.25">
      <c r="A116" s="64" t="s">
        <v>10</v>
      </c>
      <c r="B116" s="64"/>
      <c r="C116" s="64"/>
      <c r="D116" s="64"/>
      <c r="E116" s="64"/>
      <c r="F116" s="64"/>
    </row>
  </sheetData>
  <sheetProtection algorithmName="SHA-512" hashValue="UXdtfzA5hSTPfQcEYD2zMkHBqJ9jutoEH81S1q8bENDNb4KDtTbSVEhPSX1b5FfCiMNkcRfH5V80JoAP8IyWMA==" saltValue="f/7V5+gNaXwONNJzqAcleg==" spinCount="100000" sheet="1" objects="1" scenarios="1" selectLockedCells="1"/>
  <autoFilter ref="A5:F108" xr:uid="{FFFA1E24-0576-4A8C-86D3-A1E9F7F01ED8}"/>
  <mergeCells count="15">
    <mergeCell ref="C50:E50"/>
    <mergeCell ref="C68:E68"/>
    <mergeCell ref="C76:E76"/>
    <mergeCell ref="C88:E88"/>
    <mergeCell ref="C92:E92"/>
    <mergeCell ref="A1:F1"/>
    <mergeCell ref="C19:E19"/>
    <mergeCell ref="A3:F3"/>
    <mergeCell ref="C39:E39"/>
    <mergeCell ref="C47:E47"/>
    <mergeCell ref="C100:E100"/>
    <mergeCell ref="C104:E104"/>
    <mergeCell ref="A105:C105"/>
    <mergeCell ref="A110:F110"/>
    <mergeCell ref="A116:F116"/>
  </mergeCells>
  <printOptions horizontalCentered="1"/>
  <pageMargins left="0.70866141732283472" right="0.70866141732283472" top="0.35433070866141736" bottom="0.55118110236220474" header="0.31496062992125984" footer="0.31496062992125984"/>
  <pageSetup paperSize="9" scale="88" fitToHeight="30" orientation="portrait" r:id="rId1"/>
  <headerFooter>
    <oddFooter>&amp;R&amp;P / &amp;N</oddFooter>
  </headerFooter>
  <ignoredErrors>
    <ignoredError sqref="A107 A108 A6 A20 A40 A48 A51:C51 A69 A77 A89 A93 A10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2024-02-19T09:25:59Z</cp:lastPrinted>
  <dcterms:created xsi:type="dcterms:W3CDTF">2023-05-29T06:28:02Z</dcterms:created>
  <dcterms:modified xsi:type="dcterms:W3CDTF">2024-02-19T09:27:19Z</dcterms:modified>
</cp:coreProperties>
</file>