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0425-2024 - Adecuación depósitos almacenamiento gasóleo B SANT CUGAT(NV)\DOCU\"/>
    </mc:Choice>
  </mc:AlternateContent>
  <xr:revisionPtr revIDLastSave="0" documentId="13_ncr:1_{DC0273FE-57FA-4B8E-9C06-5E418524C97A}"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Precio'!$A$5:$I$39</definedName>
    <definedName name="_xlnm.Print_Area" localSheetId="0">'A.Anexo I pag 1 oferta'!$A$3:$J$49</definedName>
    <definedName name="_xlnm.Print_Area" localSheetId="1">'B.Anexo I Tabla Desglose Precio'!$A$6:$I$50</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4" i="7" l="1"/>
  <c r="I33" i="7"/>
  <c r="I31" i="7"/>
  <c r="I29" i="7"/>
  <c r="I20" i="7"/>
  <c r="I22" i="7" l="1"/>
  <c r="I18" i="7"/>
  <c r="I16" i="7"/>
  <c r="I13" i="7" s="1"/>
  <c r="I10" i="7" s="1"/>
  <c r="I7" i="7" s="1"/>
  <c r="I35" i="7"/>
  <c r="I27" i="7" l="1"/>
  <c r="I36" i="7" s="1"/>
  <c r="I39" i="7" s="1"/>
  <c r="B29" i="8" s="1"/>
</calcChain>
</file>

<file path=xl/sharedStrings.xml><?xml version="1.0" encoding="utf-8"?>
<sst xmlns="http://schemas.openxmlformats.org/spreadsheetml/2006/main" count="116" uniqueCount="95">
  <si>
    <t>Código</t>
  </si>
  <si>
    <t>Nat</t>
  </si>
  <si>
    <t>Ud</t>
  </si>
  <si>
    <t>Resumen</t>
  </si>
  <si>
    <t>Comentario</t>
  </si>
  <si>
    <t>Cantidad</t>
  </si>
  <si>
    <t>CanPres</t>
  </si>
  <si>
    <t>Pres</t>
  </si>
  <si>
    <t>01</t>
  </si>
  <si>
    <t>Capítulo</t>
  </si>
  <si>
    <t/>
  </si>
  <si>
    <t>Partida</t>
  </si>
  <si>
    <t>UD</t>
  </si>
  <si>
    <t>PA</t>
  </si>
  <si>
    <t>Presupuesto Ejecución Material</t>
  </si>
  <si>
    <t>PRESUPUESTO EJECUCION CONTRATA – IMPORTE OFERTA</t>
  </si>
  <si>
    <t>XX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</si>
  <si>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</si>
  <si>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</si>
  <si>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</si>
  <si>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</si>
  <si>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</si>
  <si>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</si>
  <si>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</si>
  <si>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</si>
  <si>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</si>
  <si>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</si>
  <si>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</si>
  <si>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</si>
  <si>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</si>
  <si>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</si>
  <si>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</si>
  <si>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</si>
  <si>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</si>
  <si>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</si>
  <si>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</si>
  <si>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</si>
  <si>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</si>
  <si>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</si>
  <si>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</si>
  <si>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</si>
  <si>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</si>
  <si>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</si>
  <si>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</si>
  <si>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</si>
  <si>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</si>
  <si>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</si>
  <si>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Total 02</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</si>
  <si>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</si>
  <si>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</si>
  <si>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 Cuando no se indiquen otros porcentajes se entenderá que quedan incluidos en el precio de la oferta el 13% de Gastos Generales y el 6% de Beneficio Industrial.</t>
  </si>
  <si>
    <t>Expediente n.º S/00425/2024</t>
  </si>
  <si>
    <t>“Adecuación depósitos almacenamiento gasóleo tipo B en SANT CUGAT DEL VALLÉS  "</t>
  </si>
  <si>
    <t>ADECUACIÓN DEPOSITOS</t>
  </si>
  <si>
    <t>Ud. Prueba de estanqueidad realizada por presión a tuberías asociadas a tanques de referencia. Comprobación límite de explosividad previo al trabajo. Incluso p.p. de elementos comunes, carga, retirada y transporte de materiales, incluso medios auxiliares, medios de elevación y limpieza. Trabajos a realizar según RD 1523/1999 y UNE 53968. Incluyendo certificado de OCA.</t>
  </si>
  <si>
    <t>Tanques instalación</t>
  </si>
  <si>
    <t>TUBERÍA ACERO 1 1/2"</t>
  </si>
  <si>
    <t>Ud. Suministro y montaje de nueva tubería en acero DIN 2440 de 1 1/2" para  ventilación exterior, venteo, con trazado aproximado de 100 m, i/p.p. de abarcones  y accesorios de fijación. Terminación en seta de venteo con rejilla, apagallamas. Incluso acabado con imprimación antioxidante.</t>
  </si>
  <si>
    <t>Depósitos nodriza</t>
  </si>
  <si>
    <t>LIMPIEZA ARQUETA</t>
  </si>
  <si>
    <t>Ud. Limpieza de arqueta de boca de hombre, retirada de lodos/residuos, óxido, incluso gestión de los mismos. Pintura de tapa y tuberías mediante esmalte color negro.</t>
  </si>
  <si>
    <t>Instalación depósitos gasóleo</t>
  </si>
  <si>
    <t>AYUDAS PARA REALIZACIÓN DE TRABAJOS (*)</t>
  </si>
  <si>
    <t>PA.Posibles trabajos necesarios no contemplados. A justificar. El importe de la presente partida no se puede minusvalorar por ser una "partida alzada", incluso para reposición de alguna instalación en la zona a intervenir o elementos varios. Incluida p/p de material auxiliar para la correcta ejecución de los trabajos. En el caso de que surjan estos trabajos de índole menor, habrá que justificarlos con la realización efectiva de los trabajos y de manera individualizada mediante precios descompuestos.</t>
  </si>
  <si>
    <t>01_05</t>
  </si>
  <si>
    <t>CAJA EN BOCA DE HOMBRE</t>
  </si>
  <si>
    <t>Ud. Suministro y montaje de caja de conexión Atex en aluminio en boca de hombre, incluso material accesorio. Incluso prensaestopas.</t>
  </si>
  <si>
    <t>01_07</t>
  </si>
  <si>
    <t>SEÑALIZACIÓN</t>
  </si>
  <si>
    <t>Ud. Suministro y montaje de señalización en puerta acceso depósitos nodriza.</t>
  </si>
  <si>
    <t>01_08</t>
  </si>
  <si>
    <t>SUMINISTRO E INSTALACION DE DIFERENCIAL 25 A 30 mA CLASE A 4POLOS</t>
  </si>
  <si>
    <t>Ud. Suministro, montaje e instalación de un bloque diferencial marca SIEMENS, SCHNEIDER ó ABB 4 POLOS 25A 30 mA clase A . Carril DIN. En esta partida se incluye el montaje de barras y su conexión así como todo tipo de herrajes, soportes etc. que sean necesarios para su puesta en servicio. Se incluye pequeño material electrico necesario. Segun las indiciaciones de la D.F. electrica durante la obra.</t>
  </si>
  <si>
    <t>Bomba trasiego gasóleo</t>
  </si>
  <si>
    <t>02</t>
  </si>
  <si>
    <t>TRÁMITES ADMINISTRATIVOS</t>
  </si>
  <si>
    <t>02_01</t>
  </si>
  <si>
    <t>REDACCIÓN PROYECTO</t>
  </si>
  <si>
    <t>Ud. Redacción de proyecto de ampliacion de tanque (instalación depósitos nodrizas), firmado por técnico competente y visado por el colegio oficial. De conformidad a lo previsto en la Instrucción Técnica de Instalaciones Petrolíferas de aplicación. Se entregará copia en formato digital. Incluye presentación en industria. Incluso tarifa derechos de visado de proyecto y dirección de obra por Colegio Oficial.</t>
  </si>
  <si>
    <t>02_02</t>
  </si>
  <si>
    <t>TRAMITACIÓN-CERTIFICADO FABRICACIÓN TANQUE</t>
  </si>
  <si>
    <t>Ud. Tramitación con fabricante del depósito de almacenamiento para conseguir duplicado del certificado de fabricación.</t>
  </si>
  <si>
    <t>CERTIFICADO OCA</t>
  </si>
  <si>
    <t>02_03</t>
  </si>
  <si>
    <t>Ud. Certificado de estanqueidad de tuberías, emitido por Organismo de Control Autorizado. Incluyendo segunda visita de Organismo de Control autorizado, para comprobación de subsanación de defectos.</t>
  </si>
  <si>
    <t>Total 1</t>
  </si>
  <si>
    <t>ImpPres (***)</t>
  </si>
  <si>
    <t>(***) Deberán presupuestarse todas las partidas de los capítulos. En caso de incluirse alguna partida sin importe se considerará ofertada a coste cero para CRTVE.</t>
  </si>
  <si>
    <t>(*) El importe de la partida 01.04 es una cantidad fija, no se puede variar y debe ser mantenido en la tabla y sumado en el total de la oferta.”</t>
  </si>
  <si>
    <t xml:space="preserve"> ESTANQUEIDAD TUBERÍA</t>
  </si>
  <si>
    <t>01_06</t>
  </si>
  <si>
    <t>REPARACIÓN CORROSIÓN TUBERÍA</t>
  </si>
  <si>
    <t>Ud. Reparación corrosión en tuberías arqueta depósito. Incluso mano de obra y materiales necesarios.</t>
  </si>
  <si>
    <t xml:space="preserve"> </t>
  </si>
  <si>
    <t>S-00425-2024 - Adecuación depósitos almacenamiento gasóleo tipo B en SANT CUGAT DEL VALLÉS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</si>
</sst>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theme="1"/>
      <name val="Calibri"/>
      <family val="2"/>
      <scheme val="minor"/>
    </font>
    <font>
      <sz val="8"/>
      <color theme="4"/>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8"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87">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wrapText="1"/>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49" fontId="3" fillId="0" borderId="5" xfId="0" applyNumberFormat="1" applyFont="1" applyBorder="1" applyAlignment="1" applyProtection="1">
      <alignment horizontal="right" vertical="top"/>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49" fontId="3" fillId="0" borderId="1" xfId="0" applyNumberFormat="1" applyFont="1" applyBorder="1" applyAlignment="1" applyProtection="1">
      <alignment horizontal="right" vertical="top"/>
    </xf>
    <xf numFmtId="0" fontId="5" fillId="0" borderId="0" xfId="0" applyFont="1" applyProtection="1"/>
    <xf numFmtId="0" fontId="0" fillId="0" borderId="0" xfId="0" applyAlignment="1" applyProtection="1">
      <alignment wrapText="1" shrinkToFit="1"/>
    </xf>
    <xf numFmtId="49" fontId="4" fillId="0" borderId="5" xfId="0" applyNumberFormat="1" applyFont="1" applyBorder="1" applyAlignment="1" applyProtection="1">
      <alignment vertical="top" wrapText="1"/>
    </xf>
    <xf numFmtId="49" fontId="4" fillId="0" borderId="3" xfId="0" applyNumberFormat="1" applyFont="1" applyBorder="1" applyAlignment="1" applyProtection="1">
      <alignment vertical="top" wrapText="1"/>
    </xf>
    <xf numFmtId="49" fontId="4" fillId="0" borderId="1" xfId="0" applyNumberFormat="1" applyFont="1" applyBorder="1" applyAlignment="1" applyProtection="1">
      <alignment vertical="top" wrapText="1"/>
    </xf>
    <xf numFmtId="0" fontId="0" fillId="0" borderId="0" xfId="0" applyFill="1" applyAlignment="1" applyProtection="1">
      <alignment horizontal="center" shrinkToFit="1"/>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4" fontId="21" fillId="0" borderId="1" xfId="0" applyNumberFormat="1" applyFont="1" applyBorder="1" applyAlignment="1" applyProtection="1">
      <alignment vertical="top"/>
    </xf>
    <xf numFmtId="4" fontId="21" fillId="5" borderId="1" xfId="0" applyNumberFormat="1" applyFont="1" applyFill="1" applyBorder="1" applyAlignment="1" applyProtection="1">
      <alignment vertical="top"/>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0" fillId="4" borderId="4" xfId="0" applyFill="1" applyBorder="1" applyAlignment="1" applyProtection="1">
      <alignment horizontal="left" vertical="top"/>
      <protection locked="0"/>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xf numFmtId="49" fontId="20" fillId="0" borderId="1" xfId="0" applyNumberFormat="1" applyFont="1" applyBorder="1" applyAlignment="1" applyProtection="1">
      <alignment vertical="top"/>
    </xf>
    <xf numFmtId="164" fontId="20" fillId="0" borderId="1" xfId="0" applyNumberFormat="1" applyFont="1" applyBorder="1" applyAlignment="1" applyProtection="1">
      <alignment vertical="top"/>
    </xf>
    <xf numFmtId="164" fontId="4" fillId="0" borderId="1" xfId="0" applyNumberFormat="1" applyFont="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abSelected="1" workbookViewId="0">
      <selection activeCell="I12" sqref="I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0" t="s">
        <v>45</v>
      </c>
      <c r="B2" s="60"/>
      <c r="C2" s="60"/>
      <c r="D2" s="60"/>
      <c r="E2" s="60"/>
      <c r="F2" s="60"/>
      <c r="G2" s="60"/>
      <c r="H2" s="60"/>
      <c r="I2" s="60"/>
    </row>
    <row r="5" spans="1:9" x14ac:dyDescent="0.25">
      <c r="D5" s="29"/>
      <c r="E5" s="29"/>
      <c r="F5" s="30"/>
      <c r="G5" s="30"/>
      <c r="H5" s="30"/>
      <c r="I5" s="31" t="s">
        <v>52</v>
      </c>
    </row>
    <row r="6" spans="1:9" x14ac:dyDescent="0.25">
      <c r="D6" s="29"/>
      <c r="E6" s="29"/>
      <c r="F6" s="30"/>
      <c r="G6" s="30"/>
      <c r="H6" s="30"/>
      <c r="I6" s="31"/>
    </row>
    <row r="7" spans="1:9" x14ac:dyDescent="0.25">
      <c r="D7" s="29"/>
      <c r="E7" s="29"/>
      <c r="F7" s="30"/>
      <c r="G7" s="30"/>
      <c r="H7" s="30"/>
      <c r="I7" s="32" t="s">
        <v>51</v>
      </c>
    </row>
    <row r="8" spans="1:9" ht="24.95" customHeight="1" x14ac:dyDescent="0.25"/>
    <row r="9" spans="1:9" ht="18.75" x14ac:dyDescent="0.3">
      <c r="A9" s="61" t="s">
        <v>24</v>
      </c>
      <c r="B9" s="61"/>
      <c r="C9" s="61"/>
      <c r="D9" s="61"/>
      <c r="E9" s="61"/>
      <c r="F9" s="61"/>
      <c r="G9" s="61"/>
      <c r="H9" s="61"/>
      <c r="I9" s="61"/>
    </row>
    <row r="10" spans="1:9" ht="15" customHeight="1" x14ac:dyDescent="0.25"/>
    <row r="11" spans="1:9" ht="15" customHeight="1" x14ac:dyDescent="0.25"/>
    <row r="12" spans="1:9" x14ac:dyDescent="0.25">
      <c r="A12" s="1" t="s">
        <v>25</v>
      </c>
      <c r="B12" s="62"/>
      <c r="C12" s="62"/>
      <c r="D12" s="62"/>
      <c r="E12" s="62"/>
      <c r="F12" s="1" t="s">
        <v>26</v>
      </c>
      <c r="G12" s="1"/>
      <c r="I12" s="55"/>
    </row>
    <row r="13" spans="1:9" x14ac:dyDescent="0.25">
      <c r="A13" s="63" t="s">
        <v>27</v>
      </c>
      <c r="B13" s="63"/>
      <c r="C13" s="63"/>
      <c r="D13" s="63"/>
      <c r="E13" s="63"/>
      <c r="F13" s="63"/>
      <c r="G13" s="63"/>
      <c r="H13" s="63"/>
      <c r="I13" s="33"/>
    </row>
    <row r="14" spans="1:9" x14ac:dyDescent="0.25">
      <c r="A14" s="56"/>
      <c r="B14" s="56"/>
      <c r="C14" s="56"/>
      <c r="D14" s="56"/>
      <c r="E14" s="56"/>
      <c r="F14" s="56"/>
      <c r="G14" s="56"/>
      <c r="H14" s="56"/>
      <c r="I14" s="33"/>
    </row>
    <row r="15" spans="1:9" x14ac:dyDescent="0.25">
      <c r="A15" s="1" t="s">
        <v>28</v>
      </c>
      <c r="B15" s="1"/>
      <c r="C15" s="34"/>
      <c r="D15" s="64" t="s">
        <v>29</v>
      </c>
      <c r="E15" s="64"/>
      <c r="F15" s="65"/>
      <c r="G15" s="65"/>
      <c r="H15" s="65"/>
      <c r="I15" s="65"/>
    </row>
    <row r="16" spans="1:9" x14ac:dyDescent="0.25">
      <c r="B16" s="35"/>
      <c r="C16" s="35" t="s">
        <v>30</v>
      </c>
      <c r="D16" s="35"/>
      <c r="E16" s="35"/>
      <c r="F16" s="35" t="s">
        <v>31</v>
      </c>
      <c r="G16" s="35"/>
      <c r="H16" s="35"/>
      <c r="I16" s="1"/>
    </row>
    <row r="17" spans="1:9" x14ac:dyDescent="0.25">
      <c r="B17" s="35"/>
      <c r="C17" s="35"/>
      <c r="D17" s="35"/>
      <c r="E17" s="35"/>
      <c r="F17" s="35"/>
      <c r="G17" s="35"/>
      <c r="H17" s="35"/>
      <c r="I17" s="1"/>
    </row>
    <row r="18" spans="1:9" x14ac:dyDescent="0.25">
      <c r="A18" s="1" t="s">
        <v>32</v>
      </c>
      <c r="B18" s="55"/>
      <c r="C18" s="64" t="s">
        <v>33</v>
      </c>
      <c r="D18" s="64"/>
      <c r="E18" s="68"/>
      <c r="F18" s="68"/>
      <c r="G18" s="69" t="s">
        <v>34</v>
      </c>
      <c r="H18" s="69"/>
      <c r="I18" s="36"/>
    </row>
    <row r="19" spans="1:9" s="37" customFormat="1" x14ac:dyDescent="0.25">
      <c r="B19" s="38"/>
      <c r="C19" s="39"/>
      <c r="D19" s="39"/>
      <c r="E19" s="54"/>
      <c r="F19" s="54"/>
      <c r="G19" s="54"/>
      <c r="H19" s="54"/>
      <c r="I19" s="54"/>
    </row>
    <row r="20" spans="1:9" s="37" customFormat="1" x14ac:dyDescent="0.25">
      <c r="B20" s="38"/>
      <c r="C20" s="39"/>
      <c r="D20" s="39"/>
      <c r="E20" s="54"/>
      <c r="F20" s="54"/>
      <c r="G20" s="54"/>
      <c r="H20" s="54"/>
      <c r="I20" s="54"/>
    </row>
    <row r="21" spans="1:9" s="37" customFormat="1" x14ac:dyDescent="0.25">
      <c r="A21" s="40" t="s">
        <v>35</v>
      </c>
      <c r="B21" s="38"/>
      <c r="C21" s="65"/>
      <c r="D21" s="65"/>
      <c r="E21" s="65"/>
      <c r="F21" s="65"/>
      <c r="G21" s="65"/>
      <c r="H21" s="54" t="s">
        <v>36</v>
      </c>
      <c r="I21" s="36"/>
    </row>
    <row r="22" spans="1:9" s="37" customFormat="1" x14ac:dyDescent="0.25">
      <c r="A22" s="40"/>
      <c r="B22" s="38"/>
      <c r="C22" s="39"/>
      <c r="D22" s="39"/>
      <c r="E22" s="39"/>
      <c r="F22" s="39"/>
      <c r="G22" s="39"/>
      <c r="H22" s="54"/>
      <c r="I22" s="41"/>
    </row>
    <row r="23" spans="1:9" x14ac:dyDescent="0.25">
      <c r="A23" s="1" t="s">
        <v>37</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66" t="s">
        <v>38</v>
      </c>
      <c r="B25" s="66"/>
      <c r="C25" s="66"/>
      <c r="D25" s="66"/>
      <c r="E25" s="66"/>
      <c r="F25" s="66"/>
      <c r="G25" s="66"/>
      <c r="H25" s="66"/>
      <c r="I25" s="1"/>
    </row>
    <row r="26" spans="1:9" ht="15" customHeight="1" x14ac:dyDescent="0.25">
      <c r="A26" s="1"/>
      <c r="B26" s="1"/>
      <c r="C26" s="1"/>
      <c r="D26" s="1"/>
      <c r="E26" s="1"/>
      <c r="F26" s="1"/>
      <c r="G26" s="1"/>
      <c r="H26" s="1"/>
      <c r="I26" s="1"/>
    </row>
    <row r="27" spans="1:9" ht="15" customHeight="1" x14ac:dyDescent="0.25">
      <c r="A27" s="1" t="s">
        <v>39</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40</v>
      </c>
      <c r="B29" s="70">
        <f>IF(+'B.Anexo I Tabla Desglose Precio'!I39&lt;=52904,+'B.Anexo I Tabla Desglose Precio'!I39,"no debe superar 13.545,00")</f>
        <v>1200</v>
      </c>
      <c r="C29" s="71"/>
      <c r="D29" s="1" t="s">
        <v>41</v>
      </c>
      <c r="E29" s="1"/>
      <c r="F29" s="1"/>
      <c r="G29" s="1"/>
      <c r="H29" s="1"/>
    </row>
    <row r="30" spans="1:9" ht="15" customHeight="1" x14ac:dyDescent="0.25">
      <c r="A30" s="1"/>
      <c r="B30" s="1"/>
      <c r="C30" s="1"/>
      <c r="D30" s="1"/>
      <c r="E30" s="1"/>
      <c r="F30" s="1"/>
      <c r="G30" s="1"/>
      <c r="H30" s="1"/>
    </row>
    <row r="31" spans="1:9" ht="15" customHeight="1" x14ac:dyDescent="0.25">
      <c r="A31" s="42"/>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66" t="s">
        <v>46</v>
      </c>
      <c r="B33" s="66"/>
      <c r="C33" s="66"/>
      <c r="D33" s="66"/>
      <c r="E33" s="66"/>
      <c r="F33" s="66"/>
      <c r="G33" s="66"/>
      <c r="H33" s="66"/>
      <c r="I33" s="1"/>
    </row>
    <row r="34" spans="1:9" ht="27" customHeight="1" x14ac:dyDescent="0.25">
      <c r="A34" s="1"/>
      <c r="B34" s="1"/>
      <c r="C34" s="1"/>
      <c r="D34" s="1"/>
      <c r="E34" s="1"/>
      <c r="F34" s="1"/>
      <c r="G34" s="1"/>
      <c r="H34" s="1"/>
      <c r="I34" s="1"/>
    </row>
    <row r="35" spans="1:9" x14ac:dyDescent="0.25">
      <c r="A35" s="43" t="s">
        <v>42</v>
      </c>
      <c r="B35" s="1"/>
      <c r="C35" s="1"/>
      <c r="D35" s="1"/>
      <c r="E35" s="1"/>
      <c r="F35" s="1"/>
      <c r="G35" s="1"/>
      <c r="H35" s="1"/>
      <c r="I35" s="1"/>
    </row>
    <row r="36" spans="1:9" ht="8.1" customHeight="1" x14ac:dyDescent="0.25">
      <c r="A36" s="1"/>
      <c r="B36" s="1"/>
      <c r="C36" s="1"/>
      <c r="D36" s="1"/>
      <c r="E36" s="1"/>
      <c r="F36" s="1"/>
      <c r="G36" s="1"/>
      <c r="H36" s="1"/>
      <c r="I36" s="1"/>
    </row>
    <row r="41" spans="1:9" x14ac:dyDescent="0.25">
      <c r="B41" s="44" t="s">
        <v>43</v>
      </c>
    </row>
    <row r="45" spans="1:9" x14ac:dyDescent="0.25">
      <c r="E45" s="45"/>
    </row>
    <row r="47" spans="1:9" x14ac:dyDescent="0.25">
      <c r="E47" s="46"/>
    </row>
    <row r="48" spans="1:9" x14ac:dyDescent="0.25">
      <c r="B48" s="47" t="s">
        <v>44</v>
      </c>
      <c r="C48" s="67"/>
      <c r="D48" s="67"/>
      <c r="E48" s="67"/>
      <c r="F48" s="67"/>
    </row>
  </sheetData>
  <sheetProtection algorithmName="SHA-512" hashValue="ar6fvVx6l6DAP3eIszxCRHwhNk9+GlAmFjT/sExjqTbVQelZlgLpIXDKf/vnBRHoACXiSKN5ZReJbD/yNT2yBw==" saltValue="CSGMSRGk5FKldMxrJR1Gz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M53"/>
  <sheetViews>
    <sheetView zoomScale="85" zoomScaleNormal="85" workbookViewId="0">
      <pane xSplit="3" ySplit="5" topLeftCell="D6" activePane="bottomRight" state="frozen"/>
      <selection pane="topRight" activeCell="D1" sqref="D1"/>
      <selection pane="bottomLeft" activeCell="A6" sqref="A6"/>
      <selection pane="bottomRight" activeCell="D49" activeCellId="12" sqref="H7 H10 H13 H18 H20 H22 H24 H29 H31 H33 G37:G38 I37:I38 D49:F49"/>
    </sheetView>
  </sheetViews>
  <sheetFormatPr baseColWidth="10" defaultRowHeight="15" x14ac:dyDescent="0.25"/>
  <cols>
    <col min="1" max="1" width="10.7109375" style="3" customWidth="1"/>
    <col min="2" max="2" width="8.7109375" style="3" customWidth="1"/>
    <col min="3" max="3" width="4.7109375" style="3" customWidth="1"/>
    <col min="4" max="4" width="35.7109375" style="3" customWidth="1"/>
    <col min="5" max="5" width="24.7109375" style="4" bestFit="1" customWidth="1"/>
    <col min="6" max="6" width="10.42578125" style="3" customWidth="1"/>
    <col min="7" max="7" width="7.5703125" style="3" bestFit="1" customWidth="1"/>
    <col min="8" max="8" width="9" style="3" customWidth="1"/>
    <col min="9" max="9" width="10.85546875" style="3" customWidth="1"/>
    <col min="10" max="16384" width="11.42578125" style="3"/>
  </cols>
  <sheetData>
    <row r="1" spans="1:9" ht="90" customHeight="1" x14ac:dyDescent="0.25">
      <c r="A1" s="77" t="s">
        <v>19</v>
      </c>
      <c r="B1" s="78"/>
      <c r="C1" s="78"/>
      <c r="D1" s="78"/>
      <c r="E1" s="78"/>
      <c r="F1" s="78"/>
      <c r="G1" s="78"/>
      <c r="H1" s="78"/>
      <c r="I1" s="79"/>
    </row>
    <row r="3" spans="1:9" ht="15.75" x14ac:dyDescent="0.25">
      <c r="A3" s="2" t="s">
        <v>94</v>
      </c>
    </row>
    <row r="4" spans="1:9" ht="8.1" customHeight="1" x14ac:dyDescent="0.25"/>
    <row r="5" spans="1:9" x14ac:dyDescent="0.25">
      <c r="A5" s="5" t="s">
        <v>0</v>
      </c>
      <c r="B5" s="5" t="s">
        <v>1</v>
      </c>
      <c r="C5" s="5" t="s">
        <v>2</v>
      </c>
      <c r="D5" s="6" t="s">
        <v>3</v>
      </c>
      <c r="E5" s="6" t="s">
        <v>4</v>
      </c>
      <c r="F5" s="5" t="s">
        <v>5</v>
      </c>
      <c r="G5" s="5" t="s">
        <v>6</v>
      </c>
      <c r="H5" s="5" t="s">
        <v>7</v>
      </c>
      <c r="I5" s="5" t="s">
        <v>86</v>
      </c>
    </row>
    <row r="6" spans="1:9" x14ac:dyDescent="0.25">
      <c r="A6" s="7" t="s">
        <v>8</v>
      </c>
      <c r="B6" s="7" t="s">
        <v>9</v>
      </c>
      <c r="C6" s="7" t="s">
        <v>10</v>
      </c>
      <c r="D6" s="80" t="s">
        <v>53</v>
      </c>
      <c r="E6" s="81"/>
      <c r="F6" s="82"/>
      <c r="G6" s="8"/>
      <c r="H6" s="9"/>
      <c r="I6" s="9"/>
    </row>
    <row r="7" spans="1:9" x14ac:dyDescent="0.25">
      <c r="A7" s="10" t="s">
        <v>20</v>
      </c>
      <c r="B7" s="11" t="s">
        <v>11</v>
      </c>
      <c r="C7" s="11" t="s">
        <v>12</v>
      </c>
      <c r="D7" s="72" t="s">
        <v>89</v>
      </c>
      <c r="E7" s="73"/>
      <c r="F7" s="74"/>
      <c r="G7" s="14">
        <v>1</v>
      </c>
      <c r="H7" s="26"/>
      <c r="I7" s="15">
        <f>ROUND(G7*H7,I10)</f>
        <v>0</v>
      </c>
    </row>
    <row r="8" spans="1:9" ht="104.25" customHeight="1" x14ac:dyDescent="0.25">
      <c r="A8" s="53"/>
      <c r="B8" s="53"/>
      <c r="C8" s="53"/>
      <c r="D8" s="53" t="s">
        <v>54</v>
      </c>
      <c r="E8" s="53"/>
      <c r="F8" s="53"/>
      <c r="G8" s="53"/>
      <c r="H8" s="53"/>
      <c r="I8" s="53"/>
    </row>
    <row r="9" spans="1:9" x14ac:dyDescent="0.25">
      <c r="A9" s="13"/>
      <c r="B9" s="13"/>
      <c r="C9" s="13"/>
      <c r="D9" s="57"/>
      <c r="E9" s="84" t="s">
        <v>55</v>
      </c>
      <c r="F9" s="85">
        <v>1</v>
      </c>
      <c r="G9" s="13"/>
      <c r="H9" s="13"/>
      <c r="I9" s="13"/>
    </row>
    <row r="10" spans="1:9" x14ac:dyDescent="0.25">
      <c r="A10" s="10" t="s">
        <v>21</v>
      </c>
      <c r="B10" s="11" t="s">
        <v>11</v>
      </c>
      <c r="C10" s="11" t="s">
        <v>12</v>
      </c>
      <c r="D10" s="72" t="s">
        <v>56</v>
      </c>
      <c r="E10" s="73"/>
      <c r="F10" s="74"/>
      <c r="G10" s="14">
        <v>1</v>
      </c>
      <c r="H10" s="26"/>
      <c r="I10" s="15">
        <f>ROUND(G10*H10,I13)</f>
        <v>0</v>
      </c>
    </row>
    <row r="11" spans="1:9" ht="78.75" x14ac:dyDescent="0.25">
      <c r="A11" s="53"/>
      <c r="B11" s="53"/>
      <c r="C11" s="53"/>
      <c r="D11" s="53" t="s">
        <v>57</v>
      </c>
      <c r="E11" s="53"/>
      <c r="F11" s="53"/>
      <c r="G11" s="53"/>
      <c r="H11" s="53"/>
      <c r="I11" s="53"/>
    </row>
    <row r="12" spans="1:9" x14ac:dyDescent="0.25">
      <c r="A12" s="13"/>
      <c r="B12" s="13"/>
      <c r="C12" s="13"/>
      <c r="D12" s="57"/>
      <c r="E12" s="84" t="s">
        <v>58</v>
      </c>
      <c r="F12" s="85">
        <v>1</v>
      </c>
      <c r="G12" s="13"/>
      <c r="H12" s="13"/>
      <c r="I12" s="13"/>
    </row>
    <row r="13" spans="1:9" x14ac:dyDescent="0.25">
      <c r="A13" s="10" t="s">
        <v>22</v>
      </c>
      <c r="B13" s="11" t="s">
        <v>11</v>
      </c>
      <c r="C13" s="11" t="s">
        <v>12</v>
      </c>
      <c r="D13" s="72" t="s">
        <v>59</v>
      </c>
      <c r="E13" s="73"/>
      <c r="F13" s="74"/>
      <c r="G13" s="14">
        <v>1</v>
      </c>
      <c r="H13" s="26"/>
      <c r="I13" s="15">
        <f>ROUND(G13*H13,I16)</f>
        <v>0</v>
      </c>
    </row>
    <row r="14" spans="1:9" ht="45" x14ac:dyDescent="0.25">
      <c r="A14" s="53"/>
      <c r="B14" s="53"/>
      <c r="C14" s="53"/>
      <c r="D14" s="53" t="s">
        <v>60</v>
      </c>
      <c r="E14" s="53"/>
      <c r="F14" s="53"/>
      <c r="G14" s="53"/>
      <c r="H14" s="53"/>
      <c r="I14" s="53"/>
    </row>
    <row r="15" spans="1:9" x14ac:dyDescent="0.25">
      <c r="A15" s="13"/>
      <c r="B15" s="13"/>
      <c r="C15" s="13"/>
      <c r="D15" s="57"/>
      <c r="E15" s="11" t="s">
        <v>61</v>
      </c>
      <c r="F15" s="86">
        <v>1</v>
      </c>
      <c r="G15" s="13"/>
      <c r="H15" s="13"/>
      <c r="I15" s="13"/>
    </row>
    <row r="16" spans="1:9" x14ac:dyDescent="0.25">
      <c r="A16" s="10" t="s">
        <v>23</v>
      </c>
      <c r="B16" s="11" t="s">
        <v>11</v>
      </c>
      <c r="C16" s="11" t="s">
        <v>13</v>
      </c>
      <c r="D16" s="72" t="s">
        <v>62</v>
      </c>
      <c r="E16" s="73"/>
      <c r="F16" s="74"/>
      <c r="G16" s="58">
        <v>1</v>
      </c>
      <c r="H16" s="59">
        <v>1200</v>
      </c>
      <c r="I16" s="59">
        <f>ROUND(G16*H16,I19)</f>
        <v>1200</v>
      </c>
    </row>
    <row r="17" spans="1:9" ht="135.75" customHeight="1" x14ac:dyDescent="0.25">
      <c r="A17" s="53"/>
      <c r="B17" s="53"/>
      <c r="C17" s="53"/>
      <c r="D17" s="53" t="s">
        <v>63</v>
      </c>
      <c r="E17" s="53"/>
      <c r="F17" s="53"/>
      <c r="G17" s="53"/>
      <c r="H17" s="53"/>
      <c r="I17" s="53"/>
    </row>
    <row r="18" spans="1:9" x14ac:dyDescent="0.25">
      <c r="A18" s="10" t="s">
        <v>64</v>
      </c>
      <c r="B18" s="11" t="s">
        <v>11</v>
      </c>
      <c r="C18" s="11" t="s">
        <v>12</v>
      </c>
      <c r="D18" s="72" t="s">
        <v>65</v>
      </c>
      <c r="E18" s="73"/>
      <c r="F18" s="74"/>
      <c r="G18" s="14">
        <v>1</v>
      </c>
      <c r="H18" s="26"/>
      <c r="I18" s="15">
        <f>ROUND(G18*H18,I23)</f>
        <v>0</v>
      </c>
    </row>
    <row r="19" spans="1:9" ht="33.75" x14ac:dyDescent="0.25">
      <c r="A19" s="53"/>
      <c r="B19" s="53"/>
      <c r="C19" s="53"/>
      <c r="D19" s="53" t="s">
        <v>66</v>
      </c>
      <c r="E19" s="53"/>
      <c r="F19" s="53"/>
      <c r="G19" s="53"/>
      <c r="H19" s="53"/>
      <c r="I19" s="53"/>
    </row>
    <row r="20" spans="1:9" x14ac:dyDescent="0.25">
      <c r="A20" s="10" t="s">
        <v>90</v>
      </c>
      <c r="B20" s="11" t="s">
        <v>11</v>
      </c>
      <c r="C20" s="11" t="s">
        <v>12</v>
      </c>
      <c r="D20" s="72" t="s">
        <v>91</v>
      </c>
      <c r="E20" s="73"/>
      <c r="F20" s="74"/>
      <c r="G20" s="14">
        <v>1</v>
      </c>
      <c r="H20" s="26"/>
      <c r="I20" s="15">
        <f>ROUND(G20*H20,I21)</f>
        <v>0</v>
      </c>
    </row>
    <row r="21" spans="1:9" ht="33.75" x14ac:dyDescent="0.25">
      <c r="A21" s="53"/>
      <c r="B21" s="53"/>
      <c r="C21" s="53"/>
      <c r="D21" s="53" t="s">
        <v>92</v>
      </c>
      <c r="E21" s="53"/>
      <c r="F21" s="53"/>
      <c r="G21" s="53"/>
      <c r="H21" s="53"/>
      <c r="I21" s="53"/>
    </row>
    <row r="22" spans="1:9" x14ac:dyDescent="0.25">
      <c r="A22" s="10" t="s">
        <v>67</v>
      </c>
      <c r="B22" s="11" t="s">
        <v>11</v>
      </c>
      <c r="C22" s="11" t="s">
        <v>12</v>
      </c>
      <c r="D22" s="72" t="s">
        <v>68</v>
      </c>
      <c r="E22" s="73"/>
      <c r="F22" s="74"/>
      <c r="G22" s="14">
        <v>1</v>
      </c>
      <c r="H22" s="26"/>
      <c r="I22" s="15">
        <f>ROUND(G22*H22,I25)</f>
        <v>0</v>
      </c>
    </row>
    <row r="23" spans="1:9" ht="22.5" x14ac:dyDescent="0.25">
      <c r="A23" s="53"/>
      <c r="B23" s="53"/>
      <c r="C23" s="53"/>
      <c r="D23" s="53" t="s">
        <v>69</v>
      </c>
      <c r="E23" s="51"/>
      <c r="F23" s="52"/>
      <c r="G23" s="53"/>
      <c r="H23" s="53"/>
      <c r="I23" s="53"/>
    </row>
    <row r="24" spans="1:9" x14ac:dyDescent="0.25">
      <c r="A24" s="10" t="s">
        <v>70</v>
      </c>
      <c r="B24" s="11" t="s">
        <v>11</v>
      </c>
      <c r="C24" s="11" t="s">
        <v>12</v>
      </c>
      <c r="D24" s="72" t="s">
        <v>71</v>
      </c>
      <c r="E24" s="73"/>
      <c r="F24" s="74"/>
      <c r="G24" s="14">
        <v>2</v>
      </c>
      <c r="H24" s="26"/>
      <c r="I24" s="15">
        <f>ROUND(G24*H24,2)</f>
        <v>0</v>
      </c>
    </row>
    <row r="25" spans="1:9" ht="120" customHeight="1" x14ac:dyDescent="0.25">
      <c r="A25" s="53"/>
      <c r="B25" s="53"/>
      <c r="C25" s="53"/>
      <c r="D25" s="53" t="s">
        <v>72</v>
      </c>
      <c r="E25" s="51"/>
      <c r="F25" s="52"/>
      <c r="G25" s="53"/>
      <c r="H25" s="53"/>
      <c r="I25" s="53"/>
    </row>
    <row r="26" spans="1:9" x14ac:dyDescent="0.25">
      <c r="A26" s="13"/>
      <c r="B26" s="13"/>
      <c r="C26" s="13"/>
      <c r="D26" s="57"/>
      <c r="E26" s="11" t="s">
        <v>73</v>
      </c>
      <c r="F26" s="86">
        <v>2</v>
      </c>
      <c r="G26" s="13"/>
      <c r="H26" s="13"/>
      <c r="I26" s="13"/>
    </row>
    <row r="27" spans="1:9" x14ac:dyDescent="0.25">
      <c r="A27" s="13"/>
      <c r="B27" s="13"/>
      <c r="C27" s="13"/>
      <c r="D27" s="12"/>
      <c r="E27" s="12" t="s">
        <v>93</v>
      </c>
      <c r="F27" s="48" t="s">
        <v>85</v>
      </c>
      <c r="G27" s="14"/>
      <c r="H27" s="16"/>
      <c r="I27" s="17">
        <f>SUM(I7+I10+I13+I16+I18+I20+I22+I24)</f>
        <v>1200</v>
      </c>
    </row>
    <row r="28" spans="1:9" x14ac:dyDescent="0.25">
      <c r="A28" s="7" t="s">
        <v>74</v>
      </c>
      <c r="B28" s="7" t="s">
        <v>9</v>
      </c>
      <c r="C28" s="7"/>
      <c r="D28" s="80" t="s">
        <v>75</v>
      </c>
      <c r="E28" s="81"/>
      <c r="F28" s="82"/>
      <c r="G28" s="8"/>
      <c r="H28" s="9"/>
      <c r="I28" s="9"/>
    </row>
    <row r="29" spans="1:9" x14ac:dyDescent="0.25">
      <c r="A29" s="10" t="s">
        <v>76</v>
      </c>
      <c r="B29" s="11" t="s">
        <v>11</v>
      </c>
      <c r="C29" s="11" t="s">
        <v>12</v>
      </c>
      <c r="D29" s="72" t="s">
        <v>77</v>
      </c>
      <c r="E29" s="73"/>
      <c r="F29" s="74"/>
      <c r="G29" s="14">
        <v>1</v>
      </c>
      <c r="H29" s="26"/>
      <c r="I29" s="15">
        <f>ROUND(G29*H29,2)</f>
        <v>0</v>
      </c>
    </row>
    <row r="30" spans="1:9" ht="120" customHeight="1" x14ac:dyDescent="0.25">
      <c r="A30" s="53"/>
      <c r="B30" s="53"/>
      <c r="C30" s="53"/>
      <c r="D30" s="53" t="s">
        <v>78</v>
      </c>
      <c r="E30" s="51"/>
      <c r="F30" s="52"/>
      <c r="G30" s="53"/>
      <c r="H30" s="53"/>
      <c r="I30" s="53"/>
    </row>
    <row r="31" spans="1:9" x14ac:dyDescent="0.25">
      <c r="A31" s="10" t="s">
        <v>79</v>
      </c>
      <c r="B31" s="11" t="s">
        <v>11</v>
      </c>
      <c r="C31" s="11" t="s">
        <v>12</v>
      </c>
      <c r="D31" s="72" t="s">
        <v>80</v>
      </c>
      <c r="E31" s="73"/>
      <c r="F31" s="74"/>
      <c r="G31" s="14">
        <v>1</v>
      </c>
      <c r="H31" s="26"/>
      <c r="I31" s="15">
        <f>ROUND(G31*H31,2)</f>
        <v>0</v>
      </c>
    </row>
    <row r="32" spans="1:9" ht="33.75" x14ac:dyDescent="0.25">
      <c r="A32" s="53"/>
      <c r="B32" s="53"/>
      <c r="C32" s="53"/>
      <c r="D32" s="53" t="s">
        <v>81</v>
      </c>
      <c r="E32" s="51"/>
      <c r="F32" s="52"/>
      <c r="G32" s="53"/>
      <c r="H32" s="53"/>
      <c r="I32" s="53"/>
    </row>
    <row r="33" spans="1:13" x14ac:dyDescent="0.25">
      <c r="A33" s="10" t="s">
        <v>83</v>
      </c>
      <c r="B33" s="11" t="s">
        <v>11</v>
      </c>
      <c r="C33" s="11" t="s">
        <v>12</v>
      </c>
      <c r="D33" s="72" t="s">
        <v>82</v>
      </c>
      <c r="E33" s="73"/>
      <c r="F33" s="74"/>
      <c r="G33" s="14">
        <v>1</v>
      </c>
      <c r="H33" s="26"/>
      <c r="I33" s="15">
        <f>ROUND(G33*H33,2)</f>
        <v>0</v>
      </c>
    </row>
    <row r="34" spans="1:13" ht="56.25" x14ac:dyDescent="0.25">
      <c r="A34" s="53"/>
      <c r="B34" s="53"/>
      <c r="C34" s="53"/>
      <c r="D34" s="53" t="s">
        <v>84</v>
      </c>
      <c r="E34" s="51"/>
      <c r="F34" s="52"/>
      <c r="G34" s="53"/>
      <c r="H34" s="53"/>
      <c r="I34" s="53"/>
    </row>
    <row r="35" spans="1:13" x14ac:dyDescent="0.25">
      <c r="A35" s="13"/>
      <c r="B35" s="13"/>
      <c r="C35" s="13"/>
      <c r="D35" s="12"/>
      <c r="E35" s="12"/>
      <c r="F35" s="48" t="s">
        <v>47</v>
      </c>
      <c r="G35" s="14"/>
      <c r="H35" s="16"/>
      <c r="I35" s="17">
        <f>SUM(I29+I31+I33)</f>
        <v>0</v>
      </c>
    </row>
    <row r="36" spans="1:13" x14ac:dyDescent="0.25">
      <c r="A36" s="18"/>
      <c r="B36" s="19"/>
      <c r="C36" s="19"/>
      <c r="D36" s="20"/>
      <c r="E36" s="21"/>
      <c r="F36" s="22" t="s">
        <v>14</v>
      </c>
      <c r="G36" s="23"/>
      <c r="H36" s="24"/>
      <c r="I36" s="17">
        <f>SUM(I27+I35)</f>
        <v>1200</v>
      </c>
    </row>
    <row r="37" spans="1:13" x14ac:dyDescent="0.25">
      <c r="A37" s="18"/>
      <c r="B37" s="19"/>
      <c r="C37" s="19"/>
      <c r="D37" s="20"/>
      <c r="E37" s="21"/>
      <c r="F37" s="22" t="s">
        <v>48</v>
      </c>
      <c r="G37" s="27" t="s">
        <v>16</v>
      </c>
      <c r="H37" s="25"/>
      <c r="I37" s="28"/>
    </row>
    <row r="38" spans="1:13" x14ac:dyDescent="0.25">
      <c r="A38" s="18"/>
      <c r="B38" s="19"/>
      <c r="C38" s="19"/>
      <c r="D38" s="20"/>
      <c r="E38" s="21"/>
      <c r="F38" s="22" t="s">
        <v>49</v>
      </c>
      <c r="G38" s="27" t="s">
        <v>16</v>
      </c>
      <c r="H38" s="25"/>
      <c r="I38" s="28"/>
    </row>
    <row r="39" spans="1:13" x14ac:dyDescent="0.25">
      <c r="A39" s="18"/>
      <c r="B39" s="19"/>
      <c r="C39" s="19"/>
      <c r="D39" s="20"/>
      <c r="E39" s="21"/>
      <c r="F39" s="22" t="s">
        <v>15</v>
      </c>
      <c r="G39" s="23"/>
      <c r="H39" s="24"/>
      <c r="I39" s="17">
        <f>SUM(I36:I38)</f>
        <v>1200</v>
      </c>
    </row>
    <row r="41" spans="1:13" ht="30" customHeight="1" x14ac:dyDescent="0.25">
      <c r="A41" s="83" t="s">
        <v>88</v>
      </c>
      <c r="B41" s="83"/>
      <c r="C41" s="83"/>
      <c r="D41" s="83"/>
      <c r="E41" s="83"/>
      <c r="F41" s="83"/>
      <c r="G41" s="83"/>
      <c r="H41" s="83"/>
      <c r="I41" s="83"/>
    </row>
    <row r="43" spans="1:13" ht="33" customHeight="1" x14ac:dyDescent="0.25">
      <c r="A43" s="83" t="s">
        <v>50</v>
      </c>
      <c r="B43" s="83"/>
      <c r="C43" s="83"/>
      <c r="D43" s="83"/>
      <c r="E43" s="83"/>
      <c r="F43" s="83"/>
      <c r="G43" s="83"/>
      <c r="H43" s="83"/>
      <c r="I43" s="83"/>
      <c r="J43" s="50"/>
      <c r="K43" s="50"/>
      <c r="L43" s="50"/>
      <c r="M43" s="50"/>
    </row>
    <row r="45" spans="1:13" ht="33" customHeight="1" x14ac:dyDescent="0.25">
      <c r="A45" s="83" t="s">
        <v>87</v>
      </c>
      <c r="B45" s="83"/>
      <c r="C45" s="83"/>
      <c r="D45" s="83"/>
      <c r="E45" s="83"/>
      <c r="F45" s="83"/>
      <c r="G45" s="83"/>
      <c r="H45" s="83"/>
      <c r="I45" s="83"/>
    </row>
    <row r="49" spans="1:9" x14ac:dyDescent="0.25">
      <c r="B49" s="1" t="s">
        <v>17</v>
      </c>
      <c r="C49" s="1"/>
      <c r="D49" s="75"/>
      <c r="E49" s="75"/>
      <c r="F49" s="75"/>
    </row>
    <row r="52" spans="1:9" ht="45" customHeight="1" x14ac:dyDescent="0.25">
      <c r="A52" s="76" t="s">
        <v>18</v>
      </c>
      <c r="B52" s="76"/>
      <c r="C52" s="76"/>
      <c r="D52" s="76"/>
      <c r="E52" s="76"/>
      <c r="F52" s="76"/>
      <c r="G52" s="76"/>
      <c r="H52" s="76"/>
      <c r="I52" s="76"/>
    </row>
    <row r="53" spans="1:9" x14ac:dyDescent="0.25">
      <c r="B53" s="49"/>
      <c r="C53" s="49"/>
      <c r="D53" s="49"/>
    </row>
  </sheetData>
  <sheetProtection algorithmName="SHA-512" hashValue="dfXs94Gl3QWaXXIlt+70FB+ybPUZfP+0kMnh2ZU1G66ZXsQbr1YfeBk+AREcZfOBr6po9TaZ6F3hpijk/w2Sxg==" saltValue="voJ4G0BAdCJ1alzvQC5sZg==" spinCount="100000" sheet="1" objects="1" scenarios="1" selectLockedCells="1"/>
  <autoFilter ref="A5:I39" xr:uid="{8C700576-5868-4781-9D21-B65413E4832C}"/>
  <mergeCells count="19">
    <mergeCell ref="D18:F18"/>
    <mergeCell ref="D22:F22"/>
    <mergeCell ref="D24:F24"/>
    <mergeCell ref="D7:F7"/>
    <mergeCell ref="D10:F10"/>
    <mergeCell ref="D49:F49"/>
    <mergeCell ref="A52:I52"/>
    <mergeCell ref="A1:I1"/>
    <mergeCell ref="D6:F6"/>
    <mergeCell ref="A43:I43"/>
    <mergeCell ref="A41:I41"/>
    <mergeCell ref="D20:F20"/>
    <mergeCell ref="D28:F28"/>
    <mergeCell ref="D29:F29"/>
    <mergeCell ref="D31:F31"/>
    <mergeCell ref="D33:F33"/>
    <mergeCell ref="A45:I45"/>
    <mergeCell ref="D13:F13"/>
    <mergeCell ref="D16:F16"/>
  </mergeCells>
  <dataValidations disablePrompts="1" count="1">
    <dataValidation type="list" allowBlank="1" showInputMessage="1" showErrorMessage="1" sqref="B9:B10 B6:B7 B13 B16 B18 B22 B24 B29 B31 B33 B35:B39 B20"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71" fitToHeight="30" orientation="portrait" r:id="rId1"/>
  <headerFooter>
    <oddFooter>&amp;R&amp;P / &amp;N</oddFooter>
  </headerFooter>
  <ignoredErrors>
    <ignoredError sqref="A6 A36:A39 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2024-02-28T06:58:48Z</cp:lastPrinted>
  <dcterms:created xsi:type="dcterms:W3CDTF">2023-05-29T06:28:02Z</dcterms:created>
  <dcterms:modified xsi:type="dcterms:W3CDTF">2024-02-28T06:59:29Z</dcterms:modified>
</cp:coreProperties>
</file>