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U:\compras\general\unidad_b\OBRAS Y MANTENIMIENTO\2 SOLICITUDES\2 PUBLICADOS-Peticion Oferta\27_03 S-00856-2024 - Sustitución equipo de climatización centro RTVE TOLEDO(VV11mr)\DOCU\"/>
    </mc:Choice>
  </mc:AlternateContent>
  <xr:revisionPtr revIDLastSave="0" documentId="13_ncr:1_{CB74613C-3D3A-4C11-952A-7828AF3D389E}"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Precio'!$A$5:$I$67</definedName>
    <definedName name="_xlnm.Print_Area" localSheetId="0">'A.Anexo I pag 1 oferta'!$A$3:$J$49</definedName>
    <definedName name="_xlnm.Print_Area" localSheetId="1">'B.Anexo I Tabla Desglose Precio'!$A$6:$I$78</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9" i="8" l="1"/>
  <c r="I40" i="7" l="1"/>
  <c r="I53" i="7" l="1"/>
  <c r="I55" i="7" s="1"/>
  <c r="I34" i="7"/>
  <c r="I49" i="7"/>
  <c r="I46" i="7"/>
  <c r="I43" i="7"/>
  <c r="I37" i="7"/>
  <c r="I30" i="7"/>
  <c r="I28" i="7"/>
  <c r="I26" i="7"/>
  <c r="I24" i="7"/>
  <c r="I61" i="7" l="1"/>
  <c r="I63" i="7" s="1"/>
  <c r="I57" i="7"/>
  <c r="I59" i="7" s="1"/>
  <c r="I22" i="7"/>
  <c r="I20" i="7"/>
  <c r="I18" i="7"/>
  <c r="I16" i="7"/>
  <c r="I14" i="7"/>
  <c r="I12" i="7"/>
  <c r="I10" i="7"/>
  <c r="I8" i="7"/>
  <c r="I51" i="7" l="1"/>
  <c r="I64" i="7" s="1"/>
  <c r="I67" i="7" l="1"/>
</calcChain>
</file>

<file path=xl/sharedStrings.xml><?xml version="1.0" encoding="utf-8"?>
<sst xmlns="http://schemas.openxmlformats.org/spreadsheetml/2006/main" count="183" uniqueCount="130">
  <si>
    <t>Código</t>
  </si>
  <si>
    <t>Nat</t>
  </si>
  <si>
    <t>Ud</t>
  </si>
  <si>
    <t>Resumen</t>
  </si>
  <si>
    <t>Comentario</t>
  </si>
  <si>
    <t>Cantidad</t>
  </si>
  <si>
    <t>CanPres</t>
  </si>
  <si>
    <t>Pres</t>
  </si>
  <si>
    <t>ImpPres</t>
  </si>
  <si>
    <t>01</t>
  </si>
  <si>
    <t>Capítulo</t>
  </si>
  <si>
    <t/>
  </si>
  <si>
    <t>LOTE ÚNICO</t>
  </si>
  <si>
    <t>Partida</t>
  </si>
  <si>
    <t>UD</t>
  </si>
  <si>
    <t>PA</t>
  </si>
  <si>
    <t>CLIMATIZACION</t>
  </si>
  <si>
    <t>DESMONTAJE INSTALACIÓN CLIMATIZACIÓN</t>
  </si>
  <si>
    <t>Ud. Desmontaje instalación climatización existente en zona de actuación, incluyendo todos los elementos que la forman (enfriadora, bomba de calor,condensadoras, evaporadoras, tuberías, válvulas,...). Incluso traslado de material a punto limpio correspondiente. incluyendo: achatarramiento, traslado y gestión de residuos adecuados a normativa relacionada con los distintos materiales a retirar.</t>
  </si>
  <si>
    <t>BOMBA CALOR</t>
  </si>
  <si>
    <t>ENFRIADORA - ELECTRICIDAD</t>
  </si>
  <si>
    <t>Ud. Electricidad para bomba de calor, compuesta por:
- Instalación y suministro de acometidas desde el cuadro general de climatización hasta cada equipo, de sección adecuada a la protección instalada en cuadro de clima actual, bajo tubo de acero con manguera de 0.6/1 kV. de polietileno reticulado con la sección correspondiente a la potencia necesaria, con p.p. de cajas estancas, manguitos de unión para tubo, tornillos, tacos, etc.  (Aproximadamente 25 ml). 
Conexionada a través de interruptor de seguridad . Adaptación y suministro en el cuadro general de los elementos correspondientes de protección magnetotérmica diferencial (de línea).
- Conexionado de alimentación, incluso pruebas, modificaciones, ajustes y puesta en marcha.
Incluso tubo de protección de cable eléctrico, con fijación adecuada. Medida la ud instalada, probada y funcionando.</t>
  </si>
  <si>
    <t>ENFRIADORA - ADAPTACIÓN BANCADA</t>
  </si>
  <si>
    <t>ML</t>
  </si>
  <si>
    <t>VALVULA DE MARIPOSA 3"</t>
  </si>
  <si>
    <t>Ud. Válvula tipo mariposa para corte y separación de circuitos y cuadros hidráulicos, de 3" diámetro, de la marca Honeywell o similar, presión de servicio PN-16, cuerpo de fundición, mariposa risilizada, eje y resortes en acero inoxidable, asiento EPDM,  accionamiento manual por palanca de 1/4 de vuelta (hierro-epoxi). Incluso juntas y bridas planas, material complementario, pequeño material, mano de obra de instalación y pruebas.
Medida la ud instalada.</t>
  </si>
  <si>
    <t>MANGUITO ANTIVIBRATORIO 3"</t>
  </si>
  <si>
    <t>Ud. Manguito antivibratorio de 3" de diámetro, de hierro galvanizado y policloropreno, presión máxima de servicio PN16, uniones con bridas. Incluso juntas y bridas planas, material complementario, pequeño material, mano de obra de instalación y pruebas.
Medida la ud instalada.</t>
  </si>
  <si>
    <t>TERMOMETRO BIMETALICO DE ESFERA 80MM DE DIAMETRO, ESCALA 0-60ºC</t>
  </si>
  <si>
    <t>Ud. Termómetro bimetalico de esfera, de 80 mm de diámetro, escala 0-50ºC, con vaina de longitud adecuada a cada tubería. Incluso relleno de la vaina con silicona conductora, material complementario, pequeño material, mano de obra de instalación, conexionado a circuitos hidraúlicos y pruebas. 
Medida la ud instalada.</t>
  </si>
  <si>
    <t>MANÓMETRO DE GLICERINA DE ESFERA, 110 MM</t>
  </si>
  <si>
    <t>Ud. Manómetro de glicerina con conexión inferior o posterior, esfera de 110 mm de diámetro, escala 0-6 Kg/cm2. Incluso  material complementario, pequeño material, mano de obra de instalación, conexionado a circuitos hidraúlicos y pruebas. Medida la ud instalada.</t>
  </si>
  <si>
    <t>ELECTRICIDAD GESTIÓN</t>
  </si>
  <si>
    <t>Ud. Instalación eléctrica y cableado correspondiente a la canalización y cable necesarios para el conexionado de los diversos elementos de campo hasta los controladores, ubicados en sus respectivos cuadros de control (no incluye alimentación a 220V a cuadros). Cuadros de control, incluyendo placa, transformador, automático, enchufe, bornas portafusibles, borna a tierra, canaletas, carril y accesorios de montaje. Cuando el anillo de comunicaciones se encuentre completo se ampliará la instalación de electricidad para la creación de un nuevo anillo de comunicaciones en la instalación.</t>
  </si>
  <si>
    <t>INSTALACIÓN DE BUS DE INTERCONEXIÓN Y DE ELEMENTOS</t>
  </si>
  <si>
    <t>Ud. Anillo de comunicaciones, entre todos los elementos y modificaciones de este proyecto (se interconexionarán todos los equipos de control del sistema de este proyecto con el bus general del edificio en el punto indicado por la dirección técnica y todos los equipos de control con su equipo correspondiente), formado por4 pares 3091 UTP GigaSPEED X10D, categoría 6A. , a switch EBU-011 Y EBU-012. Los cables seran con cubierta LSZH no progador de la llama, cero halógenos y baja emisión de humo, conforme a la norma UNE-EN 50288-6-1. Instalado bajo tubo de acero en salas de máquinas y exteriores, de tubo tipo plástico en patinillos,  falsos techos y similares, incluso instalación, abrazaderas y grapas de sujeción, cajas de derivación, etiquetado, pequeño material, conexionado, gestión, pruebas, etc. El material mínimo:
-  Cable y tendido de señales de instrumentación, bajo tubo de acero y manguera apantallada: cable para equipos de control (para integraciones, controladores, switches,...), conexionado de todos los elementos de este proyecto de medida, control y mando, así como las reformas de conexionado en el cuadro, protegido en las diferentes zonas, incluso instalación, abrazaderas y grapas de sujeción, cajas de derivación, etiquetado, pequeño material, conexionado, gestión, pruebas, etc. Las características específicas del cable a usar dependiendo del tipo de bus se indican en el protocolo de realización de trabajos de gestión. 
- Suministro y montaje de cable de unión entre las centrales de pci y los equipos de cambio de protocolo, será cable trenzado apantallado, tipo Belden 9841 NH.
- Suministro y montaje de cable de unión entre equipo de cambio de protocolo y de control de flujo de información, tipo propietario RS232. 
-  Montaje e instalación de armarios de control según necesidades. Pintados en color naranja. Ubicación de los controladores. Alimentación de SAI. Puntos de enchufe para mantenimiento. Se dotará a todos los cuadros de toma de corriente con toma de tierra lateral  (1 por sala).
-   Conexionado eléctrico y electrónico de los diferentes elementos de campo y comprobación de funcionamiento de todos los elementos, así como montaje de los equipos, maniobra en cuadros, cableado, conexionado, puesta en marcha, ajustes, pruebas, etc.
-  Instalación de cableado desde el equipo indicado al equipo específico para realizar las integraciones (TONN). 
-  Cableado de armarios de control, incluso suministro de los mismos, a cuadros eléctricos.
-  Integración de los controladores a la red existente, en RTVE, incluso cuadros para alojamiento de equipos, con bornas, magnetotérmicos de protección, tomas de corriente, relés con posibilidad de actuación manual, etc. Totalmente instalado.
-  Cada uno de los controladores llevarán protección independiente.
 Incluso p.p de cajas de registro, de derivación, rosetas, latiguillos, paneles de distribución en racks, conectores y pequeño material y accesorios. Todos los cables estarán etiquetados en ambos extremos y se certificarán.</t>
  </si>
  <si>
    <t>PROGRAMACIÓN Y PUESTA EN MARCHA GESTIÓN</t>
  </si>
  <si>
    <t>Ud. Desarrollo de la ingeniería y programación de las imágenes y ficheros para el puesto central del sistema de gestión centralizada del edificio (test de todos los puntos, configuración de las comunicaciones, creación de pantallas con posicionamiento de cada elemento, pruebas y puesta en marcha, de todas las instalaciones. Trabajos de ingeniería y programación de los controladores previstos, conforme a las especificaciones de proyecto de instalaciones. Trabajos de puesta en marcha de la instalación y curso de formación para el correcto manejo de las instalaciones. Realización del libro de obra conteniendo: esquemas eléctricos, carátulas de los controladores, especificaciones eléctricas de los materiales, memoria de control,  memoria de funcionamiento y manual del usuario, así como los archivos de las programaciones realizadas. 
Trabajos de configuración y puesta en servicio del sistema, incluyendo:
-  Configuración de parámetros para el correcto funcionamiento de los controladores.
-  Programación y puesta en marcha para incluir en el sistema las señales físicas
-  Se incluyen pruebas finales de funcionamiento.
-  Maquetación del puesto de control centralizado, planos y esquemas de principio.
-  Creación de pantalla principal y menús de navegación.
-  Pruebas de funcionamiento del sistema desde BMS una vez realizadas en la propia instalación.
-  Realización de mediciones después de las primeras 100 horas de funcionamiento.</t>
  </si>
  <si>
    <t>CONTROL CENTRALIZADO / INTEGRACIÓN CON BMS CRTVE</t>
  </si>
  <si>
    <t>Ud. Suministro y montaje de control centralizado de la marca de los equipos instalados, para el número de equipos instalados, incluyendo la integración de todos los parámetros indicados por la propiedad. Incluyendo cableado de bus propietario para todos los equipos instalados, cableado de bus entre los equipos, y cableado de bus desde punto donde se ubica la pasarela de comunicaciones del scada de CRTVE. Incluso integración de todos los puntos de control indicados por la propiedad, para visualización en BMS de la marca Trend, creando pantallas de visualización. Incluso pequeño material. Incluso todos aquellos trabajos para que la instalación quede totalmente integrada en el programa de gestión de crtve.</t>
  </si>
  <si>
    <t>ACTUALIZACIÓN PUNTOS EN CONTROLADOR PARA INTEGRACIONES</t>
  </si>
  <si>
    <t>Ud. Redacción de proyecto técnico de legalización de las instalaciones de climatización del edificio del CT de Logroño en su totalidad (hayan sido o no reformadas en el presente pliego),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</si>
  <si>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SEGURIDAD Y SALUD</t>
  </si>
  <si>
    <t>Ud. Partida destinada a la gestión de la seguridad y salud en la realización de los trabajos, comprendiendo:
- Instalaciones de Bienestar
- Señalización y acotación de la zona de obra de acuerdo a la normativa en vigor y el plan de seguridad y salud.
- Todos los equipos de protección individual (casco, guante, mascarilla antipolvo,faja de protección lumbar, cinturón portaherramientas,botas de seguridad , etc.)
- Protecciones colectivas (carteles de señalización de riesgos, chaleco de obra, etc.), y botiquín.
- Mano de obra de seguridad necesaria para la correcta Seguridad de los trabajos.
Incluso todo aquel material, mano de obra y documentación en materia de seguridad y salud que sea necesario para la buena realización de los trabajos que se van a desarrollar. Medida la unidad completamente ejecutada y terminada.</t>
  </si>
  <si>
    <t>GESTIÓN DE RESIDUOS</t>
  </si>
  <si>
    <t>CONTROL DE CALIDAD</t>
  </si>
  <si>
    <t>Ud. Partida destinada al control de la calidad al ejecutar los trabajos, comprendiendo:
- Conjunto de ensayos y pruebas necesarias según normativa e indicaciones de la DF, de acuerdo con lo especificado en el expediente , para garantizar y certificar: los materiales, calidad de la ejecución y correcto funcionamiento de las partidas que conforman el mismo, así como la comprobación y legalización de las instalaciones, con p.p. de mano de obra, redacción del plan de control de calidad, coordinación de los trabajos, toma de datos, redacción de informes, materiales necesarios.</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</si>
  <si>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</si>
  <si>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</si>
  <si>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</si>
  <si>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</si>
  <si>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</si>
  <si>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</si>
  <si>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</si>
  <si>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01_01_01</t>
  </si>
  <si>
    <t>01_01_02</t>
  </si>
  <si>
    <t>01_01_03</t>
  </si>
  <si>
    <t>01_01_04</t>
  </si>
  <si>
    <t>01_01_05</t>
  </si>
  <si>
    <t>01_01_06</t>
  </si>
  <si>
    <t>01_01_07</t>
  </si>
  <si>
    <t>01_01_08</t>
  </si>
  <si>
    <t>01_02</t>
  </si>
  <si>
    <t>01_02_01</t>
  </si>
  <si>
    <t>01_03</t>
  </si>
  <si>
    <t>01_03_01</t>
  </si>
  <si>
    <t>01_04</t>
  </si>
  <si>
    <t>01_04_01</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</si>
  <si>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</si>
  <si>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</si>
  <si>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</si>
  <si>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</si>
  <si>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</si>
  <si>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</si>
  <si>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</si>
  <si>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</si>
  <si>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</si>
  <si>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</si>
  <si>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</si>
  <si>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</si>
  <si>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</si>
  <si>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</si>
  <si>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</si>
  <si>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</si>
  <si>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</si>
  <si>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</si>
  <si>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</si>
  <si>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</si>
  <si>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</si>
  <si>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</si>
  <si>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</si>
  <si>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Expediente n.º S/00856/2024</t>
  </si>
  <si>
    <t>“Sustitución equipo de climatización centro RTVE TOLEDO "</t>
  </si>
  <si>
    <t>S-00856-2024 - Sustitución equipo de climatización centro RTVE TOLEDO</t>
  </si>
  <si>
    <t>Ud. Suministro y montaje de unidad bomba de calor de condensación por aire, versión Extra Bajo Nivel Sonoro (incluye encapsulado de compresores), con 3 compresores scroll, válvula de expansión electrónica y refrigerante puro R-32 (GWP 675), de 114 kW de potencia frigorífica nominal y 119 kW de potencia calorífica nominal y condiciones Eurovent. 
- Módulo hidrónico con bomba doble de alta presión de velocidad variable
- Capacidad de refrigeración : 114 kW
- Capacidad de calefacción :   119 kW
- Dimensiones aproximadas  ( LxWxH ) 2275 x 2125 x 1330 mm
- Tensión de trabajo 400 V 50 Hz
- Relé de secuencia de fases
- Magnetotérmicos en las cargas
- Corriente máxima de arranque 
- Conexiones hidráulicas del evaporador exteriores. 
- Depósito de inercia
- Vaso de expansión
- Funcionamiento en frío en régimen de invierno (hasta -20ºC)
- Manual-O-Automático mecanizado en cuadro eléctrico del equipo (también a realizar en bomba de calor existente)
Arranque DOL, doble punto de consigna, conexiones vitaulic en evaporador, tratamiento anticorrosivo alucoat en condensador, resistencia en evaporador, válvula de expansión electrónica, sensor de temperatura ambiente y reset setpoint, contador de horas de funcionamiento, contacto general de fallos, señal de alarma de dispositivo externo, interruptor principal enclavamiento puerta, cont condensación-ventiladores inverter, monitor de fase y controlador de tensión, soportes antivibratorios tipo goma, magnetotérmicos en ventiladores, tarjeta comunicaciones, rejilla de protección, kit de conexión soldada del evaporador, vaso de expansión, embalaje, protección frente a congeilación del módulo hidrónico y del evaporador. controlador , tratamiento anticorrosivo de las baterías del condensador.  interruptor de flujo y soportes antivibratorios tipo goma
Incluso todo aquel manterial que sea necesario para su correcto funcionamiento. Incluso puesta en marcha por fabricante del equipo.</t>
  </si>
  <si>
    <t>Ud. Modificación bancada para bomba de calor, con realización de trabajos según necesidades. Las dimensiones serán las correctas para un perfecto apoyo del equipo climatizador. Repaso de pintura, apoyos, antivibratorios,.... Incluso material complementario, pequeño material, mano de obra de colocación e instalación.  Medida la unidad instalada.</t>
  </si>
  <si>
    <t>TUBERÍA PP RETICULADO 90 mm</t>
  </si>
  <si>
    <t>Ml.Suministro e instalación de tubería de polipropileno reticulado reforzada con fibra de vidrio en su capa interior, lo que le aporta una baja dilatación térmica y una resistencia mecánica de PN20, de 90 mm de diámetro exterior, para instalaciones de ACS, climatización y calefacción. Estabilidad elevada, mayor resistencia a los golpes. De la marca ITALSAN, modelo NIRON FG  o similar.</t>
  </si>
  <si>
    <t>AISLAMIENTO TUBERÍA 90 mm, TERMINACIÓN ALUMINIO</t>
  </si>
  <si>
    <t>Ml. Aislamiento de tubería de 90 mm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Terminación de las tuberías, colectores y válvulas, etc., con chapa de aluminio de 0.7 mm de espesor en el exterior y en el resto de la instalación visible, perfectamente acoplada, rematada y sellada para los distintos diámetros y piezas. Incluso material complementario, pequeño material, mano de obra de instalación y pruebas.
Medida la longitud instalada.</t>
  </si>
  <si>
    <t>01_01_09</t>
  </si>
  <si>
    <t>01_01_10</t>
  </si>
  <si>
    <t>01_01_11</t>
  </si>
  <si>
    <t>VÁLVULA AJUSTE CAUDAL BOMBA CALOR</t>
  </si>
  <si>
    <t>Ud. Válvula para ajuste de caudal de la bomba de calor, instalada entre impulsión y retorno. Con actuador de la marca Belimo o similar a 230V. Instalación en tubería que se considere. Incluso elementos de medición de presión para adecuado funcionamiento de la instalación.  Incluso cableado de alimentación eléctrico y cabledo de control. Incluso material complementario, pequeño material, mano de obra de instalación y pruebas. Medida la ud instalada.</t>
  </si>
  <si>
    <t>01_01_12</t>
  </si>
  <si>
    <t>TARJETA INTEGRACIÓN</t>
  </si>
  <si>
    <t>Ud. Suministro y montaje de tarjeta de comunicaciones para protocolo Modbus e integración en sistema de gestión trend.</t>
  </si>
  <si>
    <t>Bomba calor nueva</t>
  </si>
  <si>
    <t>Bomba calor existente</t>
  </si>
  <si>
    <t>01_01_13</t>
  </si>
  <si>
    <t>Bomba calor existente y nueva</t>
  </si>
  <si>
    <t>01_01_14</t>
  </si>
  <si>
    <t>01_01_15</t>
  </si>
  <si>
    <t>01_01_16</t>
  </si>
  <si>
    <t>01_01_17</t>
  </si>
  <si>
    <t>Ud. Actualización de puntos en controlador para integraciones tipo Tonn, de la marca Trend, Tridium o similar.</t>
  </si>
  <si>
    <t>01_01_18</t>
  </si>
  <si>
    <t>INFRAESTRUCTURAS Y MODIFICACIONES (*)</t>
  </si>
  <si>
    <t>Total 01</t>
  </si>
  <si>
    <t>Total 02</t>
  </si>
  <si>
    <t>Total 03</t>
  </si>
  <si>
    <t>Total 04</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</si>
  <si>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</si>
  <si>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Bomba de calor existente y nueva</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</si>
  <si>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</si>
  <si>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</si>
  <si>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</si>
  <si>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 El importe de la partida 01.01.18 es una cantidad fija, no se puede variar y debe ser mantenido en la tabla y sumado en 
el total de la oferta.”</t>
  </si>
  <si>
    <t>(***) Deberán presupuestarse todas las partidas de los capítulos. En caso de incluirse alguna partida sin importe se considerará ofertada a coste cero para CRTVE.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</si>
</sst>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rgb="FF00B0F0"/>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9">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3"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9" fontId="4" fillId="4"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5" borderId="1" xfId="0" applyNumberFormat="1" applyFont="1" applyFill="1" applyBorder="1" applyAlignment="1" applyProtection="1">
      <alignment vertical="top"/>
    </xf>
    <xf numFmtId="49" fontId="3" fillId="0" borderId="1" xfId="0" applyNumberFormat="1" applyFont="1" applyBorder="1" applyAlignment="1" applyProtection="1">
      <alignment vertical="top"/>
    </xf>
    <xf numFmtId="4" fontId="3" fillId="0" borderId="1" xfId="0" applyNumberFormat="1" applyFont="1" applyBorder="1" applyAlignment="1" applyProtection="1">
      <alignment vertical="top"/>
    </xf>
    <xf numFmtId="4" fontId="3" fillId="5"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5" borderId="1" xfId="0" applyNumberFormat="1" applyFont="1" applyFill="1" applyBorder="1" applyAlignment="1" applyProtection="1">
      <alignment vertical="top"/>
      <protection locked="0"/>
    </xf>
    <xf numFmtId="4" fontId="7" fillId="5" borderId="1" xfId="0" applyNumberFormat="1" applyFont="1" applyFill="1" applyBorder="1" applyAlignment="1" applyProtection="1">
      <alignment horizontal="center" vertical="top"/>
      <protection locked="0"/>
    </xf>
    <xf numFmtId="4" fontId="3" fillId="5"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5" borderId="0" xfId="0" applyFill="1" applyAlignment="1" applyProtection="1">
      <alignment vertical="top" shrinkToFit="1"/>
      <protection locked="0"/>
    </xf>
    <xf numFmtId="0" fontId="15" fillId="0" borderId="0" xfId="0" applyFont="1" applyAlignment="1" applyProtection="1">
      <alignment vertical="top"/>
    </xf>
    <xf numFmtId="0" fontId="0" fillId="5"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9" fontId="3" fillId="0" borderId="1" xfId="0" applyNumberFormat="1" applyFont="1" applyBorder="1" applyAlignment="1" applyProtection="1">
      <alignment horizontal="right" vertical="top"/>
    </xf>
    <xf numFmtId="4" fontId="21" fillId="0" borderId="1" xfId="0" applyNumberFormat="1" applyFont="1" applyBorder="1" applyAlignment="1" applyProtection="1">
      <alignment vertical="top"/>
    </xf>
    <xf numFmtId="4" fontId="21" fillId="5" borderId="1" xfId="0" applyNumberFormat="1" applyFont="1" applyFill="1" applyBorder="1" applyAlignment="1" applyProtection="1">
      <alignment vertical="top"/>
    </xf>
    <xf numFmtId="0" fontId="5" fillId="0" borderId="0" xfId="0" applyFont="1" applyProtection="1"/>
    <xf numFmtId="0" fontId="0" fillId="0" borderId="0" xfId="0" applyFill="1" applyAlignment="1" applyProtection="1">
      <alignment horizontal="center" shrinkToFit="1"/>
    </xf>
    <xf numFmtId="0" fontId="0" fillId="5"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wrapText="1" shrinkToFit="1"/>
    </xf>
    <xf numFmtId="49" fontId="4" fillId="0" borderId="2" xfId="0" applyNumberFormat="1" applyFont="1" applyBorder="1" applyAlignment="1" applyProtection="1">
      <alignment horizontal="left" vertical="top" wrapText="1"/>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0" fontId="0" fillId="0" borderId="0" xfId="0" applyAlignment="1" applyProtection="1">
      <alignment horizontal="left" vertical="top" wrapText="1"/>
    </xf>
    <xf numFmtId="0" fontId="0" fillId="5"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5"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5" borderId="0" xfId="0" applyFill="1" applyAlignment="1" applyProtection="1">
      <alignment horizontal="center" vertical="top" shrinkToFit="1"/>
      <protection locked="0"/>
    </xf>
    <xf numFmtId="4" fontId="6" fillId="5" borderId="0" xfId="0" applyNumberFormat="1" applyFont="1" applyFill="1" applyAlignment="1" applyProtection="1">
      <alignment horizontal="center" vertical="top" shrinkToFit="1"/>
    </xf>
    <xf numFmtId="0" fontId="6" fillId="5" borderId="0" xfId="0" applyFont="1" applyFill="1" applyAlignment="1" applyProtection="1">
      <alignment horizontal="center" vertical="top" shrinkToFi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5"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5"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49" fontId="3" fillId="3" borderId="2" xfId="0" applyNumberFormat="1" applyFont="1" applyFill="1" applyBorder="1" applyAlignment="1" applyProtection="1">
      <alignment horizontal="left" vertical="top" wrapText="1"/>
    </xf>
    <xf numFmtId="49" fontId="3" fillId="3" borderId="5" xfId="0" applyNumberFormat="1" applyFont="1" applyFill="1" applyBorder="1" applyAlignment="1" applyProtection="1">
      <alignment horizontal="left" vertical="top" wrapText="1"/>
    </xf>
    <xf numFmtId="49" fontId="3" fillId="3"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28575</xdr:colOff>
      <xdr:row>2</xdr:row>
      <xdr:rowOff>180974</xdr:rowOff>
    </xdr:from>
    <xdr:to>
      <xdr:col>2</xdr:col>
      <xdr:colOff>9525</xdr:colOff>
      <xdr:row>7</xdr:row>
      <xdr:rowOff>38099</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28575" y="1323974"/>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topLeftCell="A4" workbookViewId="0">
      <selection activeCell="I21" sqref="I21"/>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70" t="s">
        <v>89</v>
      </c>
      <c r="B2" s="70"/>
      <c r="C2" s="70"/>
      <c r="D2" s="70"/>
      <c r="E2" s="70"/>
      <c r="F2" s="70"/>
      <c r="G2" s="70"/>
      <c r="H2" s="70"/>
      <c r="I2" s="70"/>
    </row>
    <row r="5" spans="1:9" x14ac:dyDescent="0.25">
      <c r="D5" s="32"/>
      <c r="E5" s="32"/>
      <c r="F5" s="33"/>
      <c r="G5" s="33"/>
      <c r="H5" s="33"/>
      <c r="I5" s="34" t="s">
        <v>92</v>
      </c>
    </row>
    <row r="6" spans="1:9" x14ac:dyDescent="0.25">
      <c r="D6" s="32"/>
      <c r="E6" s="32"/>
      <c r="F6" s="33"/>
      <c r="G6" s="33"/>
      <c r="H6" s="33"/>
      <c r="I6" s="34"/>
    </row>
    <row r="7" spans="1:9" x14ac:dyDescent="0.25">
      <c r="D7" s="32"/>
      <c r="E7" s="32"/>
      <c r="F7" s="33"/>
      <c r="G7" s="33"/>
      <c r="H7" s="33"/>
      <c r="I7" s="35" t="s">
        <v>91</v>
      </c>
    </row>
    <row r="8" spans="1:9" ht="24.95" customHeight="1" x14ac:dyDescent="0.25"/>
    <row r="9" spans="1:9" ht="18.75" x14ac:dyDescent="0.3">
      <c r="A9" s="71" t="s">
        <v>68</v>
      </c>
      <c r="B9" s="71"/>
      <c r="C9" s="71"/>
      <c r="D9" s="71"/>
      <c r="E9" s="71"/>
      <c r="F9" s="71"/>
      <c r="G9" s="71"/>
      <c r="H9" s="71"/>
      <c r="I9" s="71"/>
    </row>
    <row r="10" spans="1:9" ht="15" customHeight="1" x14ac:dyDescent="0.25"/>
    <row r="11" spans="1:9" ht="15" customHeight="1" x14ac:dyDescent="0.25"/>
    <row r="12" spans="1:9" x14ac:dyDescent="0.25">
      <c r="A12" s="1" t="s">
        <v>69</v>
      </c>
      <c r="B12" s="72"/>
      <c r="C12" s="72"/>
      <c r="D12" s="72"/>
      <c r="E12" s="72"/>
      <c r="F12" s="1" t="s">
        <v>70</v>
      </c>
      <c r="G12" s="1"/>
      <c r="I12" s="56"/>
    </row>
    <row r="13" spans="1:9" x14ac:dyDescent="0.25">
      <c r="A13" s="73" t="s">
        <v>71</v>
      </c>
      <c r="B13" s="73"/>
      <c r="C13" s="73"/>
      <c r="D13" s="73"/>
      <c r="E13" s="73"/>
      <c r="F13" s="73"/>
      <c r="G13" s="73"/>
      <c r="H13" s="73"/>
      <c r="I13" s="36"/>
    </row>
    <row r="14" spans="1:9" x14ac:dyDescent="0.25">
      <c r="A14" s="57"/>
      <c r="B14" s="57"/>
      <c r="C14" s="57"/>
      <c r="D14" s="57"/>
      <c r="E14" s="57"/>
      <c r="F14" s="57"/>
      <c r="G14" s="57"/>
      <c r="H14" s="57"/>
      <c r="I14" s="36"/>
    </row>
    <row r="15" spans="1:9" x14ac:dyDescent="0.25">
      <c r="A15" s="1" t="s">
        <v>72</v>
      </c>
      <c r="B15" s="1"/>
      <c r="C15" s="37"/>
      <c r="D15" s="64" t="s">
        <v>73</v>
      </c>
      <c r="E15" s="64"/>
      <c r="F15" s="67"/>
      <c r="G15" s="67"/>
      <c r="H15" s="67"/>
      <c r="I15" s="67"/>
    </row>
    <row r="16" spans="1:9" x14ac:dyDescent="0.25">
      <c r="B16" s="38"/>
      <c r="C16" s="38" t="s">
        <v>74</v>
      </c>
      <c r="D16" s="38"/>
      <c r="E16" s="38"/>
      <c r="F16" s="38" t="s">
        <v>75</v>
      </c>
      <c r="G16" s="38"/>
      <c r="H16" s="38"/>
      <c r="I16" s="1"/>
    </row>
    <row r="17" spans="1:9" x14ac:dyDescent="0.25">
      <c r="B17" s="38"/>
      <c r="C17" s="38"/>
      <c r="D17" s="38"/>
      <c r="E17" s="38"/>
      <c r="F17" s="38"/>
      <c r="G17" s="38"/>
      <c r="H17" s="38"/>
      <c r="I17" s="1"/>
    </row>
    <row r="18" spans="1:9" x14ac:dyDescent="0.25">
      <c r="A18" s="1" t="s">
        <v>76</v>
      </c>
      <c r="B18" s="56"/>
      <c r="C18" s="64" t="s">
        <v>77</v>
      </c>
      <c r="D18" s="64"/>
      <c r="E18" s="65"/>
      <c r="F18" s="65"/>
      <c r="G18" s="66" t="s">
        <v>78</v>
      </c>
      <c r="H18" s="66"/>
      <c r="I18" s="39"/>
    </row>
    <row r="19" spans="1:9" s="40" customFormat="1" x14ac:dyDescent="0.25">
      <c r="B19" s="41"/>
      <c r="C19" s="42"/>
      <c r="D19" s="42"/>
      <c r="E19" s="55"/>
      <c r="F19" s="55"/>
      <c r="G19" s="55"/>
      <c r="H19" s="55"/>
      <c r="I19" s="55"/>
    </row>
    <row r="20" spans="1:9" s="40" customFormat="1" x14ac:dyDescent="0.25">
      <c r="B20" s="41"/>
      <c r="C20" s="42"/>
      <c r="D20" s="42"/>
      <c r="E20" s="55"/>
      <c r="F20" s="55"/>
      <c r="G20" s="55"/>
      <c r="H20" s="55"/>
      <c r="I20" s="55"/>
    </row>
    <row r="21" spans="1:9" s="40" customFormat="1" x14ac:dyDescent="0.25">
      <c r="A21" s="43" t="s">
        <v>79</v>
      </c>
      <c r="B21" s="41"/>
      <c r="C21" s="67"/>
      <c r="D21" s="67"/>
      <c r="E21" s="67"/>
      <c r="F21" s="67"/>
      <c r="G21" s="67"/>
      <c r="H21" s="55" t="s">
        <v>80</v>
      </c>
      <c r="I21" s="39"/>
    </row>
    <row r="22" spans="1:9" s="40" customFormat="1" x14ac:dyDescent="0.25">
      <c r="A22" s="43"/>
      <c r="B22" s="41"/>
      <c r="C22" s="42"/>
      <c r="D22" s="42"/>
      <c r="E22" s="42"/>
      <c r="F22" s="42"/>
      <c r="G22" s="42"/>
      <c r="H22" s="55"/>
      <c r="I22" s="44"/>
    </row>
    <row r="23" spans="1:9" x14ac:dyDescent="0.25">
      <c r="A23" s="1" t="s">
        <v>81</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2" t="s">
        <v>82</v>
      </c>
      <c r="B25" s="62"/>
      <c r="C25" s="62"/>
      <c r="D25" s="62"/>
      <c r="E25" s="62"/>
      <c r="F25" s="62"/>
      <c r="G25" s="62"/>
      <c r="H25" s="62"/>
      <c r="I25" s="1"/>
    </row>
    <row r="26" spans="1:9" ht="15" customHeight="1" x14ac:dyDescent="0.25">
      <c r="A26" s="1"/>
      <c r="B26" s="1"/>
      <c r="C26" s="1"/>
      <c r="D26" s="1"/>
      <c r="E26" s="1"/>
      <c r="F26" s="1"/>
      <c r="G26" s="1"/>
      <c r="H26" s="1"/>
      <c r="I26" s="1"/>
    </row>
    <row r="27" spans="1:9" ht="15" customHeight="1" x14ac:dyDescent="0.25">
      <c r="A27" s="1" t="s">
        <v>83</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84</v>
      </c>
      <c r="B29" s="68">
        <f>IF(+'B.Anexo I Tabla Desglose Precio'!I67&lt;=52904,+'B.Anexo I Tabla Desglose Precio'!I67,"no debe superar 52.904,00")</f>
        <v>1000</v>
      </c>
      <c r="C29" s="69"/>
      <c r="D29" s="1" t="s">
        <v>85</v>
      </c>
      <c r="E29" s="1"/>
      <c r="F29" s="1"/>
      <c r="G29" s="1"/>
      <c r="H29" s="1"/>
    </row>
    <row r="30" spans="1:9" ht="15" customHeight="1" x14ac:dyDescent="0.25">
      <c r="A30" s="1"/>
      <c r="B30" s="1"/>
      <c r="C30" s="1"/>
      <c r="D30" s="1"/>
      <c r="E30" s="1"/>
      <c r="F30" s="1"/>
      <c r="G30" s="1"/>
      <c r="H30" s="1"/>
    </row>
    <row r="31" spans="1:9" ht="15" customHeight="1" x14ac:dyDescent="0.25">
      <c r="A31" s="4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2" t="s">
        <v>90</v>
      </c>
      <c r="B33" s="62"/>
      <c r="C33" s="62"/>
      <c r="D33" s="62"/>
      <c r="E33" s="62"/>
      <c r="F33" s="62"/>
      <c r="G33" s="62"/>
      <c r="H33" s="62"/>
      <c r="I33" s="1"/>
    </row>
    <row r="34" spans="1:9" ht="27" customHeight="1" x14ac:dyDescent="0.25">
      <c r="A34" s="1"/>
      <c r="B34" s="1"/>
      <c r="C34" s="1"/>
      <c r="D34" s="1"/>
      <c r="E34" s="1"/>
      <c r="F34" s="1"/>
      <c r="G34" s="1"/>
      <c r="H34" s="1"/>
      <c r="I34" s="1"/>
    </row>
    <row r="35" spans="1:9" x14ac:dyDescent="0.25">
      <c r="A35" s="46" t="s">
        <v>86</v>
      </c>
      <c r="B35" s="1"/>
      <c r="C35" s="1"/>
      <c r="D35" s="1"/>
      <c r="E35" s="1"/>
      <c r="F35" s="1"/>
      <c r="G35" s="1"/>
      <c r="H35" s="1"/>
      <c r="I35" s="1"/>
    </row>
    <row r="36" spans="1:9" ht="8.1" customHeight="1" x14ac:dyDescent="0.25">
      <c r="A36" s="1"/>
      <c r="B36" s="1"/>
      <c r="C36" s="1"/>
      <c r="D36" s="1"/>
      <c r="E36" s="1"/>
      <c r="F36" s="1"/>
      <c r="G36" s="1"/>
      <c r="H36" s="1"/>
      <c r="I36" s="1"/>
    </row>
    <row r="41" spans="1:9" x14ac:dyDescent="0.25">
      <c r="B41" s="47" t="s">
        <v>87</v>
      </c>
    </row>
    <row r="45" spans="1:9" x14ac:dyDescent="0.25">
      <c r="E45" s="48"/>
    </row>
    <row r="47" spans="1:9" x14ac:dyDescent="0.25">
      <c r="E47" s="49"/>
    </row>
    <row r="48" spans="1:9" x14ac:dyDescent="0.25">
      <c r="B48" s="50" t="s">
        <v>88</v>
      </c>
      <c r="C48" s="63"/>
      <c r="D48" s="63"/>
      <c r="E48" s="63"/>
      <c r="F48" s="63"/>
    </row>
  </sheetData>
  <sheetProtection algorithmName="SHA-512" hashValue="K3aZH09+CXTGuBwtrh5uIoMR47wvYAsIYt7m+y815eWySAfzF/GmALdNlHAnHEYyFSSy4+O/jaHyqE6sXpcKRQ==" saltValue="UGkUCzajy0gcyal7ZvNrOA=="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81"/>
  <sheetViews>
    <sheetView zoomScale="85" zoomScaleNormal="85" workbookViewId="0">
      <pane xSplit="3" ySplit="5" topLeftCell="D6" activePane="bottomRight" state="frozen"/>
      <selection pane="topRight" activeCell="D1" sqref="D1"/>
      <selection pane="bottomLeft" activeCell="A6" sqref="A6"/>
      <selection pane="bottomRight" activeCell="G65" sqref="G65"/>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0.425781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9" t="s">
        <v>52</v>
      </c>
      <c r="B1" s="80"/>
      <c r="C1" s="80"/>
      <c r="D1" s="80"/>
      <c r="E1" s="80"/>
      <c r="F1" s="80"/>
      <c r="G1" s="80"/>
      <c r="H1" s="80"/>
      <c r="I1" s="81"/>
    </row>
    <row r="3" spans="1:9" ht="15.75" x14ac:dyDescent="0.25">
      <c r="A3" s="2" t="s">
        <v>93</v>
      </c>
    </row>
    <row r="4" spans="1:9" ht="8.1" customHeight="1" x14ac:dyDescent="0.25"/>
    <row r="5" spans="1:9" x14ac:dyDescent="0.25">
      <c r="A5" s="5" t="s">
        <v>0</v>
      </c>
      <c r="B5" s="5" t="s">
        <v>1</v>
      </c>
      <c r="C5" s="5" t="s">
        <v>2</v>
      </c>
      <c r="D5" s="6" t="s">
        <v>3</v>
      </c>
      <c r="E5" s="6" t="s">
        <v>4</v>
      </c>
      <c r="F5" s="5" t="s">
        <v>5</v>
      </c>
      <c r="G5" s="5" t="s">
        <v>6</v>
      </c>
      <c r="H5" s="5" t="s">
        <v>7</v>
      </c>
      <c r="I5" s="5" t="s">
        <v>8</v>
      </c>
    </row>
    <row r="6" spans="1:9" x14ac:dyDescent="0.25">
      <c r="A6" s="7" t="s">
        <v>9</v>
      </c>
      <c r="B6" s="7" t="s">
        <v>10</v>
      </c>
      <c r="C6" s="7" t="s">
        <v>11</v>
      </c>
      <c r="D6" s="82" t="s">
        <v>12</v>
      </c>
      <c r="E6" s="83"/>
      <c r="F6" s="84"/>
      <c r="G6" s="8"/>
      <c r="H6" s="9"/>
      <c r="I6" s="9"/>
    </row>
    <row r="7" spans="1:9" x14ac:dyDescent="0.25">
      <c r="A7" s="10" t="s">
        <v>53</v>
      </c>
      <c r="B7" s="10" t="s">
        <v>10</v>
      </c>
      <c r="C7" s="10" t="s">
        <v>11</v>
      </c>
      <c r="D7" s="85" t="s">
        <v>16</v>
      </c>
      <c r="E7" s="86"/>
      <c r="F7" s="87"/>
      <c r="G7" s="11"/>
      <c r="H7" s="11"/>
      <c r="I7" s="11"/>
    </row>
    <row r="8" spans="1:9" x14ac:dyDescent="0.25">
      <c r="A8" s="12" t="s">
        <v>54</v>
      </c>
      <c r="B8" s="13" t="s">
        <v>13</v>
      </c>
      <c r="C8" s="13" t="s">
        <v>14</v>
      </c>
      <c r="D8" s="74" t="s">
        <v>17</v>
      </c>
      <c r="E8" s="75"/>
      <c r="F8" s="76"/>
      <c r="G8" s="16">
        <v>1</v>
      </c>
      <c r="H8" s="29"/>
      <c r="I8" s="17">
        <f>+ROUND(+G8*H8,2)</f>
        <v>0</v>
      </c>
    </row>
    <row r="9" spans="1:9" ht="69.75" customHeight="1" x14ac:dyDescent="0.25">
      <c r="A9" s="74" t="s">
        <v>18</v>
      </c>
      <c r="B9" s="75"/>
      <c r="C9" s="75"/>
      <c r="D9" s="75"/>
      <c r="E9" s="75"/>
      <c r="F9" s="75"/>
      <c r="G9" s="75"/>
      <c r="H9" s="75"/>
      <c r="I9" s="76"/>
    </row>
    <row r="10" spans="1:9" x14ac:dyDescent="0.25">
      <c r="A10" s="12" t="s">
        <v>55</v>
      </c>
      <c r="B10" s="13" t="s">
        <v>13</v>
      </c>
      <c r="C10" s="13" t="s">
        <v>14</v>
      </c>
      <c r="D10" s="74" t="s">
        <v>19</v>
      </c>
      <c r="E10" s="75"/>
      <c r="F10" s="76"/>
      <c r="G10" s="16">
        <v>1</v>
      </c>
      <c r="H10" s="29"/>
      <c r="I10" s="17">
        <f>+ROUND(+G10*H10,2)</f>
        <v>0</v>
      </c>
    </row>
    <row r="11" spans="1:9" ht="303.75" customHeight="1" x14ac:dyDescent="0.25">
      <c r="A11" s="74" t="s">
        <v>94</v>
      </c>
      <c r="B11" s="75"/>
      <c r="C11" s="75"/>
      <c r="D11" s="75"/>
      <c r="E11" s="75"/>
      <c r="F11" s="75"/>
      <c r="G11" s="75"/>
      <c r="H11" s="75"/>
      <c r="I11" s="76"/>
    </row>
    <row r="12" spans="1:9" x14ac:dyDescent="0.25">
      <c r="A12" s="12" t="s">
        <v>56</v>
      </c>
      <c r="B12" s="13" t="s">
        <v>13</v>
      </c>
      <c r="C12" s="13" t="s">
        <v>14</v>
      </c>
      <c r="D12" s="74" t="s">
        <v>20</v>
      </c>
      <c r="E12" s="75"/>
      <c r="F12" s="76"/>
      <c r="G12" s="16">
        <v>1</v>
      </c>
      <c r="H12" s="29"/>
      <c r="I12" s="17">
        <f>+ROUND(+G12*H12,2)</f>
        <v>0</v>
      </c>
    </row>
    <row r="13" spans="1:9" ht="131.25" customHeight="1" x14ac:dyDescent="0.25">
      <c r="A13" s="74" t="s">
        <v>21</v>
      </c>
      <c r="B13" s="75"/>
      <c r="C13" s="75"/>
      <c r="D13" s="75"/>
      <c r="E13" s="75"/>
      <c r="F13" s="75"/>
      <c r="G13" s="75"/>
      <c r="H13" s="75"/>
      <c r="I13" s="76"/>
    </row>
    <row r="14" spans="1:9" x14ac:dyDescent="0.25">
      <c r="A14" s="12" t="s">
        <v>57</v>
      </c>
      <c r="B14" s="13" t="s">
        <v>13</v>
      </c>
      <c r="C14" s="13" t="s">
        <v>14</v>
      </c>
      <c r="D14" s="74" t="s">
        <v>22</v>
      </c>
      <c r="E14" s="75"/>
      <c r="F14" s="76"/>
      <c r="G14" s="16">
        <v>1</v>
      </c>
      <c r="H14" s="29"/>
      <c r="I14" s="17">
        <f>+ROUND(+G14*H14,2)</f>
        <v>0</v>
      </c>
    </row>
    <row r="15" spans="1:9" ht="64.5" customHeight="1" x14ac:dyDescent="0.25">
      <c r="A15" s="74" t="s">
        <v>95</v>
      </c>
      <c r="B15" s="75"/>
      <c r="C15" s="75"/>
      <c r="D15" s="75"/>
      <c r="E15" s="75"/>
      <c r="F15" s="75"/>
      <c r="G15" s="75"/>
      <c r="H15" s="75"/>
      <c r="I15" s="76"/>
    </row>
    <row r="16" spans="1:9" x14ac:dyDescent="0.25">
      <c r="A16" s="12" t="s">
        <v>58</v>
      </c>
      <c r="B16" s="13" t="s">
        <v>13</v>
      </c>
      <c r="C16" s="13" t="s">
        <v>23</v>
      </c>
      <c r="D16" s="74" t="s">
        <v>96</v>
      </c>
      <c r="E16" s="75"/>
      <c r="F16" s="76"/>
      <c r="G16" s="16">
        <v>4</v>
      </c>
      <c r="H16" s="29"/>
      <c r="I16" s="17">
        <f>+ROUND(+G16*H16,2)</f>
        <v>0</v>
      </c>
    </row>
    <row r="17" spans="1:9" ht="76.5" customHeight="1" x14ac:dyDescent="0.25">
      <c r="A17" s="74" t="s">
        <v>97</v>
      </c>
      <c r="B17" s="75"/>
      <c r="C17" s="75"/>
      <c r="D17" s="75"/>
      <c r="E17" s="75"/>
      <c r="F17" s="75"/>
      <c r="G17" s="75"/>
      <c r="H17" s="75"/>
      <c r="I17" s="76"/>
    </row>
    <row r="18" spans="1:9" x14ac:dyDescent="0.25">
      <c r="A18" s="12" t="s">
        <v>59</v>
      </c>
      <c r="B18" s="13" t="s">
        <v>13</v>
      </c>
      <c r="C18" s="13" t="s">
        <v>23</v>
      </c>
      <c r="D18" s="74" t="s">
        <v>98</v>
      </c>
      <c r="E18" s="75"/>
      <c r="F18" s="76"/>
      <c r="G18" s="16">
        <v>4</v>
      </c>
      <c r="H18" s="29"/>
      <c r="I18" s="17">
        <f>+ROUND(+G18*H18,2)</f>
        <v>0</v>
      </c>
    </row>
    <row r="19" spans="1:9" ht="119.25" customHeight="1" x14ac:dyDescent="0.25">
      <c r="A19" s="74" t="s">
        <v>99</v>
      </c>
      <c r="B19" s="75"/>
      <c r="C19" s="75"/>
      <c r="D19" s="75"/>
      <c r="E19" s="75"/>
      <c r="F19" s="75"/>
      <c r="G19" s="75"/>
      <c r="H19" s="75"/>
      <c r="I19" s="76"/>
    </row>
    <row r="20" spans="1:9" x14ac:dyDescent="0.25">
      <c r="A20" s="12" t="s">
        <v>60</v>
      </c>
      <c r="B20" s="13" t="s">
        <v>13</v>
      </c>
      <c r="C20" s="13" t="s">
        <v>23</v>
      </c>
      <c r="D20" s="74" t="s">
        <v>24</v>
      </c>
      <c r="E20" s="75"/>
      <c r="F20" s="76"/>
      <c r="G20" s="16">
        <v>2</v>
      </c>
      <c r="H20" s="29"/>
      <c r="I20" s="17">
        <f>+ROUND(+G20*H20,2)</f>
        <v>0</v>
      </c>
    </row>
    <row r="21" spans="1:9" ht="87" customHeight="1" x14ac:dyDescent="0.25">
      <c r="A21" s="74" t="s">
        <v>25</v>
      </c>
      <c r="B21" s="75"/>
      <c r="C21" s="75"/>
      <c r="D21" s="75"/>
      <c r="E21" s="75"/>
      <c r="F21" s="75"/>
      <c r="G21" s="75"/>
      <c r="H21" s="75"/>
      <c r="I21" s="76"/>
    </row>
    <row r="22" spans="1:9" x14ac:dyDescent="0.25">
      <c r="A22" s="12" t="s">
        <v>61</v>
      </c>
      <c r="B22" s="13" t="s">
        <v>13</v>
      </c>
      <c r="C22" s="13" t="s">
        <v>14</v>
      </c>
      <c r="D22" s="74" t="s">
        <v>26</v>
      </c>
      <c r="E22" s="75"/>
      <c r="F22" s="76"/>
      <c r="G22" s="16">
        <v>2</v>
      </c>
      <c r="H22" s="29"/>
      <c r="I22" s="17">
        <f>+ROUND(+G22*H22,2)</f>
        <v>0</v>
      </c>
    </row>
    <row r="23" spans="1:9" ht="54.75" customHeight="1" x14ac:dyDescent="0.25">
      <c r="A23" s="74" t="s">
        <v>27</v>
      </c>
      <c r="B23" s="75"/>
      <c r="C23" s="75"/>
      <c r="D23" s="75"/>
      <c r="E23" s="75"/>
      <c r="F23" s="75"/>
      <c r="G23" s="75"/>
      <c r="H23" s="75"/>
      <c r="I23" s="76"/>
    </row>
    <row r="24" spans="1:9" x14ac:dyDescent="0.25">
      <c r="A24" s="12" t="s">
        <v>100</v>
      </c>
      <c r="B24" s="13" t="s">
        <v>13</v>
      </c>
      <c r="C24" s="13" t="s">
        <v>14</v>
      </c>
      <c r="D24" s="74" t="s">
        <v>28</v>
      </c>
      <c r="E24" s="75"/>
      <c r="F24" s="76"/>
      <c r="G24" s="16">
        <v>2</v>
      </c>
      <c r="H24" s="29"/>
      <c r="I24" s="17">
        <f>ROUND(G24*H24,2)</f>
        <v>0</v>
      </c>
    </row>
    <row r="25" spans="1:9" ht="66" customHeight="1" x14ac:dyDescent="0.25">
      <c r="A25" s="74" t="s">
        <v>29</v>
      </c>
      <c r="B25" s="75"/>
      <c r="C25" s="75"/>
      <c r="D25" s="75"/>
      <c r="E25" s="75"/>
      <c r="F25" s="75"/>
      <c r="G25" s="75"/>
      <c r="H25" s="75"/>
      <c r="I25" s="76"/>
    </row>
    <row r="26" spans="1:9" x14ac:dyDescent="0.25">
      <c r="A26" s="12" t="s">
        <v>101</v>
      </c>
      <c r="B26" s="13" t="s">
        <v>13</v>
      </c>
      <c r="C26" s="13" t="s">
        <v>14</v>
      </c>
      <c r="D26" s="74" t="s">
        <v>30</v>
      </c>
      <c r="E26" s="75"/>
      <c r="F26" s="76"/>
      <c r="G26" s="16">
        <v>2</v>
      </c>
      <c r="H26" s="29"/>
      <c r="I26" s="17">
        <f>ROUND(G26*H26,2)</f>
        <v>0</v>
      </c>
    </row>
    <row r="27" spans="1:9" ht="45.75" customHeight="1" x14ac:dyDescent="0.25">
      <c r="A27" s="74" t="s">
        <v>31</v>
      </c>
      <c r="B27" s="75"/>
      <c r="C27" s="75"/>
      <c r="D27" s="75"/>
      <c r="E27" s="75"/>
      <c r="F27" s="75"/>
      <c r="G27" s="75"/>
      <c r="H27" s="75"/>
      <c r="I27" s="76"/>
    </row>
    <row r="28" spans="1:9" x14ac:dyDescent="0.25">
      <c r="A28" s="12" t="s">
        <v>102</v>
      </c>
      <c r="B28" s="13" t="s">
        <v>13</v>
      </c>
      <c r="C28" s="13" t="s">
        <v>14</v>
      </c>
      <c r="D28" s="74" t="s">
        <v>103</v>
      </c>
      <c r="E28" s="75"/>
      <c r="F28" s="76"/>
      <c r="G28" s="16">
        <v>2</v>
      </c>
      <c r="H28" s="29"/>
      <c r="I28" s="17">
        <f>ROUND(G28*H28,2)</f>
        <v>0</v>
      </c>
    </row>
    <row r="29" spans="1:9" ht="51" customHeight="1" x14ac:dyDescent="0.25">
      <c r="A29" s="74" t="s">
        <v>104</v>
      </c>
      <c r="B29" s="75"/>
      <c r="C29" s="75"/>
      <c r="D29" s="75"/>
      <c r="E29" s="75"/>
      <c r="F29" s="75"/>
      <c r="G29" s="75"/>
      <c r="H29" s="75"/>
      <c r="I29" s="76"/>
    </row>
    <row r="30" spans="1:9" x14ac:dyDescent="0.25">
      <c r="A30" s="12" t="s">
        <v>105</v>
      </c>
      <c r="B30" s="13" t="s">
        <v>13</v>
      </c>
      <c r="C30" s="13" t="s">
        <v>14</v>
      </c>
      <c r="D30" s="74" t="s">
        <v>106</v>
      </c>
      <c r="E30" s="75"/>
      <c r="F30" s="76"/>
      <c r="G30" s="16">
        <v>2</v>
      </c>
      <c r="H30" s="29"/>
      <c r="I30" s="17">
        <f>ROUND(G30*H30,2)</f>
        <v>0</v>
      </c>
    </row>
    <row r="31" spans="1:9" ht="21.75" customHeight="1" x14ac:dyDescent="0.25">
      <c r="A31" s="74" t="s">
        <v>107</v>
      </c>
      <c r="B31" s="75"/>
      <c r="C31" s="75"/>
      <c r="D31" s="75"/>
      <c r="E31" s="75"/>
      <c r="F31" s="75"/>
      <c r="G31" s="75"/>
      <c r="H31" s="75"/>
      <c r="I31" s="76"/>
    </row>
    <row r="32" spans="1:9" x14ac:dyDescent="0.25">
      <c r="A32" s="15"/>
      <c r="B32" s="15"/>
      <c r="C32" s="15"/>
      <c r="D32" s="59"/>
      <c r="E32" s="60" t="s">
        <v>108</v>
      </c>
      <c r="F32" s="61">
        <v>1</v>
      </c>
      <c r="G32" s="15"/>
      <c r="H32" s="15"/>
      <c r="I32" s="15"/>
    </row>
    <row r="33" spans="1:9" x14ac:dyDescent="0.25">
      <c r="A33" s="15"/>
      <c r="B33" s="15"/>
      <c r="C33" s="15"/>
      <c r="D33" s="59"/>
      <c r="E33" s="60" t="s">
        <v>109</v>
      </c>
      <c r="F33" s="61">
        <v>1</v>
      </c>
      <c r="G33" s="15"/>
      <c r="H33" s="15"/>
      <c r="I33" s="15"/>
    </row>
    <row r="34" spans="1:9" x14ac:dyDescent="0.25">
      <c r="A34" s="12" t="s">
        <v>110</v>
      </c>
      <c r="B34" s="13" t="s">
        <v>13</v>
      </c>
      <c r="C34" s="13" t="s">
        <v>14</v>
      </c>
      <c r="D34" s="74" t="s">
        <v>32</v>
      </c>
      <c r="E34" s="75"/>
      <c r="F34" s="76"/>
      <c r="G34" s="16">
        <v>1</v>
      </c>
      <c r="H34" s="29"/>
      <c r="I34" s="17">
        <f>ROUND(G34*H34,2)</f>
        <v>0</v>
      </c>
    </row>
    <row r="35" spans="1:9" ht="59.25" customHeight="1" x14ac:dyDescent="0.25">
      <c r="A35" s="74" t="s">
        <v>33</v>
      </c>
      <c r="B35" s="75"/>
      <c r="C35" s="75"/>
      <c r="D35" s="75"/>
      <c r="E35" s="75"/>
      <c r="F35" s="75"/>
      <c r="G35" s="75"/>
      <c r="H35" s="75"/>
      <c r="I35" s="76"/>
    </row>
    <row r="36" spans="1:9" x14ac:dyDescent="0.25">
      <c r="A36" s="15"/>
      <c r="B36" s="15"/>
      <c r="C36" s="15"/>
      <c r="D36" s="59"/>
      <c r="E36" s="60" t="s">
        <v>111</v>
      </c>
      <c r="F36" s="61">
        <v>1</v>
      </c>
      <c r="G36" s="15"/>
      <c r="H36" s="15"/>
      <c r="I36" s="15"/>
    </row>
    <row r="37" spans="1:9" x14ac:dyDescent="0.25">
      <c r="A37" s="12" t="s">
        <v>112</v>
      </c>
      <c r="B37" s="13" t="s">
        <v>13</v>
      </c>
      <c r="C37" s="13" t="s">
        <v>14</v>
      </c>
      <c r="D37" s="74" t="s">
        <v>34</v>
      </c>
      <c r="E37" s="75"/>
      <c r="F37" s="76"/>
      <c r="G37" s="16">
        <v>1</v>
      </c>
      <c r="H37" s="29"/>
      <c r="I37" s="17">
        <f>ROUND(G37*H37,2)</f>
        <v>0</v>
      </c>
    </row>
    <row r="38" spans="1:9" ht="290.25" customHeight="1" x14ac:dyDescent="0.25">
      <c r="A38" s="74" t="s">
        <v>35</v>
      </c>
      <c r="B38" s="75"/>
      <c r="C38" s="75"/>
      <c r="D38" s="75"/>
      <c r="E38" s="75"/>
      <c r="F38" s="75"/>
      <c r="G38" s="75"/>
      <c r="H38" s="75"/>
      <c r="I38" s="76"/>
    </row>
    <row r="39" spans="1:9" x14ac:dyDescent="0.25">
      <c r="A39" s="15"/>
      <c r="B39" s="15"/>
      <c r="C39" s="15"/>
      <c r="D39" s="59"/>
      <c r="E39" s="60" t="s">
        <v>124</v>
      </c>
      <c r="F39" s="61">
        <v>1</v>
      </c>
      <c r="G39" s="15"/>
      <c r="H39" s="15"/>
      <c r="I39" s="15"/>
    </row>
    <row r="40" spans="1:9" x14ac:dyDescent="0.25">
      <c r="A40" s="12" t="s">
        <v>113</v>
      </c>
      <c r="B40" s="60" t="s">
        <v>13</v>
      </c>
      <c r="C40" s="60" t="s">
        <v>14</v>
      </c>
      <c r="D40" s="74" t="s">
        <v>36</v>
      </c>
      <c r="E40" s="75"/>
      <c r="F40" s="76"/>
      <c r="G40" s="16">
        <v>1</v>
      </c>
      <c r="H40" s="29"/>
      <c r="I40" s="17">
        <f>ROUND(G40*H40,2)</f>
        <v>0</v>
      </c>
    </row>
    <row r="41" spans="1:9" ht="186" customHeight="1" x14ac:dyDescent="0.25">
      <c r="A41" s="74" t="s">
        <v>37</v>
      </c>
      <c r="B41" s="75"/>
      <c r="C41" s="75"/>
      <c r="D41" s="75"/>
      <c r="E41" s="75"/>
      <c r="F41" s="75"/>
      <c r="G41" s="75"/>
      <c r="H41" s="75"/>
      <c r="I41" s="76"/>
    </row>
    <row r="42" spans="1:9" x14ac:dyDescent="0.25">
      <c r="A42" s="15"/>
      <c r="B42" s="15"/>
      <c r="C42" s="15"/>
      <c r="D42" s="59"/>
      <c r="E42" s="60" t="s">
        <v>111</v>
      </c>
      <c r="F42" s="61">
        <v>1</v>
      </c>
      <c r="G42" s="15"/>
      <c r="H42" s="15"/>
      <c r="I42" s="15"/>
    </row>
    <row r="43" spans="1:9" x14ac:dyDescent="0.25">
      <c r="A43" s="12" t="s">
        <v>114</v>
      </c>
      <c r="B43" s="60" t="s">
        <v>13</v>
      </c>
      <c r="C43" s="60" t="s">
        <v>14</v>
      </c>
      <c r="D43" s="74" t="s">
        <v>38</v>
      </c>
      <c r="E43" s="75"/>
      <c r="F43" s="76"/>
      <c r="G43" s="16">
        <v>1</v>
      </c>
      <c r="H43" s="29"/>
      <c r="I43" s="17">
        <f>ROUND(G43*H43,2)</f>
        <v>0</v>
      </c>
    </row>
    <row r="44" spans="1:9" ht="74.25" customHeight="1" x14ac:dyDescent="0.25">
      <c r="A44" s="74" t="s">
        <v>39</v>
      </c>
      <c r="B44" s="75"/>
      <c r="C44" s="75"/>
      <c r="D44" s="75"/>
      <c r="E44" s="75"/>
      <c r="F44" s="75"/>
      <c r="G44" s="75"/>
      <c r="H44" s="75"/>
      <c r="I44" s="76"/>
    </row>
    <row r="45" spans="1:9" x14ac:dyDescent="0.25">
      <c r="A45" s="15"/>
      <c r="B45" s="15"/>
      <c r="C45" s="15"/>
      <c r="D45" s="59"/>
      <c r="E45" s="60" t="s">
        <v>111</v>
      </c>
      <c r="F45" s="61">
        <v>1</v>
      </c>
      <c r="G45" s="15"/>
      <c r="H45" s="15"/>
      <c r="I45" s="15"/>
    </row>
    <row r="46" spans="1:9" x14ac:dyDescent="0.25">
      <c r="A46" s="12" t="s">
        <v>115</v>
      </c>
      <c r="B46" s="60" t="s">
        <v>13</v>
      </c>
      <c r="C46" s="60" t="s">
        <v>14</v>
      </c>
      <c r="D46" s="74" t="s">
        <v>40</v>
      </c>
      <c r="E46" s="75"/>
      <c r="F46" s="76"/>
      <c r="G46" s="16">
        <v>1</v>
      </c>
      <c r="H46" s="29"/>
      <c r="I46" s="17">
        <f>ROUND(G46*H46,2)</f>
        <v>0</v>
      </c>
    </row>
    <row r="47" spans="1:9" ht="45" customHeight="1" x14ac:dyDescent="0.25">
      <c r="A47" s="74" t="s">
        <v>116</v>
      </c>
      <c r="B47" s="75"/>
      <c r="C47" s="75"/>
      <c r="D47" s="75"/>
      <c r="E47" s="75"/>
      <c r="F47" s="75"/>
      <c r="G47" s="75"/>
      <c r="H47" s="75"/>
      <c r="I47" s="76"/>
    </row>
    <row r="48" spans="1:9" x14ac:dyDescent="0.25">
      <c r="A48" s="15"/>
      <c r="B48" s="15"/>
      <c r="C48" s="15"/>
      <c r="D48" s="59"/>
      <c r="E48" s="60" t="s">
        <v>111</v>
      </c>
      <c r="F48" s="61">
        <v>1</v>
      </c>
      <c r="G48" s="15"/>
      <c r="H48" s="15"/>
      <c r="I48" s="15"/>
    </row>
    <row r="49" spans="1:9" x14ac:dyDescent="0.25">
      <c r="A49" s="12" t="s">
        <v>117</v>
      </c>
      <c r="B49" s="60" t="s">
        <v>13</v>
      </c>
      <c r="C49" s="60" t="s">
        <v>15</v>
      </c>
      <c r="D49" s="74" t="s">
        <v>118</v>
      </c>
      <c r="E49" s="75"/>
      <c r="F49" s="76"/>
      <c r="G49" s="52">
        <v>1</v>
      </c>
      <c r="H49" s="53">
        <v>1000</v>
      </c>
      <c r="I49" s="53">
        <f>ROUND(G49*H49,2)</f>
        <v>1000</v>
      </c>
    </row>
    <row r="50" spans="1:9" ht="76.5" customHeight="1" x14ac:dyDescent="0.25">
      <c r="A50" s="74" t="s">
        <v>123</v>
      </c>
      <c r="B50" s="75"/>
      <c r="C50" s="75"/>
      <c r="D50" s="75"/>
      <c r="E50" s="75"/>
      <c r="F50" s="75"/>
      <c r="G50" s="75"/>
      <c r="H50" s="75"/>
      <c r="I50" s="76"/>
    </row>
    <row r="51" spans="1:9" x14ac:dyDescent="0.25">
      <c r="A51" s="15"/>
      <c r="B51" s="15"/>
      <c r="C51" s="15"/>
      <c r="D51" s="14"/>
      <c r="E51" s="14"/>
      <c r="F51" s="51" t="s">
        <v>119</v>
      </c>
      <c r="G51" s="16"/>
      <c r="H51" s="19"/>
      <c r="I51" s="20">
        <f>SUM(I8+I10+I12+I14+I16+I18+I20+I22+I24+I26+I28+I30+I34+I37+I40+I43+I46+I49)</f>
        <v>1000</v>
      </c>
    </row>
    <row r="52" spans="1:9" x14ac:dyDescent="0.25">
      <c r="A52" s="10" t="s">
        <v>62</v>
      </c>
      <c r="B52" s="10" t="s">
        <v>10</v>
      </c>
      <c r="C52" s="10" t="s">
        <v>11</v>
      </c>
      <c r="D52" s="85" t="s">
        <v>42</v>
      </c>
      <c r="E52" s="86"/>
      <c r="F52" s="87"/>
      <c r="G52" s="11"/>
      <c r="H52" s="11"/>
      <c r="I52" s="11"/>
    </row>
    <row r="53" spans="1:9" x14ac:dyDescent="0.25">
      <c r="A53" s="12" t="s">
        <v>63</v>
      </c>
      <c r="B53" s="60" t="s">
        <v>13</v>
      </c>
      <c r="C53" s="60" t="s">
        <v>14</v>
      </c>
      <c r="D53" s="74" t="s">
        <v>42</v>
      </c>
      <c r="E53" s="75"/>
      <c r="F53" s="76"/>
      <c r="G53" s="16">
        <v>1</v>
      </c>
      <c r="H53" s="29"/>
      <c r="I53" s="17">
        <f>ROUND(G53*H53,2)</f>
        <v>0</v>
      </c>
    </row>
    <row r="54" spans="1:9" ht="117" customHeight="1" x14ac:dyDescent="0.25">
      <c r="A54" s="74" t="s">
        <v>43</v>
      </c>
      <c r="B54" s="75"/>
      <c r="C54" s="75"/>
      <c r="D54" s="75"/>
      <c r="E54" s="75"/>
      <c r="F54" s="75"/>
      <c r="G54" s="75"/>
      <c r="H54" s="75"/>
      <c r="I54" s="76"/>
    </row>
    <row r="55" spans="1:9" x14ac:dyDescent="0.25">
      <c r="A55" s="15"/>
      <c r="B55" s="15"/>
      <c r="C55" s="15"/>
      <c r="D55" s="14"/>
      <c r="E55" s="14"/>
      <c r="F55" s="51" t="s">
        <v>120</v>
      </c>
      <c r="G55" s="16"/>
      <c r="H55" s="19"/>
      <c r="I55" s="20">
        <f>I53</f>
        <v>0</v>
      </c>
    </row>
    <row r="56" spans="1:9" x14ac:dyDescent="0.25">
      <c r="A56" s="10" t="s">
        <v>64</v>
      </c>
      <c r="B56" s="10" t="s">
        <v>10</v>
      </c>
      <c r="C56" s="10" t="s">
        <v>11</v>
      </c>
      <c r="D56" s="85" t="s">
        <v>44</v>
      </c>
      <c r="E56" s="86"/>
      <c r="F56" s="87"/>
      <c r="G56" s="11"/>
      <c r="H56" s="11"/>
      <c r="I56" s="11"/>
    </row>
    <row r="57" spans="1:9" ht="22.5" customHeight="1" x14ac:dyDescent="0.25">
      <c r="A57" s="12" t="s">
        <v>65</v>
      </c>
      <c r="B57" s="13" t="s">
        <v>13</v>
      </c>
      <c r="C57" s="13" t="s">
        <v>14</v>
      </c>
      <c r="D57" s="74" t="s">
        <v>44</v>
      </c>
      <c r="E57" s="75"/>
      <c r="F57" s="76"/>
      <c r="G57" s="16">
        <v>1</v>
      </c>
      <c r="H57" s="29"/>
      <c r="I57" s="17">
        <f>+ROUND(+G57*H57,2)</f>
        <v>0</v>
      </c>
    </row>
    <row r="58" spans="1:9" ht="108.75" customHeight="1" x14ac:dyDescent="0.25">
      <c r="A58" s="74" t="s">
        <v>41</v>
      </c>
      <c r="B58" s="75"/>
      <c r="C58" s="75"/>
      <c r="D58" s="75"/>
      <c r="E58" s="75"/>
      <c r="F58" s="75"/>
      <c r="G58" s="75"/>
      <c r="H58" s="75"/>
      <c r="I58" s="76"/>
    </row>
    <row r="59" spans="1:9" x14ac:dyDescent="0.25">
      <c r="A59" s="15"/>
      <c r="B59" s="15"/>
      <c r="C59" s="15"/>
      <c r="D59" s="14"/>
      <c r="E59" s="14"/>
      <c r="F59" s="51" t="s">
        <v>121</v>
      </c>
      <c r="G59" s="16"/>
      <c r="H59" s="19"/>
      <c r="I59" s="20">
        <f>I57</f>
        <v>0</v>
      </c>
    </row>
    <row r="60" spans="1:9" x14ac:dyDescent="0.25">
      <c r="A60" s="10" t="s">
        <v>66</v>
      </c>
      <c r="B60" s="10" t="s">
        <v>10</v>
      </c>
      <c r="C60" s="10" t="s">
        <v>11</v>
      </c>
      <c r="D60" s="85" t="s">
        <v>45</v>
      </c>
      <c r="E60" s="86"/>
      <c r="F60" s="87"/>
      <c r="G60" s="11"/>
      <c r="H60" s="11"/>
      <c r="I60" s="11"/>
    </row>
    <row r="61" spans="1:9" x14ac:dyDescent="0.25">
      <c r="A61" s="12" t="s">
        <v>67</v>
      </c>
      <c r="B61" s="13" t="s">
        <v>13</v>
      </c>
      <c r="C61" s="13" t="s">
        <v>14</v>
      </c>
      <c r="D61" s="74" t="s">
        <v>45</v>
      </c>
      <c r="E61" s="75"/>
      <c r="F61" s="76"/>
      <c r="G61" s="16">
        <v>1</v>
      </c>
      <c r="H61" s="29"/>
      <c r="I61" s="17">
        <f>+ROUND(+G61*H61,2)</f>
        <v>0</v>
      </c>
    </row>
    <row r="62" spans="1:9" ht="78.75" customHeight="1" x14ac:dyDescent="0.25">
      <c r="A62" s="74" t="s">
        <v>46</v>
      </c>
      <c r="B62" s="75"/>
      <c r="C62" s="75"/>
      <c r="D62" s="75"/>
      <c r="E62" s="75"/>
      <c r="F62" s="75"/>
      <c r="G62" s="75"/>
      <c r="H62" s="75"/>
      <c r="I62" s="76"/>
    </row>
    <row r="63" spans="1:9" x14ac:dyDescent="0.25">
      <c r="A63" s="15"/>
      <c r="B63" s="15"/>
      <c r="C63" s="15"/>
      <c r="D63" s="14"/>
      <c r="E63" s="14"/>
      <c r="F63" s="18" t="s">
        <v>122</v>
      </c>
      <c r="G63" s="16"/>
      <c r="H63" s="19"/>
      <c r="I63" s="20">
        <f>I61</f>
        <v>0</v>
      </c>
    </row>
    <row r="64" spans="1:9" x14ac:dyDescent="0.25">
      <c r="A64" s="21"/>
      <c r="B64" s="22"/>
      <c r="C64" s="22"/>
      <c r="D64" s="23"/>
      <c r="E64" s="24"/>
      <c r="F64" s="25" t="s">
        <v>47</v>
      </c>
      <c r="G64" s="26"/>
      <c r="H64" s="27"/>
      <c r="I64" s="20">
        <f>SUM(I51+I55+I59+I63)</f>
        <v>1000</v>
      </c>
    </row>
    <row r="65" spans="1:13" x14ac:dyDescent="0.25">
      <c r="A65" s="21"/>
      <c r="B65" s="22"/>
      <c r="C65" s="22"/>
      <c r="D65" s="23"/>
      <c r="E65" s="24"/>
      <c r="F65" s="25" t="s">
        <v>125</v>
      </c>
      <c r="G65" s="30" t="s">
        <v>49</v>
      </c>
      <c r="H65" s="28"/>
      <c r="I65" s="31"/>
    </row>
    <row r="66" spans="1:13" x14ac:dyDescent="0.25">
      <c r="A66" s="21"/>
      <c r="B66" s="22"/>
      <c r="C66" s="22"/>
      <c r="D66" s="23"/>
      <c r="E66" s="24"/>
      <c r="F66" s="25" t="s">
        <v>126</v>
      </c>
      <c r="G66" s="30" t="s">
        <v>49</v>
      </c>
      <c r="H66" s="28"/>
      <c r="I66" s="31"/>
    </row>
    <row r="67" spans="1:13" x14ac:dyDescent="0.25">
      <c r="A67" s="21"/>
      <c r="B67" s="22"/>
      <c r="C67" s="22"/>
      <c r="D67" s="23"/>
      <c r="E67" s="24"/>
      <c r="F67" s="25" t="s">
        <v>48</v>
      </c>
      <c r="G67" s="26"/>
      <c r="H67" s="27"/>
      <c r="I67" s="20">
        <f>SUM(I64:I66)</f>
        <v>1000</v>
      </c>
    </row>
    <row r="69" spans="1:13" ht="30" customHeight="1" x14ac:dyDescent="0.25">
      <c r="A69" s="88" t="s">
        <v>128</v>
      </c>
      <c r="B69" s="88"/>
      <c r="C69" s="88"/>
      <c r="D69" s="88"/>
      <c r="E69" s="88"/>
      <c r="F69" s="88"/>
      <c r="G69" s="88"/>
      <c r="H69" s="88"/>
      <c r="I69" s="88"/>
    </row>
    <row r="71" spans="1:13" ht="33" customHeight="1" x14ac:dyDescent="0.25">
      <c r="A71" s="88" t="s">
        <v>127</v>
      </c>
      <c r="B71" s="88"/>
      <c r="C71" s="88"/>
      <c r="D71" s="88"/>
      <c r="E71" s="88"/>
      <c r="F71" s="88"/>
      <c r="G71" s="88"/>
      <c r="H71" s="88"/>
      <c r="I71" s="88"/>
      <c r="J71" s="58"/>
      <c r="K71" s="58"/>
      <c r="L71" s="58"/>
      <c r="M71" s="58"/>
    </row>
    <row r="73" spans="1:13" ht="31.5" customHeight="1" x14ac:dyDescent="0.25">
      <c r="A73" s="88" t="s">
        <v>129</v>
      </c>
      <c r="B73" s="88"/>
      <c r="C73" s="88"/>
      <c r="D73" s="88"/>
      <c r="E73" s="88"/>
      <c r="F73" s="88"/>
      <c r="G73" s="88"/>
      <c r="H73" s="88"/>
      <c r="I73" s="88"/>
    </row>
    <row r="76" spans="1:13" ht="14.25" customHeight="1" x14ac:dyDescent="0.25"/>
    <row r="77" spans="1:13" x14ac:dyDescent="0.25">
      <c r="B77" s="1" t="s">
        <v>50</v>
      </c>
      <c r="C77" s="1"/>
      <c r="D77" s="77"/>
      <c r="E77" s="77"/>
      <c r="F77" s="77"/>
    </row>
    <row r="80" spans="1:13" ht="45" customHeight="1" x14ac:dyDescent="0.25">
      <c r="A80" s="78" t="s">
        <v>51</v>
      </c>
      <c r="B80" s="78"/>
      <c r="C80" s="78"/>
      <c r="D80" s="78"/>
      <c r="E80" s="78"/>
      <c r="F80" s="78"/>
      <c r="G80" s="78"/>
      <c r="H80" s="78"/>
      <c r="I80" s="78"/>
    </row>
    <row r="81" spans="2:4" x14ac:dyDescent="0.25">
      <c r="B81" s="54"/>
      <c r="C81" s="54"/>
      <c r="D81" s="54"/>
    </row>
  </sheetData>
  <sheetProtection algorithmName="SHA-512" hashValue="P9A9pwFv+GTSUBZVg7iE9KakZ2E2jVxJZnHUaXsHiTh9pywLHhRpT++v41TcT4qhqF1LTJ1IxDnx+sFTLoO47Q==" saltValue="eAhUwlRMjfgSGE2wAjxcSw==" spinCount="100000" sheet="1" objects="1" scenarios="1" selectLockedCells="1"/>
  <autoFilter ref="A5:I67" xr:uid="{8C700576-5868-4781-9D21-B65413E4832C}"/>
  <mergeCells count="53">
    <mergeCell ref="A73:I73"/>
    <mergeCell ref="A71:I71"/>
    <mergeCell ref="A47:I47"/>
    <mergeCell ref="A50:I50"/>
    <mergeCell ref="A54:I54"/>
    <mergeCell ref="A58:I58"/>
    <mergeCell ref="A62:I62"/>
    <mergeCell ref="A69:I69"/>
    <mergeCell ref="D60:F60"/>
    <mergeCell ref="D57:F57"/>
    <mergeCell ref="D61:F61"/>
    <mergeCell ref="D56:F56"/>
    <mergeCell ref="D43:F43"/>
    <mergeCell ref="D46:F46"/>
    <mergeCell ref="A9:I9"/>
    <mergeCell ref="A41:I41"/>
    <mergeCell ref="A44:I44"/>
    <mergeCell ref="A38:I38"/>
    <mergeCell ref="A35:I35"/>
    <mergeCell ref="A31:I31"/>
    <mergeCell ref="A29:I29"/>
    <mergeCell ref="D40:F40"/>
    <mergeCell ref="A15:I15"/>
    <mergeCell ref="A27:I27"/>
    <mergeCell ref="A25:I25"/>
    <mergeCell ref="A23:I23"/>
    <mergeCell ref="A21:I21"/>
    <mergeCell ref="A19:I19"/>
    <mergeCell ref="D77:F77"/>
    <mergeCell ref="A80:I80"/>
    <mergeCell ref="A1:I1"/>
    <mergeCell ref="D6:F6"/>
    <mergeCell ref="D7:F7"/>
    <mergeCell ref="D52:F52"/>
    <mergeCell ref="D53:F53"/>
    <mergeCell ref="D49:F49"/>
    <mergeCell ref="D28:F28"/>
    <mergeCell ref="D30:F30"/>
    <mergeCell ref="D34:F34"/>
    <mergeCell ref="D37:F37"/>
    <mergeCell ref="D18:F18"/>
    <mergeCell ref="D20:F20"/>
    <mergeCell ref="D22:F22"/>
    <mergeCell ref="A17:I17"/>
    <mergeCell ref="D24:F24"/>
    <mergeCell ref="D26:F26"/>
    <mergeCell ref="D8:F8"/>
    <mergeCell ref="D10:F10"/>
    <mergeCell ref="D12:F12"/>
    <mergeCell ref="D14:F14"/>
    <mergeCell ref="D16:F16"/>
    <mergeCell ref="A13:I13"/>
    <mergeCell ref="A11:I11"/>
  </mergeCells>
  <dataValidations count="1">
    <dataValidation type="list" allowBlank="1" showInputMessage="1" showErrorMessage="1" sqref="B10 B36:B37 B32:B34 B30 B28 B26 B24 B22 B20 B18 B16 B14 B12 B6:B8 B40 B42:B43 B45:B46 B48:B49 B51:B53 B55:B57 B59:B61 B63:B67"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1" fitToHeight="30" orientation="portrait" r:id="rId1"/>
  <headerFooter>
    <oddFooter>&amp;R&amp;P / &amp;N</oddFooter>
  </headerFooter>
  <ignoredErrors>
    <ignoredError sqref="A6 A63 A64:A6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2024-03-06T12:26:33Z</cp:lastPrinted>
  <dcterms:created xsi:type="dcterms:W3CDTF">2023-05-29T06:28:02Z</dcterms:created>
  <dcterms:modified xsi:type="dcterms:W3CDTF">2024-03-06T12:26:37Z</dcterms:modified>
</cp:coreProperties>
</file>