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6"/>
  <workbookPr defaultThemeVersion="166925"/>
  <mc:AlternateContent xmlns:mc="http://schemas.openxmlformats.org/markup-compatibility/2006">
    <mc:Choice Requires="x15">
      <x15ac:absPath xmlns:x15ac="http://schemas.microsoft.com/office/spreadsheetml/2010/11/ac" url="D:\COMPRAS\GECO\___24exp\1012AdecAguaNeb+PuertaBILBAO_MBA-RRJ\"/>
    </mc:Choice>
  </mc:AlternateContent>
  <xr:revisionPtr revIDLastSave="0" documentId="13_ncr:1_{0BE8D331-59AC-4CBD-A245-1D63995B8907}" xr6:coauthVersionLast="36" xr6:coauthVersionMax="36" xr10:uidLastSave="{00000000-0000-0000-0000-000000000000}"/>
  <bookViews>
    <workbookView xWindow="0" yWindow="0" windowWidth="28770" windowHeight="11940" xr2:uid="{A2F8CB37-76DF-4A30-8291-C2FD8E161034}"/>
  </bookViews>
  <sheets>
    <sheet name="A.Anexo I pag 1 oferta" sheetId="7" r:id="rId1"/>
    <sheet name="B.Anexo I Tabla Desglose Precio" sheetId="6" r:id="rId2"/>
  </sheets>
  <definedNames>
    <definedName name="_xlnm._FilterDatabase" localSheetId="1" hidden="1">'B.Anexo I Tabla Desglose Precio'!$A$5:$L$77</definedName>
    <definedName name="_xlnm.Print_Area" localSheetId="0">'A.Anexo I pag 1 oferta'!$A$3:$J$49</definedName>
    <definedName name="_xlnm.Print_Area" localSheetId="1">'B.Anexo I Tabla Desglose Precio'!$A$6:$L$87</definedName>
    <definedName name="_xlnm.Print_Titles" localSheetId="1">'B.Anexo I Tabla Desglose Precio'!$3:$5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72" i="6" l="1"/>
  <c r="L68" i="6"/>
  <c r="L64" i="6"/>
  <c r="L60" i="6"/>
  <c r="L58" i="6"/>
  <c r="L56" i="6"/>
  <c r="L54" i="6"/>
  <c r="L52" i="6"/>
  <c r="L50" i="6"/>
  <c r="L48" i="6"/>
  <c r="L46" i="6"/>
  <c r="L44" i="6"/>
  <c r="L42" i="6"/>
  <c r="L40" i="6"/>
  <c r="L38" i="6"/>
  <c r="L36" i="6"/>
  <c r="L32" i="6"/>
  <c r="L29" i="6"/>
  <c r="L26" i="6"/>
  <c r="L23" i="6"/>
  <c r="L20" i="6"/>
  <c r="L17" i="6"/>
  <c r="L14" i="6"/>
  <c r="L11" i="6"/>
  <c r="L8" i="6"/>
  <c r="L34" i="6" l="1"/>
  <c r="L66" i="6"/>
  <c r="L62" i="6"/>
  <c r="L74" i="6"/>
  <c r="L70" i="6"/>
  <c r="L75" i="6" l="1"/>
  <c r="J77" i="6" l="1"/>
  <c r="J76" i="6"/>
  <c r="L78" i="6"/>
  <c r="B29" i="7" l="1"/>
</calcChain>
</file>

<file path=xl/sharedStrings.xml><?xml version="1.0" encoding="utf-8"?>
<sst xmlns="http://schemas.openxmlformats.org/spreadsheetml/2006/main" count="214" uniqueCount="148">
  <si>
    <t>Código</t>
  </si>
  <si>
    <t>Nat</t>
  </si>
  <si>
    <t>Ud</t>
  </si>
  <si>
    <t>Resumen</t>
  </si>
  <si>
    <t>Longitud</t>
  </si>
  <si>
    <t>Anchura</t>
  </si>
  <si>
    <t>Altura</t>
  </si>
  <si>
    <t>Cantidad</t>
  </si>
  <si>
    <t>CanPres</t>
  </si>
  <si>
    <t>Pres</t>
  </si>
  <si>
    <t>01</t>
  </si>
  <si>
    <t>Capítulo</t>
  </si>
  <si>
    <t/>
  </si>
  <si>
    <t>LOTE ÚNICO</t>
  </si>
  <si>
    <t>OBRA CIVIL</t>
  </si>
  <si>
    <t>Partida</t>
  </si>
  <si>
    <t>UD</t>
  </si>
  <si>
    <t>DESMONTAJE DE PUERTA ACCESO PLANTA 6ª METALICA</t>
  </si>
  <si>
    <t>Desmontaje de puerta de acceso a planta 6ª, metalica o de madera, incluso cercos, herrajes, con medios manuales, Incluso p/p de limpieza, acopio, retirada y carga manual de escombros sobre camión o contenedor.</t>
  </si>
  <si>
    <t>puerta metalica salida</t>
  </si>
  <si>
    <t>DESMONTAJE DE TABIQUERIA Y SANEADO DE PARAMENTOS</t>
  </si>
  <si>
    <t>Desmontaje de tabiquería existente de acceso a planta 6ª junto a puerta metalica, incluso cercos y herrajes, con medios manuales, totalmente rematado contra paramento existente, saneado de paramentos y pintado si fuera necesario igual al hall de entrada. Incluso p/p de limpieza, acopio, retirada y carga manual de escombros sobre camión o contenedor.</t>
  </si>
  <si>
    <t>Zona actuación</t>
  </si>
  <si>
    <t>DESMONTAJE MAMPARA I/PUERTA MAMPARA</t>
  </si>
  <si>
    <t>Desmontaje de mampara de acceso a planta 6ª incluso puerta de acceso de mamapara, incluso cercos, herrajes, con medios manuales, Incluso p/p de limpieza, acopio, retirada y carga manual de escombros sobre camión o contenedor.</t>
  </si>
  <si>
    <t>TABIQUE LADRILLO EI-120 PARA CIERRE ACCESO PLANTA 6ª</t>
  </si>
  <si>
    <t>Tabique de fabrica de ladrillo EI 120 formado por doble hoja, y aislamiento, en cerramiento de acceso a planta 6ª, incluso hueco para puerta EI, remates, revestido con mortero y pintado posterior. Incluso p.p. de medios auxiliares, pequeño  material y remates. Totalmente terminado.</t>
  </si>
  <si>
    <t>SUMINISTRO E INSTALACION DE PUERTA EI2-60-C5 I/FIJO LATERAL</t>
  </si>
  <si>
    <t>Suministro e instalación de puerta cortafuegos pivotante homologada, EI2 60-C5, formda por:
- una hoja de 63 mm de espesor, 900x2000 mm de luz y altura de paso, acabado lacado en color a elegir en carta RAl; formada por 2 chapas de acero galvanizado de 0,8 mm de espesor, plegadas, ensambladas y montadas, con cámara intermedia de lana de roca de alta densidad y placas de cartón yeso, sobre cerco de acero galvanizado de 1,5 mm de espesor con junta intumescente y garras de anclaje a obra, incluso tres bisagras de doble pala regulables en altura, soldadas al marco y atornilladas a la hoja, según UNE-EN 1935, cerradura embutida de cierre a un punto, escudos, cilindro, llaves y manivelas antienganche RF de nylon color negro.
- Cierrapuertas para uso moderado de puerta cortafuegos de una hoja, según UNE-EN 1154.
- Barra antipánico para puerta cortafuegos de una hoja, según UNE-EN 1125.
- Mirilla circular homologada, de 360 mm de diámetro (ojo de buey), con marcos de acero inoxidable y vidrio cortafuegos EI2 60.
- Electroimán para puerta cortafuegos a 24 V, con caja de bornes, pulsador y placa de anclaje articulada, según UNE-EN 1155.
- Cerco perimetral, aplomado y fijado al paramento. 
Incluso cartucho de 300 ml de silicona neutra oxímica, de elasticidad permanente y curado rápido, color gris, rango de temperatura de trabajo de -60 a 150°C, con resistencia a los rayos UV, dureza Shore A aproximada de 22, según UNE-EN ISO 868 y elongación a rotura &gt;= 800%, según UNE-EN ISO 8339, para el sellado de las juntas perimetrales. Parte proporcional de medios auxilliares, pequeño material, accesorios, cercos, nivelado, aplomado y cuño en puerta con marcado EI, totalmente instalada y funcionando.</t>
  </si>
  <si>
    <t>Puerta acceso</t>
  </si>
  <si>
    <t>CARGADERO PARA PUERTA</t>
  </si>
  <si>
    <t>Suministro e instalacion de cargadero de perfil de acero S275JR, laminado en caliente, formado por pieza simple de la serie IPN, galvanizado en caliente, para formación de dintel de puerta. Incluso fijación, medios auxiliares y pequeño material.</t>
  </si>
  <si>
    <t>REPOSICION BALDOSAS SUELO MARMOL IGUALES A LAS EXISTENTES</t>
  </si>
  <si>
    <t>Reposicion de baldosas de suelo de marmol igual al existente en la zona de acceso a planta 6ª que se ve deteriorada al eliminar la puerta existente, acabado pulido, recibidas con adhesivo cementoso mejorado, C2 y rejuntadas con mortero de juntas cementoso, CG1, para junta mínima (entre 1,5 y 3 mm), con la misma tonalidad de las piezas a las existentes.
 Includo medios auxiliares y pequeño material, corte, juntas.etc</t>
  </si>
  <si>
    <t>M2</t>
  </si>
  <si>
    <t>PINTURA PARAMENTOS VERTICALES</t>
  </si>
  <si>
    <t>Aplicación manual de dos manos de pintura plástica, acabado mate, textura lisa, diluidas con un 15% de agua o sin diluir, (rendimiento: 0,1 l/m² cada mano); previa aplicación de una mano de imprimación acrílica reguladora de la absorción, sobre paramento interior de yeso o escayola, vertical, de hasta 3 m de altura. El precio incluye la protección de los elementos del entorno que puedan verse afectados durante los trabajos y la resolución de puntos singulares. Incluso medios auxiliares y pequeño material. Color a elegir por la propiedad.</t>
  </si>
  <si>
    <t>Acceso planta 6ª</t>
  </si>
  <si>
    <t>PA</t>
  </si>
  <si>
    <t>PA. Infraestructuras necesarias y modificaciones varias no contempladas en el resto de las partidas, comprendiendo albañilería, instalaciones, suelos técnicos, pavimentos techos, falsos techos, carpintería, cerrajería, pinturas, medios auxiliares, etc. a justificar por su importe (1.000 euros).</t>
  </si>
  <si>
    <t>Total 01.01</t>
  </si>
  <si>
    <t>PROTECCIÓN CONTRA INCENDIOS</t>
  </si>
  <si>
    <t>BOQUILLA NEBULIZADORA CERRADA</t>
  </si>
  <si>
    <t>Ud. Suministro y montaje de boquilla nebulizadora cerrada marca Hi-fog modelo B1N 1MC 6MC 10RA código 2000310195 (sustituye a código C20034) para alta presión, equipada con una tobera central y seis toberas en el cono, tarada con una ampolla fusible a 57 ºC.  (Mantenimiento anual equipos).</t>
  </si>
  <si>
    <t>CARTUCHO FILTRO AGUA</t>
  </si>
  <si>
    <t>Ud. Suministro y montaje de cartucho de filtro agua GPU. (Mantenimiento quinquenal)</t>
  </si>
  <si>
    <t>VÁLVULA SEGURIDAD GRUPO DE PRESIÓN</t>
  </si>
  <si>
    <t>Ud. Suministro y montaje de válvula seguridad GPU con accesorio acople.</t>
  </si>
  <si>
    <t>KIT VÁLVULA GAS</t>
  </si>
  <si>
    <t>Ud. Suministro y montaje de válvula de gas (mantenimiento quinquenal)</t>
  </si>
  <si>
    <t>MANGUERA CONEXIONADO ALTA PRESIÓN</t>
  </si>
  <si>
    <t>Ud. Suministro y montaje de 10 ud de Latiguillo conexión valvulas neumaticas GPU/Latiguillo hidraulica delta pi (600 mm), 1 ud latiguillo disparo hidraulica ac. Inox (700 mm) (GPU) (8S),  1 ud latiguillo compresor R-C (1700 mm) (GPU). Para equipos con bomba jockey hidroneumatica. Mantenimiento quinquenal.</t>
  </si>
  <si>
    <t>KIT VÁLVULA</t>
  </si>
  <si>
    <t>Ud. Suministro y montaje de kit válvula SVA-20. Mantenimiento quinquenal.</t>
  </si>
  <si>
    <t>BOMBA JOCKEY EQUIPOS DE BOMBEO</t>
  </si>
  <si>
    <t>Ud. Suministro y montaje de kit aire bomba jockey y kit agua bomba jockey. Mantenimiento anual.</t>
  </si>
  <si>
    <t>REPARACIÓN BOMBA PISTON EQUIPO BOMBEO GPU</t>
  </si>
  <si>
    <t>Ud. Suministro y montaje de 2 ud retención interna 38, 1 ud de 2 retenciones internas de 25 y 1 ud de retención interna 16 con base de apoyo. Mantenimiento quinquenal.</t>
  </si>
  <si>
    <t>CILINDRO</t>
  </si>
  <si>
    <t>Ud. Revisión cilindro incluyendo: prueba hidrostatica de cilindros en planta de tratamiento de gases (mto decenal), carga cilindros de 50 litros N2  en planta gasista (mto decenal), revision valvula gas en taller incluyendo el repuesto (+ cambio de kits, asociado a mantenimiento quinquenal). Incluso desmontaje, transporte y montaje.</t>
  </si>
  <si>
    <t>REVISIÓN CILINDROS</t>
  </si>
  <si>
    <t>Ud. Revisión conjunto 10 cilindros, incluyendo revisión bomba jockey hidroneumática en taller sin incluir el repuesto (+ cambio de kits, asociado a mantenimiento anual), revision valvula instalacion en taller sin incluir el repuesto (+ cambio de kits, asociado a mantenimiento quinquenal), servicio, in situ, de desmontaje de cilindros y válvulas para revisión y cambio de kits en taller (asociado a mantenimiento decenal).  Servicio anual y quinquenal, insitu, del equipo de bombeo GPU y el puesto de control SVA-20, además de la prueba de 2 boquillas, botella de pruebas y analítica anual del agua. Incluye m.o. y desplazamiento. Realizando cambio kits valvulas gas e instalacion en Taller. Incluye la fase 2 de montaje de botellas retimbradas.</t>
  </si>
  <si>
    <t>PRESOSTATO MECÁNICO VALVULA GAS</t>
  </si>
  <si>
    <t>Ud. Suministro y montaje de presostato mecánico de las válvulas de gas.</t>
  </si>
  <si>
    <t>MANÓMETRO VÁLVULA GAS</t>
  </si>
  <si>
    <t>Ud. Suministro y montaje de manómetro para válvula de gas.</t>
  </si>
  <si>
    <t>VÁLVULA ESCLAVA GPU</t>
  </si>
  <si>
    <t>Ud. Suministro y montaje de válvula esclava de GPU sin adaptador.</t>
  </si>
  <si>
    <t>Total 01.02</t>
  </si>
  <si>
    <t>SEGURIDAD Y SALUD</t>
  </si>
  <si>
    <t>Ud. Partida destinada a la gestión de la seguridad y salud en la ejecución de los trabajos, incluyendo:
- Instalaciones de bienestar.
- Señalización.
- Equipos de protección individual (casco, guantes, mascarilla antipolvo, faja de protección lumbar, cinturón portaherramientas, botas de seguridad, etc.).
- Protecciones colectivas y botiquín.
- Mano de obra de seguridad.
Incluso todo aquel material en materia de seguridad y salud que sea necesario para la buena realización de los trabajos que se van a desarrollar. Según RD 1627/1.997. Medida la unidad completamente realizada.</t>
  </si>
  <si>
    <t>Total 01.03</t>
  </si>
  <si>
    <t>GESTIÓN DE RESIDUOS</t>
  </si>
  <si>
    <t>Ud. Partida destinada a la gestión de residuos durante la realización de los trabajos, comprendiendo:
- Carga de RCD sobre contenedor, dúmper o camión pequeño, por medios manuales, a granel, y considerando 2 peones ordinarios en la carga, sin incluir transporte, no se incluye la selección previa. 
- Clasificación de residuos a pie de obra, bien sean de demolición o en fracciones, según normativa vigente, con medios manuales. 
- Alquiler de contenedor de 8 m3 de capacidad, colocado a pie de carga, cualquiera que sea su distancia. 
- Retirada de gas refrigerante a punto adecuado según normativa medioambiental</t>
  </si>
  <si>
    <t>Total 01.04</t>
  </si>
  <si>
    <t>CONTROL DE CALIDAD</t>
  </si>
  <si>
    <t>Ud. Partida destinada al control de la calidad al ejecutar los trabajos, comprendiendo:
- Conjunto de ensayos y pruebas necesarias según normativa e indicaciones de la DF, de acuerdo con lo especificado en el expediente , para garantizar y certificar: los materiales, calidad de la ejecución y correcto funcionamiento de las partidas que conforman el mismo, así como la comprobación y legalización de las instalaciones, con p.p. de mano de obra, redacción del plan de control de calidad, coordinación de los trabajos, toma de datos, redacción de informes, materiales necesarios.</t>
  </si>
  <si>
    <t>Total 01.05</t>
  </si>
  <si>
    <t>Otros</t>
  </si>
  <si>
    <t>__N__</t>
  </si>
  <si>
    <t>S-01012-2024 - Adecuación equipos extinción agua nebulizada y puerta en 6ª plta. RTVE BILBAO</t>
  </si>
  <si>
    <r>
      <t xml:space="preserve">NOTA IMPORTANTE: 
Este fichero de mediciones en Excel </t>
    </r>
    <r>
      <rPr>
        <sz val="11"/>
        <color rgb="FFFF0000"/>
        <rFont val="Calibri"/>
        <family val="2"/>
        <scheme val="minor"/>
      </rPr>
      <t>(ÚNICO FORMATO DISPONIBLE)</t>
    </r>
    <r>
      <rPr>
        <sz val="11"/>
        <rFont val="Calibri"/>
        <family val="2"/>
        <scheme val="minor"/>
      </rPr>
      <t xml:space="preserve"> 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rFont val="Calibri"/>
        <family val="2"/>
        <scheme val="minor"/>
      </rPr>
      <t xml:space="preserve"> y licitador debe verificar que los capítulos y contenidos de la oferta presentada correspondan exactamente con las mediciones del Anexo de Pliego de Condiciones Técnicas.</t>
    </r>
  </si>
  <si>
    <t>01_01</t>
  </si>
  <si>
    <t>01_01_01</t>
  </si>
  <si>
    <t>01_01_02</t>
  </si>
  <si>
    <t>01_01_03</t>
  </si>
  <si>
    <t>01_01_04</t>
  </si>
  <si>
    <t>01_01_05</t>
  </si>
  <si>
    <t>01_01_06</t>
  </si>
  <si>
    <t>01_01_07</t>
  </si>
  <si>
    <t>01_01_08</t>
  </si>
  <si>
    <t>01_01_09</t>
  </si>
  <si>
    <t>01_02</t>
  </si>
  <si>
    <t>01_02_01</t>
  </si>
  <si>
    <t>01_02_02</t>
  </si>
  <si>
    <t>01_02_03</t>
  </si>
  <si>
    <t>01_02_04</t>
  </si>
  <si>
    <t>01_02_05</t>
  </si>
  <si>
    <t>01_02_06</t>
  </si>
  <si>
    <t>01_02_07</t>
  </si>
  <si>
    <t>01_02_08</t>
  </si>
  <si>
    <t>01_02_09</t>
  </si>
  <si>
    <t>01_02_10</t>
  </si>
  <si>
    <t>01_02_11</t>
  </si>
  <si>
    <t>01_02_12</t>
  </si>
  <si>
    <t>01_02_13</t>
  </si>
  <si>
    <t>01_03</t>
  </si>
  <si>
    <t>01_03_01</t>
  </si>
  <si>
    <t>01_04</t>
  </si>
  <si>
    <t>01_04_01</t>
  </si>
  <si>
    <t>01_05</t>
  </si>
  <si>
    <t>01_05_01</t>
  </si>
  <si>
    <t>PRESUPUESTO EJECUCION MATERIAL</t>
  </si>
  <si>
    <r>
      <t>GASTOS GENERALES (</t>
    </r>
    <r>
      <rPr>
        <b/>
        <sz val="7"/>
        <color rgb="FFFF0000"/>
        <rFont val="Calibri"/>
        <family val="2"/>
        <scheme val="minor"/>
      </rPr>
      <t>XX</t>
    </r>
    <r>
      <rPr>
        <b/>
        <sz val="7"/>
        <color rgb="FF000000"/>
        <rFont val="Calibri"/>
        <family val="2"/>
        <scheme val="minor"/>
      </rPr>
      <t>%) (**)</t>
    </r>
  </si>
  <si>
    <r>
      <t>BENEFICIO INDUSTRIAL (</t>
    </r>
    <r>
      <rPr>
        <b/>
        <sz val="7"/>
        <color rgb="FFFF0000"/>
        <rFont val="Calibri"/>
        <family val="2"/>
        <scheme val="minor"/>
      </rPr>
      <t>XX</t>
    </r>
    <r>
      <rPr>
        <b/>
        <sz val="7"/>
        <color rgb="FF000000"/>
        <rFont val="Calibri"/>
        <family val="2"/>
        <scheme val="minor"/>
      </rPr>
      <t>%) (**)</t>
    </r>
  </si>
  <si>
    <t>PRESUPUESTO EJECUCION CONTRATA – TOTAL IMPORTE OFERTA</t>
  </si>
  <si>
    <t>Fdo:</t>
  </si>
  <si>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las mediciones del Anexo de Pliego de Condiciones Técnicas.</t>
  </si>
  <si>
    <t>(**) Cuando no se indiquen otros porcentajes se entenderá que, quedan incluidos en el precio de la oferta el 13% de Gastos Generales y el 6% de Beneficio Industrial</t>
  </si>
  <si>
    <t>(***) Deberán presupuestarse todas las partidas de los capítulos. En caso de incluirse alguna partida sin importe se considerará ofertada a coste cero para CRTVE.</t>
  </si>
  <si>
    <t>ImpPres (***)</t>
  </si>
  <si>
    <r>
      <t>INFRAESTRUCTURAS Y MODIFICACIONES</t>
    </r>
    <r>
      <rPr>
        <sz val="8"/>
        <color rgb="FFFF0000"/>
        <rFont val="Calibri"/>
        <family val="2"/>
        <scheme val="minor"/>
      </rPr>
      <t xml:space="preserve"> (*)</t>
    </r>
  </si>
  <si>
    <r>
      <rPr>
        <i/>
        <sz val="8"/>
        <color rgb="FFFF0000"/>
        <rFont val="Calibri"/>
        <family val="2"/>
        <scheme val="minor"/>
      </rPr>
      <t xml:space="preserve">(*) </t>
    </r>
    <r>
      <rPr>
        <i/>
        <sz val="8"/>
        <color theme="1"/>
        <rFont val="Calibri"/>
        <family val="2"/>
        <scheme val="minor"/>
      </rPr>
      <t>El importe de la partida 01.01.09 es una cantidad fija, no se puede variar y debe ser mantenido en la tabla y sumado en el total de la oferta.”</t>
    </r>
  </si>
  <si>
    <t xml:space="preserve">NOTA IMPORTANTE: 
ESTE ANEXO I  SE PRESENTARA FIRMADO EN FORMATO PDF
</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</si>
  <si>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</si>
  <si>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</si>
  <si>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</si>
  <si>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</si>
  <si>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</si>
  <si>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</si>
  <si>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</si>
  <si>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</si>
  <si>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</si>
  <si>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</si>
  <si>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</si>
  <si>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</si>
  <si>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</si>
  <si>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</si>
  <si>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</si>
  <si>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</si>
  <si>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</si>
  <si>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</si>
  <si>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no podrán superar el valor estimado indicado en el Anexo II, apartado 3.</t>
  </si>
  <si>
    <t>B.  Desglose Precio:</t>
  </si>
  <si>
    <t>(tabla desglose precio se incluye en páginas siguientes)</t>
  </si>
  <si>
    <t>Fdo.:</t>
  </si>
  <si>
    <t>“Adecuación equipos extinción agua nebulizada y puerta en 6ª plta. RTVE BILBAO"</t>
  </si>
  <si>
    <t>Expediente n.º S/01012/2024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</si>
</sst>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color theme="1"/>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14"/>
      <color theme="1"/>
      <name val="Calibri"/>
      <family val="2"/>
      <scheme val="minor"/>
    </font>
    <font>
      <b/>
      <i/>
      <sz val="10"/>
      <color theme="1"/>
      <name val="Calibri"/>
      <family val="2"/>
      <scheme val="minor"/>
    </font>
    <font>
      <b/>
      <i/>
      <sz val="10"/>
      <name val="Calibri"/>
      <family val="2"/>
      <scheme val="minor"/>
    </font>
    <font>
      <b/>
      <sz val="8"/>
      <color theme="1"/>
      <name val="Calibri"/>
      <family val="2"/>
      <scheme val="minor"/>
    </font>
    <font>
      <b/>
      <sz val="8"/>
      <color rgb="FF0000FF"/>
      <name val="Calibri"/>
      <family val="2"/>
      <scheme val="minor"/>
    </font>
    <font>
      <b/>
      <sz val="8"/>
      <name val="Calibri"/>
      <family val="2"/>
      <scheme val="minor"/>
    </font>
    <font>
      <sz val="8"/>
      <color theme="1"/>
      <name val="Calibri"/>
      <family val="2"/>
      <scheme val="minor"/>
    </font>
    <font>
      <sz val="8"/>
      <name val="Calibri"/>
      <family val="2"/>
      <scheme val="minor"/>
    </font>
    <font>
      <sz val="8"/>
      <color theme="0"/>
      <name val="Calibri"/>
      <family val="2"/>
      <scheme val="minor"/>
    </font>
    <font>
      <sz val="8"/>
      <color rgb="FFFF0000"/>
      <name val="Calibri"/>
      <family val="2"/>
      <scheme val="minor"/>
    </font>
    <font>
      <i/>
      <sz val="8"/>
      <color theme="1"/>
      <name val="Calibri"/>
      <family val="2"/>
      <scheme val="minor"/>
    </font>
    <font>
      <b/>
      <sz val="7"/>
      <color rgb="FF000000"/>
      <name val="Calibri"/>
      <family val="2"/>
      <scheme val="minor"/>
    </font>
    <font>
      <b/>
      <sz val="7"/>
      <color rgb="FFFF0000"/>
      <name val="Calibri"/>
      <family val="2"/>
      <scheme val="minor"/>
    </font>
    <font>
      <b/>
      <sz val="8"/>
      <color rgb="FF000000"/>
      <name val="Calibri"/>
      <family val="2"/>
      <scheme val="minor"/>
    </font>
    <font>
      <i/>
      <sz val="11"/>
      <color theme="1"/>
      <name val="Calibri"/>
      <family val="2"/>
      <scheme val="minor"/>
    </font>
    <font>
      <sz val="10"/>
      <color theme="1"/>
      <name val="Calibri"/>
      <family val="2"/>
      <scheme val="minor"/>
    </font>
    <font>
      <i/>
      <sz val="8"/>
      <color rgb="FFFF0000"/>
      <name val="Calibri"/>
      <family val="2"/>
      <scheme val="minor"/>
    </font>
    <font>
      <b/>
      <sz val="16"/>
      <color rgb="FFFF0000"/>
      <name val="Calibri"/>
      <family val="2"/>
      <scheme val="minor"/>
    </font>
    <font>
      <b/>
      <sz val="10"/>
      <color theme="1"/>
      <name val="Calibri"/>
      <family val="2"/>
      <scheme val="minor"/>
    </font>
    <font>
      <b/>
      <sz val="10"/>
      <color rgb="FFE36C0A"/>
      <name val="Calibri"/>
      <family val="2"/>
      <scheme val="minor"/>
    </font>
    <font>
      <b/>
      <sz val="14"/>
      <color rgb="FFE36C0A"/>
      <name val="Calibri"/>
      <family val="2"/>
      <scheme val="minor"/>
    </font>
    <font>
      <b/>
      <u/>
      <sz val="11"/>
      <color theme="1"/>
      <name val="Calibri"/>
      <family val="2"/>
      <scheme val="minor"/>
    </font>
    <font>
      <b/>
      <sz val="12"/>
      <color theme="1"/>
      <name val="Calibri"/>
      <family val="2"/>
      <scheme val="minor"/>
    </font>
    <font>
      <i/>
      <sz val="9"/>
      <color theme="1"/>
      <name val="Calibri"/>
      <family val="2"/>
      <scheme val="minor"/>
    </font>
    <font>
      <b/>
      <i/>
      <sz val="9"/>
      <name val="Calibri"/>
      <family val="2"/>
      <scheme val="minor"/>
    </font>
  </fonts>
  <fills count="6">
    <fill>
      <patternFill patternType="none"/>
    </fill>
    <fill>
      <patternFill patternType="gray125"/>
    </fill>
    <fill>
      <patternFill patternType="solid">
        <fgColor rgb="FFB4CBE0"/>
        <bgColor indexed="64"/>
      </patternFill>
    </fill>
    <fill>
      <patternFill patternType="solid">
        <fgColor rgb="FFC2D5E7"/>
        <bgColor indexed="64"/>
      </patternFill>
    </fill>
    <fill>
      <patternFill patternType="solid">
        <fgColor rgb="FF99CCFF"/>
        <bgColor indexed="64"/>
      </patternFill>
    </fill>
    <fill>
      <patternFill patternType="solid">
        <fgColor rgb="FFFFFFCC"/>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99">
    <xf numFmtId="0" fontId="0" fillId="0" borderId="0" xfId="0"/>
    <xf numFmtId="0" fontId="3" fillId="0" borderId="2" xfId="0" applyFont="1" applyFill="1" applyBorder="1" applyAlignment="1" applyProtection="1">
      <alignment horizontal="left" vertical="top" wrapText="1"/>
    </xf>
    <xf numFmtId="0" fontId="3" fillId="0" borderId="3" xfId="0" applyFont="1" applyFill="1" applyBorder="1" applyAlignment="1" applyProtection="1">
      <alignment horizontal="left" vertical="top" wrapText="1"/>
    </xf>
    <xf numFmtId="0" fontId="3" fillId="0" borderId="4" xfId="0" applyFont="1" applyFill="1" applyBorder="1" applyAlignment="1" applyProtection="1">
      <alignment horizontal="left" vertical="top" wrapText="1"/>
    </xf>
    <xf numFmtId="0" fontId="0" fillId="0" borderId="0" xfId="0" applyProtection="1"/>
    <xf numFmtId="0" fontId="0" fillId="0" borderId="0" xfId="0" applyAlignment="1" applyProtection="1">
      <alignment wrapText="1"/>
    </xf>
    <xf numFmtId="0" fontId="4" fillId="0" borderId="0" xfId="0" applyFont="1" applyBorder="1" applyAlignment="1" applyProtection="1">
      <alignment vertical="top"/>
    </xf>
    <xf numFmtId="0" fontId="0" fillId="0" borderId="0" xfId="0" applyBorder="1" applyAlignment="1" applyProtection="1">
      <alignment vertical="top"/>
    </xf>
    <xf numFmtId="0" fontId="0" fillId="0" borderId="0" xfId="0" applyNumberFormat="1" applyBorder="1" applyAlignment="1" applyProtection="1">
      <alignment vertical="top"/>
    </xf>
    <xf numFmtId="0" fontId="3" fillId="0" borderId="0" xfId="0" applyFont="1" applyBorder="1" applyAlignment="1" applyProtection="1">
      <alignment vertical="top"/>
    </xf>
    <xf numFmtId="0" fontId="0" fillId="0" borderId="0" xfId="0" applyBorder="1" applyProtection="1"/>
    <xf numFmtId="0" fontId="5" fillId="0" borderId="1" xfId="0" applyFont="1" applyBorder="1" applyAlignment="1" applyProtection="1">
      <alignment vertical="top"/>
    </xf>
    <xf numFmtId="0" fontId="5" fillId="0" borderId="1" xfId="0" applyFont="1" applyBorder="1" applyAlignment="1" applyProtection="1">
      <alignment vertical="top" wrapText="1"/>
    </xf>
    <xf numFmtId="0" fontId="5" fillId="0" borderId="1" xfId="0" applyNumberFormat="1" applyFont="1" applyBorder="1" applyAlignment="1" applyProtection="1">
      <alignment vertical="top"/>
    </xf>
    <xf numFmtId="0" fontId="6" fillId="0" borderId="1" xfId="0" applyFont="1" applyBorder="1" applyAlignment="1" applyProtection="1">
      <alignment vertical="top"/>
    </xf>
    <xf numFmtId="49" fontId="7" fillId="2" borderId="1" xfId="0" applyNumberFormat="1" applyFont="1" applyFill="1" applyBorder="1" applyAlignment="1" applyProtection="1">
      <alignment vertical="top"/>
    </xf>
    <xf numFmtId="49" fontId="8" fillId="2" borderId="1" xfId="0" applyNumberFormat="1" applyFont="1" applyFill="1" applyBorder="1" applyAlignment="1" applyProtection="1">
      <alignment vertical="top"/>
    </xf>
    <xf numFmtId="3" fontId="9" fillId="2" borderId="1" xfId="0" applyNumberFormat="1" applyFont="1" applyFill="1" applyBorder="1" applyAlignment="1" applyProtection="1">
      <alignment vertical="top"/>
    </xf>
    <xf numFmtId="4" fontId="9" fillId="2" borderId="1" xfId="0" applyNumberFormat="1" applyFont="1" applyFill="1" applyBorder="1" applyAlignment="1" applyProtection="1">
      <alignment vertical="top"/>
    </xf>
    <xf numFmtId="49" fontId="7" fillId="3" borderId="1" xfId="0" applyNumberFormat="1" applyFont="1" applyFill="1" applyBorder="1" applyAlignment="1" applyProtection="1">
      <alignment vertical="top"/>
    </xf>
    <xf numFmtId="49" fontId="8" fillId="3" borderId="1" xfId="0" applyNumberFormat="1" applyFont="1" applyFill="1" applyBorder="1" applyAlignment="1" applyProtection="1">
      <alignment vertical="top"/>
    </xf>
    <xf numFmtId="4" fontId="9" fillId="3" borderId="1" xfId="0" applyNumberFormat="1" applyFont="1" applyFill="1" applyBorder="1" applyAlignment="1" applyProtection="1">
      <alignment vertical="top"/>
    </xf>
    <xf numFmtId="49" fontId="10" fillId="0" borderId="1" xfId="0" applyNumberFormat="1" applyFont="1" applyFill="1" applyBorder="1" applyAlignment="1" applyProtection="1">
      <alignment vertical="top"/>
    </xf>
    <xf numFmtId="49" fontId="10" fillId="0" borderId="1" xfId="0" applyNumberFormat="1" applyFont="1" applyBorder="1" applyAlignment="1" applyProtection="1">
      <alignment vertical="top"/>
    </xf>
    <xf numFmtId="0" fontId="10" fillId="0" borderId="1" xfId="0" applyNumberFormat="1" applyFont="1" applyBorder="1" applyAlignment="1" applyProtection="1">
      <alignment vertical="top"/>
    </xf>
    <xf numFmtId="0" fontId="10" fillId="0" borderId="1" xfId="0" applyFont="1" applyBorder="1" applyAlignment="1" applyProtection="1">
      <alignment vertical="top"/>
    </xf>
    <xf numFmtId="0" fontId="11" fillId="0" borderId="1" xfId="0" applyFont="1" applyBorder="1" applyAlignment="1" applyProtection="1">
      <alignment vertical="top"/>
    </xf>
    <xf numFmtId="4" fontId="11" fillId="0" borderId="1" xfId="0" applyNumberFormat="1" applyFont="1" applyBorder="1" applyAlignment="1" applyProtection="1">
      <alignment vertical="top"/>
    </xf>
    <xf numFmtId="4" fontId="11" fillId="5" borderId="1" xfId="0" applyNumberFormat="1" applyFont="1" applyFill="1" applyBorder="1" applyAlignment="1" applyProtection="1">
      <alignment vertical="top"/>
    </xf>
    <xf numFmtId="49" fontId="14" fillId="0" borderId="1" xfId="0" applyNumberFormat="1" applyFont="1" applyBorder="1" applyAlignment="1" applyProtection="1">
      <alignment horizontal="right" vertical="top" wrapText="1"/>
    </xf>
    <xf numFmtId="4" fontId="10" fillId="0" borderId="1" xfId="0" applyNumberFormat="1" applyFont="1" applyBorder="1" applyAlignment="1" applyProtection="1">
      <alignment vertical="top"/>
    </xf>
    <xf numFmtId="0" fontId="10" fillId="0" borderId="1" xfId="0" applyFont="1" applyBorder="1" applyAlignment="1" applyProtection="1">
      <alignment vertical="top" wrapText="1"/>
    </xf>
    <xf numFmtId="4" fontId="11" fillId="4" borderId="1" xfId="0" applyNumberFormat="1" applyFont="1" applyFill="1" applyBorder="1" applyAlignment="1" applyProtection="1">
      <alignment vertical="top"/>
    </xf>
    <xf numFmtId="0" fontId="12" fillId="0" borderId="1" xfId="0" applyFont="1" applyFill="1" applyBorder="1" applyAlignment="1" applyProtection="1">
      <alignment vertical="top"/>
    </xf>
    <xf numFmtId="49" fontId="9" fillId="0" borderId="1" xfId="0" applyNumberFormat="1" applyFont="1" applyBorder="1" applyAlignment="1" applyProtection="1">
      <alignment vertical="top"/>
    </xf>
    <xf numFmtId="4" fontId="9" fillId="0" borderId="1" xfId="0" applyNumberFormat="1" applyFont="1" applyBorder="1" applyAlignment="1" applyProtection="1">
      <alignment vertical="top"/>
    </xf>
    <xf numFmtId="4" fontId="9" fillId="5" borderId="1" xfId="0" applyNumberFormat="1" applyFont="1" applyFill="1" applyBorder="1" applyAlignment="1" applyProtection="1">
      <alignment vertical="top"/>
    </xf>
    <xf numFmtId="0" fontId="10" fillId="0" borderId="2" xfId="0" applyFont="1" applyBorder="1" applyAlignment="1" applyProtection="1">
      <alignment vertical="top"/>
    </xf>
    <xf numFmtId="0" fontId="12" fillId="0" borderId="3" xfId="0" applyFont="1" applyFill="1" applyBorder="1" applyAlignment="1" applyProtection="1">
      <alignment vertical="top"/>
    </xf>
    <xf numFmtId="0" fontId="10" fillId="0" borderId="3" xfId="0" applyFont="1" applyBorder="1" applyAlignment="1" applyProtection="1">
      <alignment vertical="top"/>
    </xf>
    <xf numFmtId="49" fontId="9" fillId="0" borderId="3" xfId="0" applyNumberFormat="1" applyFont="1" applyBorder="1" applyAlignment="1" applyProtection="1">
      <alignment horizontal="right" vertical="top" indent="1"/>
    </xf>
    <xf numFmtId="3" fontId="11" fillId="0" borderId="3" xfId="0" applyNumberFormat="1" applyFont="1" applyBorder="1" applyAlignment="1" applyProtection="1">
      <alignment vertical="top"/>
    </xf>
    <xf numFmtId="4" fontId="9" fillId="0" borderId="4" xfId="0" applyNumberFormat="1" applyFont="1" applyBorder="1" applyAlignment="1" applyProtection="1">
      <alignment vertical="top"/>
    </xf>
    <xf numFmtId="0" fontId="15" fillId="0" borderId="3" xfId="0" applyFont="1" applyBorder="1" applyAlignment="1" applyProtection="1">
      <alignment horizontal="right" indent="1"/>
    </xf>
    <xf numFmtId="10" fontId="11" fillId="5" borderId="2" xfId="0" applyNumberFormat="1" applyFont="1" applyFill="1" applyBorder="1" applyAlignment="1" applyProtection="1">
      <alignment horizontal="right" vertical="top"/>
    </xf>
    <xf numFmtId="0" fontId="0" fillId="0" borderId="0" xfId="0" applyNumberFormat="1" applyBorder="1" applyProtection="1"/>
    <xf numFmtId="0" fontId="3" fillId="0" borderId="0" xfId="0" applyFont="1" applyBorder="1" applyProtection="1"/>
    <xf numFmtId="0" fontId="0" fillId="0" borderId="0" xfId="0" applyAlignment="1" applyProtection="1">
      <alignment vertical="top"/>
    </xf>
    <xf numFmtId="0" fontId="0" fillId="5" borderId="5" xfId="0" applyFill="1" applyBorder="1" applyAlignment="1" applyProtection="1">
      <alignment horizontal="center" vertical="top"/>
      <protection locked="0"/>
    </xf>
    <xf numFmtId="0" fontId="17" fillId="0" borderId="0" xfId="0" applyFont="1" applyFill="1" applyBorder="1" applyAlignment="1" applyProtection="1">
      <alignment horizontal="left" vertical="top" wrapText="1"/>
    </xf>
    <xf numFmtId="0" fontId="10" fillId="0" borderId="0" xfId="0" applyFont="1" applyBorder="1" applyAlignment="1" applyProtection="1">
      <alignment horizontal="left"/>
    </xf>
    <xf numFmtId="0" fontId="14" fillId="0" borderId="0" xfId="0" applyFont="1" applyBorder="1" applyAlignment="1" applyProtection="1">
      <alignment horizontal="left"/>
    </xf>
    <xf numFmtId="4" fontId="11" fillId="5" borderId="1" xfId="0" applyNumberFormat="1" applyFont="1" applyFill="1" applyBorder="1" applyAlignment="1" applyProtection="1">
      <alignment vertical="top"/>
      <protection locked="0"/>
    </xf>
    <xf numFmtId="4" fontId="9" fillId="5" borderId="1" xfId="0" applyNumberFormat="1" applyFont="1" applyFill="1" applyBorder="1" applyAlignment="1" applyProtection="1">
      <alignment vertical="top"/>
      <protection locked="0"/>
    </xf>
    <xf numFmtId="49" fontId="7" fillId="2" borderId="2" xfId="0" applyNumberFormat="1" applyFont="1" applyFill="1" applyBorder="1" applyAlignment="1" applyProtection="1">
      <alignment horizontal="left" vertical="top" wrapText="1"/>
    </xf>
    <xf numFmtId="49" fontId="7" fillId="2" borderId="3" xfId="0" applyNumberFormat="1" applyFont="1" applyFill="1" applyBorder="1" applyAlignment="1" applyProtection="1">
      <alignment horizontal="left" vertical="top" wrapText="1"/>
    </xf>
    <xf numFmtId="49" fontId="7" fillId="2" borderId="4" xfId="0" applyNumberFormat="1" applyFont="1" applyFill="1" applyBorder="1" applyAlignment="1" applyProtection="1">
      <alignment horizontal="left" vertical="top" wrapText="1"/>
    </xf>
    <xf numFmtId="49" fontId="7" fillId="3" borderId="2" xfId="0" applyNumberFormat="1" applyFont="1" applyFill="1" applyBorder="1" applyAlignment="1" applyProtection="1">
      <alignment horizontal="left" vertical="top" wrapText="1"/>
    </xf>
    <xf numFmtId="49" fontId="7" fillId="3" borderId="3" xfId="0" applyNumberFormat="1" applyFont="1" applyFill="1" applyBorder="1" applyAlignment="1" applyProtection="1">
      <alignment horizontal="left" vertical="top" wrapText="1"/>
    </xf>
    <xf numFmtId="49" fontId="7" fillId="3" borderId="4" xfId="0" applyNumberFormat="1" applyFont="1" applyFill="1" applyBorder="1" applyAlignment="1" applyProtection="1">
      <alignment horizontal="left" vertical="top" wrapText="1"/>
    </xf>
    <xf numFmtId="49" fontId="10" fillId="0" borderId="2" xfId="0" applyNumberFormat="1" applyFont="1" applyBorder="1" applyAlignment="1" applyProtection="1">
      <alignment horizontal="left" vertical="top" wrapText="1"/>
    </xf>
    <xf numFmtId="49" fontId="10" fillId="0" borderId="3" xfId="0" applyNumberFormat="1" applyFont="1" applyBorder="1" applyAlignment="1" applyProtection="1">
      <alignment horizontal="left" vertical="top" wrapText="1"/>
    </xf>
    <xf numFmtId="49" fontId="10" fillId="0" borderId="4" xfId="0" applyNumberFormat="1" applyFont="1" applyBorder="1" applyAlignment="1" applyProtection="1">
      <alignment horizontal="left" vertical="top" wrapText="1"/>
    </xf>
    <xf numFmtId="0" fontId="21" fillId="0" borderId="0" xfId="0" applyFont="1" applyAlignment="1" applyProtection="1">
      <alignment horizontal="center" vertical="center" wrapText="1"/>
    </xf>
    <xf numFmtId="0" fontId="19" fillId="0" borderId="0" xfId="0" applyFont="1" applyProtection="1"/>
    <xf numFmtId="0" fontId="22" fillId="0" borderId="0" xfId="0" applyFont="1" applyProtection="1"/>
    <xf numFmtId="0" fontId="23" fillId="0" borderId="0" xfId="0" applyFont="1" applyAlignment="1" applyProtection="1">
      <alignment horizontal="right" vertical="center"/>
    </xf>
    <xf numFmtId="0" fontId="23" fillId="0" borderId="0" xfId="0" applyFont="1" applyAlignment="1" applyProtection="1">
      <alignment horizontal="right"/>
    </xf>
    <xf numFmtId="0" fontId="24" fillId="0" borderId="0" xfId="0" applyFont="1" applyAlignment="1" applyProtection="1">
      <alignment horizontal="center"/>
    </xf>
    <xf numFmtId="0" fontId="0" fillId="5" borderId="0" xfId="0" applyFill="1" applyAlignment="1" applyProtection="1">
      <alignment horizontal="left" vertical="top" shrinkToFit="1"/>
      <protection locked="0"/>
    </xf>
    <xf numFmtId="0" fontId="0" fillId="5" borderId="0" xfId="0" applyFill="1" applyAlignment="1" applyProtection="1">
      <alignment horizontal="left" vertical="top" shrinkToFit="1"/>
      <protection locked="0"/>
    </xf>
    <xf numFmtId="0" fontId="14" fillId="0" borderId="0" xfId="0" applyFont="1" applyAlignment="1" applyProtection="1">
      <alignment horizontal="left" vertical="top"/>
    </xf>
    <xf numFmtId="0" fontId="0" fillId="0" borderId="0" xfId="0" applyAlignment="1" applyProtection="1">
      <alignment horizontal="left" vertical="top"/>
    </xf>
    <xf numFmtId="0" fontId="14" fillId="0" borderId="0" xfId="0" applyFont="1" applyAlignment="1" applyProtection="1">
      <alignment horizontal="left" vertical="top"/>
    </xf>
    <xf numFmtId="0" fontId="0" fillId="5" borderId="0" xfId="0" applyFill="1" applyAlignment="1" applyProtection="1">
      <alignment vertical="top" shrinkToFit="1"/>
      <protection locked="0"/>
    </xf>
    <xf numFmtId="0" fontId="0" fillId="0" borderId="0" xfId="0" applyAlignment="1" applyProtection="1">
      <alignment horizontal="center" vertical="top"/>
    </xf>
    <xf numFmtId="0" fontId="0" fillId="5" borderId="0" xfId="0" applyFill="1" applyAlignment="1" applyProtection="1">
      <alignment horizontal="center" vertical="top" shrinkToFit="1"/>
      <protection locked="0"/>
    </xf>
    <xf numFmtId="0" fontId="14" fillId="0" borderId="0" xfId="0" applyFont="1" applyAlignment="1" applyProtection="1">
      <alignment vertical="top"/>
    </xf>
    <xf numFmtId="0" fontId="0" fillId="5" borderId="0" xfId="0" applyFill="1" applyAlignment="1" applyProtection="1">
      <alignment horizontal="center" shrinkToFit="1"/>
      <protection locked="0"/>
    </xf>
    <xf numFmtId="0" fontId="0" fillId="0" borderId="0" xfId="0" applyFill="1" applyAlignment="1" applyProtection="1">
      <alignment horizontal="center" shrinkToFit="1"/>
    </xf>
    <xf numFmtId="0" fontId="0" fillId="5"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0" fillId="0" borderId="0" xfId="0" applyFill="1" applyAlignment="1" applyProtection="1">
      <alignment vertical="top"/>
    </xf>
    <xf numFmtId="0" fontId="0" fillId="0" borderId="0" xfId="0" applyFill="1" applyAlignment="1" applyProtection="1">
      <alignment shrinkToFit="1"/>
    </xf>
    <xf numFmtId="0" fontId="0" fillId="0" borderId="0" xfId="0" applyAlignment="1" applyProtection="1">
      <alignment horizontal="left" vertical="top" wrapText="1"/>
    </xf>
    <xf numFmtId="4" fontId="26" fillId="5" borderId="0" xfId="0" applyNumberFormat="1" applyFont="1" applyFill="1" applyAlignment="1" applyProtection="1">
      <alignment horizontal="center" vertical="top" shrinkToFit="1"/>
    </xf>
    <xf numFmtId="0" fontId="26" fillId="5" borderId="0" xfId="0" applyFont="1" applyFill="1" applyAlignment="1" applyProtection="1">
      <alignment horizontal="center" vertical="top" shrinkToFit="1"/>
    </xf>
    <xf numFmtId="0" fontId="5" fillId="0" borderId="0" xfId="0" applyFont="1" applyAlignment="1" applyProtection="1"/>
    <xf numFmtId="0" fontId="2" fillId="0" borderId="0" xfId="0" applyFont="1" applyAlignment="1" applyProtection="1">
      <alignment vertical="top"/>
    </xf>
    <xf numFmtId="0" fontId="18" fillId="0" borderId="0" xfId="0" applyFont="1" applyProtection="1"/>
    <xf numFmtId="0" fontId="27" fillId="0" borderId="0" xfId="0" applyFont="1" applyProtection="1"/>
    <xf numFmtId="14" fontId="0" fillId="0" borderId="0" xfId="0" applyNumberFormat="1" applyProtection="1"/>
    <xf numFmtId="0" fontId="0" fillId="0" borderId="0" xfId="0" applyAlignment="1" applyProtection="1">
      <alignment horizontal="right"/>
    </xf>
    <xf numFmtId="0" fontId="0" fillId="5" borderId="5" xfId="0" applyFill="1" applyBorder="1" applyAlignment="1" applyProtection="1">
      <alignment horizontal="left" shrinkToFit="1"/>
      <protection locked="0"/>
    </xf>
    <xf numFmtId="0" fontId="28" fillId="0" borderId="1" xfId="0" applyFont="1" applyBorder="1" applyAlignment="1" applyProtection="1">
      <alignment vertical="top"/>
    </xf>
    <xf numFmtId="10" fontId="9" fillId="5" borderId="4" xfId="0" applyNumberFormat="1" applyFont="1" applyFill="1" applyBorder="1" applyAlignment="1" applyProtection="1">
      <alignment horizontal="left" vertical="top"/>
      <protection locked="0"/>
    </xf>
  </cellXfs>
  <cellStyles count="1">
    <cellStyle name="Normal" xfId="0" builtinId="0"/>
  </cellStyles>
  <dxfs count="0"/>
  <tableStyles count="0" defaultTableStyle="TableStyleMedium2" defaultPivotStyle="PivotStyleLight16"/>
  <colors>
    <mruColors>
      <color rgb="FFFFFFCC"/>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xdr:row>
      <xdr:rowOff>190499</xdr:rowOff>
    </xdr:from>
    <xdr:to>
      <xdr:col>1</xdr:col>
      <xdr:colOff>885825</xdr:colOff>
      <xdr:row>7</xdr:row>
      <xdr:rowOff>47624</xdr:rowOff>
    </xdr:to>
    <xdr:pic>
      <xdr:nvPicPr>
        <xdr:cNvPr id="2" name="Imagen 1">
          <a:extLst>
            <a:ext uri="{FF2B5EF4-FFF2-40B4-BE49-F238E27FC236}">
              <a16:creationId xmlns:a16="http://schemas.microsoft.com/office/drawing/2014/main" id="{A5AFFA2A-5B0A-48D1-B89A-42BF9870405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499"/>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C8B1EE-F7AE-40DC-9FCB-8812DF98BC42}">
  <sheetPr>
    <pageSetUpPr fitToPage="1"/>
  </sheetPr>
  <dimension ref="A2:I48"/>
  <sheetViews>
    <sheetView tabSelected="1" workbookViewId="0">
      <selection activeCell="B12" sqref="B12:E12"/>
    </sheetView>
  </sheetViews>
  <sheetFormatPr baseColWidth="10" defaultRowHeight="15" x14ac:dyDescent="0.25"/>
  <cols>
    <col min="1" max="1" width="8.28515625" style="4" customWidth="1"/>
    <col min="2" max="2" width="13.5703125" style="4" customWidth="1"/>
    <col min="3" max="3" width="17.85546875" style="4" customWidth="1"/>
    <col min="4" max="9" width="11.42578125" style="4"/>
    <col min="10" max="10" width="1.7109375" style="4" customWidth="1"/>
    <col min="11" max="16384" width="11.42578125" style="4"/>
  </cols>
  <sheetData>
    <row r="2" spans="1:9" s="47" customFormat="1" ht="21" x14ac:dyDescent="0.25">
      <c r="A2" s="63" t="s">
        <v>123</v>
      </c>
      <c r="B2" s="63"/>
      <c r="C2" s="63"/>
      <c r="D2" s="63"/>
      <c r="E2" s="63"/>
      <c r="F2" s="63"/>
      <c r="G2" s="63"/>
      <c r="H2" s="63"/>
      <c r="I2" s="63"/>
    </row>
    <row r="5" spans="1:9" x14ac:dyDescent="0.25">
      <c r="D5" s="64"/>
      <c r="E5" s="64"/>
      <c r="F5" s="65"/>
      <c r="G5" s="65"/>
      <c r="H5" s="65"/>
      <c r="I5" s="66" t="s">
        <v>146</v>
      </c>
    </row>
    <row r="6" spans="1:9" x14ac:dyDescent="0.25">
      <c r="D6" s="64"/>
      <c r="E6" s="64"/>
      <c r="F6" s="65"/>
      <c r="G6" s="65"/>
      <c r="H6" s="65"/>
      <c r="I6" s="66"/>
    </row>
    <row r="7" spans="1:9" x14ac:dyDescent="0.25">
      <c r="D7" s="64"/>
      <c r="E7" s="64"/>
      <c r="F7" s="65"/>
      <c r="G7" s="65"/>
      <c r="H7" s="65"/>
      <c r="I7" s="67" t="s">
        <v>147</v>
      </c>
    </row>
    <row r="8" spans="1:9" ht="24.95" customHeight="1" x14ac:dyDescent="0.25"/>
    <row r="9" spans="1:9" ht="18.75" x14ac:dyDescent="0.3">
      <c r="A9" s="68" t="s">
        <v>124</v>
      </c>
      <c r="B9" s="68"/>
      <c r="C9" s="68"/>
      <c r="D9" s="68"/>
      <c r="E9" s="68"/>
      <c r="F9" s="68"/>
      <c r="G9" s="68"/>
      <c r="H9" s="68"/>
      <c r="I9" s="68"/>
    </row>
    <row r="10" spans="1:9" ht="15" customHeight="1" x14ac:dyDescent="0.25"/>
    <row r="11" spans="1:9" ht="15" customHeight="1" x14ac:dyDescent="0.25"/>
    <row r="12" spans="1:9" x14ac:dyDescent="0.25">
      <c r="A12" s="47" t="s">
        <v>125</v>
      </c>
      <c r="B12" s="69"/>
      <c r="C12" s="69"/>
      <c r="D12" s="69"/>
      <c r="E12" s="69"/>
      <c r="F12" s="47" t="s">
        <v>126</v>
      </c>
      <c r="G12" s="47"/>
      <c r="I12" s="70"/>
    </row>
    <row r="13" spans="1:9" x14ac:dyDescent="0.25">
      <c r="A13" s="71" t="s">
        <v>127</v>
      </c>
      <c r="B13" s="71"/>
      <c r="C13" s="71"/>
      <c r="D13" s="71"/>
      <c r="E13" s="71"/>
      <c r="F13" s="71"/>
      <c r="G13" s="71"/>
      <c r="H13" s="71"/>
      <c r="I13" s="72"/>
    </row>
    <row r="14" spans="1:9" x14ac:dyDescent="0.25">
      <c r="A14" s="73"/>
      <c r="B14" s="73"/>
      <c r="C14" s="73"/>
      <c r="D14" s="73"/>
      <c r="E14" s="73"/>
      <c r="F14" s="73"/>
      <c r="G14" s="73"/>
      <c r="H14" s="73"/>
      <c r="I14" s="72"/>
    </row>
    <row r="15" spans="1:9" x14ac:dyDescent="0.25">
      <c r="A15" s="47" t="s">
        <v>128</v>
      </c>
      <c r="B15" s="47"/>
      <c r="C15" s="74"/>
      <c r="D15" s="75" t="s">
        <v>129</v>
      </c>
      <c r="E15" s="75"/>
      <c r="F15" s="76"/>
      <c r="G15" s="76"/>
      <c r="H15" s="76"/>
      <c r="I15" s="76"/>
    </row>
    <row r="16" spans="1:9" x14ac:dyDescent="0.25">
      <c r="B16" s="77"/>
      <c r="C16" s="77" t="s">
        <v>130</v>
      </c>
      <c r="D16" s="77"/>
      <c r="E16" s="77"/>
      <c r="F16" s="77" t="s">
        <v>131</v>
      </c>
      <c r="G16" s="77"/>
      <c r="H16" s="77"/>
      <c r="I16" s="47"/>
    </row>
    <row r="17" spans="1:9" x14ac:dyDescent="0.25">
      <c r="B17" s="77"/>
      <c r="C17" s="77"/>
      <c r="D17" s="77"/>
      <c r="E17" s="77"/>
      <c r="F17" s="77"/>
      <c r="G17" s="77"/>
      <c r="H17" s="77"/>
      <c r="I17" s="47"/>
    </row>
    <row r="18" spans="1:9" x14ac:dyDescent="0.25">
      <c r="A18" s="47" t="s">
        <v>132</v>
      </c>
      <c r="B18" s="70"/>
      <c r="C18" s="75" t="s">
        <v>133</v>
      </c>
      <c r="D18" s="75"/>
      <c r="E18" s="78"/>
      <c r="F18" s="78"/>
      <c r="G18" s="79" t="s">
        <v>134</v>
      </c>
      <c r="H18" s="79"/>
      <c r="I18" s="80"/>
    </row>
    <row r="19" spans="1:9" s="81" customFormat="1" x14ac:dyDescent="0.25">
      <c r="B19" s="82"/>
      <c r="C19" s="83"/>
      <c r="D19" s="83"/>
      <c r="E19" s="84"/>
      <c r="F19" s="84"/>
      <c r="G19" s="84"/>
      <c r="H19" s="84"/>
      <c r="I19" s="84"/>
    </row>
    <row r="20" spans="1:9" s="81" customFormat="1" x14ac:dyDescent="0.25">
      <c r="B20" s="82"/>
      <c r="C20" s="83"/>
      <c r="D20" s="83"/>
      <c r="E20" s="84"/>
      <c r="F20" s="84"/>
      <c r="G20" s="84"/>
      <c r="H20" s="84"/>
      <c r="I20" s="84"/>
    </row>
    <row r="21" spans="1:9" s="81" customFormat="1" x14ac:dyDescent="0.25">
      <c r="A21" s="85" t="s">
        <v>135</v>
      </c>
      <c r="B21" s="82"/>
      <c r="C21" s="76"/>
      <c r="D21" s="76"/>
      <c r="E21" s="76"/>
      <c r="F21" s="76"/>
      <c r="G21" s="76"/>
      <c r="H21" s="84" t="s">
        <v>136</v>
      </c>
      <c r="I21" s="80"/>
    </row>
    <row r="22" spans="1:9" s="81" customFormat="1" x14ac:dyDescent="0.25">
      <c r="A22" s="85"/>
      <c r="B22" s="82"/>
      <c r="C22" s="83"/>
      <c r="D22" s="83"/>
      <c r="E22" s="83"/>
      <c r="F22" s="83"/>
      <c r="G22" s="83"/>
      <c r="H22" s="84"/>
      <c r="I22" s="86"/>
    </row>
    <row r="23" spans="1:9" x14ac:dyDescent="0.25">
      <c r="A23" s="47" t="s">
        <v>137</v>
      </c>
      <c r="B23" s="47"/>
      <c r="C23" s="47"/>
      <c r="D23" s="47"/>
      <c r="E23" s="47"/>
      <c r="F23" s="47"/>
      <c r="G23" s="47"/>
      <c r="H23" s="47"/>
      <c r="I23" s="47"/>
    </row>
    <row r="24" spans="1:9" ht="15" customHeight="1" x14ac:dyDescent="0.25">
      <c r="A24" s="47"/>
      <c r="B24" s="47"/>
      <c r="C24" s="47"/>
      <c r="D24" s="47"/>
      <c r="E24" s="47"/>
      <c r="F24" s="47"/>
      <c r="G24" s="47"/>
      <c r="H24" s="47"/>
      <c r="I24" s="47"/>
    </row>
    <row r="25" spans="1:9" ht="56.25" customHeight="1" x14ac:dyDescent="0.25">
      <c r="A25" s="87" t="s">
        <v>138</v>
      </c>
      <c r="B25" s="87"/>
      <c r="C25" s="87"/>
      <c r="D25" s="87"/>
      <c r="E25" s="87"/>
      <c r="F25" s="87"/>
      <c r="G25" s="87"/>
      <c r="H25" s="87"/>
      <c r="I25" s="47"/>
    </row>
    <row r="26" spans="1:9" ht="15" customHeight="1" x14ac:dyDescent="0.25">
      <c r="A26" s="47"/>
      <c r="B26" s="47"/>
      <c r="C26" s="47"/>
      <c r="D26" s="47"/>
      <c r="E26" s="47"/>
      <c r="F26" s="47"/>
      <c r="G26" s="47"/>
      <c r="H26" s="47"/>
      <c r="I26" s="47"/>
    </row>
    <row r="27" spans="1:9" ht="15" customHeight="1" x14ac:dyDescent="0.25">
      <c r="A27" s="47" t="s">
        <v>139</v>
      </c>
      <c r="B27" s="47"/>
      <c r="C27" s="47"/>
      <c r="D27" s="47"/>
      <c r="E27" s="47"/>
      <c r="F27" s="47"/>
      <c r="G27" s="47"/>
      <c r="H27" s="47"/>
    </row>
    <row r="28" spans="1:9" ht="15" customHeight="1" x14ac:dyDescent="0.25">
      <c r="A28" s="47"/>
      <c r="B28" s="47"/>
      <c r="C28" s="47"/>
      <c r="D28" s="47"/>
      <c r="E28" s="47"/>
      <c r="F28" s="47"/>
      <c r="G28" s="47"/>
      <c r="H28" s="47"/>
    </row>
    <row r="29" spans="1:9" ht="15.75" x14ac:dyDescent="0.25">
      <c r="A29" s="47" t="s">
        <v>140</v>
      </c>
      <c r="B29" s="88">
        <f>IF(+'B.Anexo I Tabla Desglose Precio'!L78&lt;=27775,+'B.Anexo I Tabla Desglose Precio'!L78,"no debe superar 27.775,00")</f>
        <v>1000</v>
      </c>
      <c r="C29" s="89"/>
      <c r="D29" s="47" t="s">
        <v>141</v>
      </c>
      <c r="E29" s="47"/>
      <c r="F29" s="47"/>
      <c r="G29" s="47"/>
      <c r="H29" s="47"/>
    </row>
    <row r="30" spans="1:9" ht="15" customHeight="1" x14ac:dyDescent="0.25">
      <c r="A30" s="47"/>
      <c r="B30" s="47"/>
      <c r="C30" s="47"/>
      <c r="D30" s="47"/>
      <c r="E30" s="47"/>
      <c r="F30" s="47"/>
      <c r="G30" s="47"/>
      <c r="H30" s="47"/>
    </row>
    <row r="31" spans="1:9" ht="15" customHeight="1" x14ac:dyDescent="0.25">
      <c r="A31" s="90"/>
      <c r="B31" s="47"/>
      <c r="C31" s="47"/>
      <c r="D31" s="47"/>
      <c r="E31" s="47"/>
      <c r="F31" s="47"/>
      <c r="G31" s="47"/>
      <c r="H31" s="47"/>
    </row>
    <row r="32" spans="1:9" ht="15" customHeight="1" x14ac:dyDescent="0.25">
      <c r="A32" s="47"/>
      <c r="B32" s="47"/>
      <c r="C32" s="47"/>
      <c r="D32" s="47"/>
      <c r="E32" s="47"/>
      <c r="F32" s="47"/>
      <c r="G32" s="47"/>
      <c r="H32" s="47"/>
      <c r="I32" s="47"/>
    </row>
    <row r="33" spans="1:9" ht="30" customHeight="1" x14ac:dyDescent="0.25">
      <c r="A33" s="87" t="s">
        <v>142</v>
      </c>
      <c r="B33" s="87"/>
      <c r="C33" s="87"/>
      <c r="D33" s="87"/>
      <c r="E33" s="87"/>
      <c r="F33" s="87"/>
      <c r="G33" s="87"/>
      <c r="H33" s="87"/>
      <c r="I33" s="47"/>
    </row>
    <row r="34" spans="1:9" ht="27" customHeight="1" x14ac:dyDescent="0.25">
      <c r="A34" s="47"/>
      <c r="B34" s="47"/>
      <c r="C34" s="47"/>
      <c r="D34" s="47"/>
      <c r="E34" s="47"/>
      <c r="F34" s="47"/>
      <c r="G34" s="47"/>
      <c r="H34" s="47"/>
      <c r="I34" s="47"/>
    </row>
    <row r="35" spans="1:9" x14ac:dyDescent="0.25">
      <c r="A35" s="91" t="s">
        <v>143</v>
      </c>
      <c r="B35" s="47"/>
      <c r="C35" s="47"/>
      <c r="D35" s="47"/>
      <c r="E35" s="47"/>
      <c r="F35" s="47"/>
      <c r="G35" s="47"/>
      <c r="H35" s="47"/>
      <c r="I35" s="47"/>
    </row>
    <row r="36" spans="1:9" ht="8.1" customHeight="1" x14ac:dyDescent="0.25">
      <c r="A36" s="47"/>
      <c r="B36" s="47"/>
      <c r="C36" s="47"/>
      <c r="D36" s="47"/>
      <c r="E36" s="47"/>
      <c r="F36" s="47"/>
      <c r="G36" s="47"/>
      <c r="H36" s="47"/>
      <c r="I36" s="47"/>
    </row>
    <row r="41" spans="1:9" x14ac:dyDescent="0.25">
      <c r="B41" s="92" t="s">
        <v>144</v>
      </c>
    </row>
    <row r="45" spans="1:9" x14ac:dyDescent="0.25">
      <c r="E45" s="93"/>
    </row>
    <row r="47" spans="1:9" x14ac:dyDescent="0.25">
      <c r="E47" s="94"/>
    </row>
    <row r="48" spans="1:9" x14ac:dyDescent="0.25">
      <c r="B48" s="95" t="s">
        <v>145</v>
      </c>
      <c r="C48" s="96"/>
      <c r="D48" s="96"/>
      <c r="E48" s="96"/>
      <c r="F48" s="96"/>
    </row>
  </sheetData>
  <sheetProtection algorithmName="SHA-512" hashValue="bkaC+b7dPRZDNNJQ6W/6BhV1tQeqw7baxnQ44O/5I4kwm9rt2Zj6bD4fbfU7t/kyBU70/oWv5QoxCbpnVM+oYw==" saltValue="Pcg49y5Uigzuevz6oUxGQw==" spinCount="100000" sheet="1" objects="1" scenarios="1" selectLockedCells="1"/>
  <mergeCells count="14">
    <mergeCell ref="A33:H33"/>
    <mergeCell ref="C48:F48"/>
    <mergeCell ref="C18:D18"/>
    <mergeCell ref="E18:F18"/>
    <mergeCell ref="G18:H18"/>
    <mergeCell ref="C21:G21"/>
    <mergeCell ref="A25:H25"/>
    <mergeCell ref="B29:C29"/>
    <mergeCell ref="A2:I2"/>
    <mergeCell ref="A9:I9"/>
    <mergeCell ref="B12:E12"/>
    <mergeCell ref="A13:H13"/>
    <mergeCell ref="D15:E15"/>
    <mergeCell ref="F15:I15"/>
  </mergeCells>
  <printOptions horizontalCentered="1"/>
  <pageMargins left="0.9055118110236221" right="0.70866141732283472" top="0.74803149606299213" bottom="0.74803149606299213" header="0.31496062992125984" footer="0.31496062992125984"/>
  <pageSetup paperSize="9" scale="7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8AE9BC-0551-43D4-A8BB-933BFA1A44AD}">
  <sheetPr>
    <pageSetUpPr fitToPage="1"/>
  </sheetPr>
  <dimension ref="A1:L89"/>
  <sheetViews>
    <sheetView zoomScale="120" zoomScaleNormal="120" workbookViewId="0">
      <selection activeCell="K77" sqref="K77"/>
    </sheetView>
  </sheetViews>
  <sheetFormatPr baseColWidth="10" defaultColWidth="10.85546875" defaultRowHeight="15" x14ac:dyDescent="0.25"/>
  <cols>
    <col min="1" max="1" width="10.7109375" style="10" customWidth="1"/>
    <col min="2" max="2" width="6.28515625" style="10" bestFit="1" customWidth="1"/>
    <col min="3" max="3" width="3.5703125" style="10" bestFit="1" customWidth="1"/>
    <col min="4" max="4" width="31.42578125" style="10" customWidth="1"/>
    <col min="5" max="5" width="5.7109375" style="45" customWidth="1"/>
    <col min="6" max="6" width="8.140625" style="10" bestFit="1" customWidth="1"/>
    <col min="7" max="7" width="7.85546875" style="46" bestFit="1" customWidth="1"/>
    <col min="8" max="8" width="6.28515625" style="10" bestFit="1" customWidth="1"/>
    <col min="9" max="9" width="10.140625" style="46" bestFit="1" customWidth="1"/>
    <col min="10" max="10" width="7.5703125" style="46" bestFit="1" customWidth="1"/>
    <col min="11" max="11" width="11" style="46" customWidth="1"/>
    <col min="12" max="12" width="12.7109375" style="46" customWidth="1"/>
    <col min="13" max="16384" width="10.85546875" style="10"/>
  </cols>
  <sheetData>
    <row r="1" spans="1:12" s="4" customFormat="1" ht="90" customHeight="1" x14ac:dyDescent="0.25">
      <c r="A1" s="1" t="s">
        <v>81</v>
      </c>
      <c r="B1" s="2"/>
      <c r="C1" s="2"/>
      <c r="D1" s="2"/>
      <c r="E1" s="2"/>
      <c r="F1" s="2"/>
      <c r="G1" s="2"/>
      <c r="H1" s="2"/>
      <c r="I1" s="2"/>
      <c r="J1" s="2"/>
      <c r="K1" s="2"/>
      <c r="L1" s="3"/>
    </row>
    <row r="2" spans="1:12" s="4" customFormat="1" x14ac:dyDescent="0.25">
      <c r="E2" s="5"/>
    </row>
    <row r="3" spans="1:12" ht="18.75" x14ac:dyDescent="0.25">
      <c r="A3" s="6" t="s">
        <v>80</v>
      </c>
      <c r="B3" s="7"/>
      <c r="C3" s="7"/>
      <c r="D3" s="7"/>
      <c r="E3" s="8"/>
      <c r="F3" s="7"/>
      <c r="G3" s="9"/>
      <c r="H3" s="7"/>
      <c r="I3" s="9"/>
      <c r="J3" s="9"/>
      <c r="K3" s="9"/>
      <c r="L3" s="9"/>
    </row>
    <row r="4" spans="1:12" ht="8.1" customHeight="1" x14ac:dyDescent="0.25">
      <c r="A4" s="6"/>
      <c r="B4" s="7"/>
      <c r="C4" s="7"/>
      <c r="D4" s="7"/>
      <c r="E4" s="8"/>
      <c r="F4" s="7"/>
      <c r="G4" s="9"/>
      <c r="H4" s="7"/>
      <c r="I4" s="9"/>
      <c r="J4" s="9"/>
      <c r="K4" s="9"/>
      <c r="L4" s="9"/>
    </row>
    <row r="5" spans="1:12" x14ac:dyDescent="0.25">
      <c r="A5" s="11" t="s">
        <v>0</v>
      </c>
      <c r="B5" s="11" t="s">
        <v>1</v>
      </c>
      <c r="C5" s="11" t="s">
        <v>2</v>
      </c>
      <c r="D5" s="12" t="s">
        <v>3</v>
      </c>
      <c r="E5" s="13" t="s">
        <v>79</v>
      </c>
      <c r="F5" s="11" t="s">
        <v>4</v>
      </c>
      <c r="G5" s="14" t="s">
        <v>5</v>
      </c>
      <c r="H5" s="11" t="s">
        <v>6</v>
      </c>
      <c r="I5" s="14" t="s">
        <v>7</v>
      </c>
      <c r="J5" s="14" t="s">
        <v>8</v>
      </c>
      <c r="K5" s="14" t="s">
        <v>9</v>
      </c>
      <c r="L5" s="97" t="s">
        <v>120</v>
      </c>
    </row>
    <row r="6" spans="1:12" x14ac:dyDescent="0.25">
      <c r="A6" s="15" t="s">
        <v>10</v>
      </c>
      <c r="B6" s="16" t="s">
        <v>11</v>
      </c>
      <c r="C6" s="15" t="s">
        <v>12</v>
      </c>
      <c r="D6" s="54" t="s">
        <v>13</v>
      </c>
      <c r="E6" s="55"/>
      <c r="F6" s="55"/>
      <c r="G6" s="55"/>
      <c r="H6" s="55"/>
      <c r="I6" s="56"/>
      <c r="J6" s="17"/>
      <c r="K6" s="18"/>
      <c r="L6" s="18"/>
    </row>
    <row r="7" spans="1:12" x14ac:dyDescent="0.25">
      <c r="A7" s="19" t="s">
        <v>82</v>
      </c>
      <c r="B7" s="20" t="s">
        <v>11</v>
      </c>
      <c r="C7" s="19" t="s">
        <v>12</v>
      </c>
      <c r="D7" s="57" t="s">
        <v>14</v>
      </c>
      <c r="E7" s="58"/>
      <c r="F7" s="58"/>
      <c r="G7" s="58"/>
      <c r="H7" s="58"/>
      <c r="I7" s="59"/>
      <c r="J7" s="21"/>
      <c r="K7" s="21"/>
      <c r="L7" s="21"/>
    </row>
    <row r="8" spans="1:12" ht="22.5" customHeight="1" x14ac:dyDescent="0.25">
      <c r="A8" s="22" t="s">
        <v>83</v>
      </c>
      <c r="B8" s="23" t="s">
        <v>15</v>
      </c>
      <c r="C8" s="23" t="s">
        <v>16</v>
      </c>
      <c r="D8" s="60" t="s">
        <v>17</v>
      </c>
      <c r="E8" s="61"/>
      <c r="F8" s="61"/>
      <c r="G8" s="61"/>
      <c r="H8" s="61"/>
      <c r="I8" s="62"/>
      <c r="J8" s="27">
        <v>2</v>
      </c>
      <c r="K8" s="52"/>
      <c r="L8" s="28">
        <f>+ROUND(+J8*K8,2)</f>
        <v>0</v>
      </c>
    </row>
    <row r="9" spans="1:12" ht="43.5" customHeight="1" x14ac:dyDescent="0.25">
      <c r="A9" s="25"/>
      <c r="B9" s="25"/>
      <c r="C9" s="25"/>
      <c r="D9" s="60" t="s">
        <v>18</v>
      </c>
      <c r="E9" s="61"/>
      <c r="F9" s="61"/>
      <c r="G9" s="61"/>
      <c r="H9" s="61"/>
      <c r="I9" s="62"/>
      <c r="J9" s="26"/>
      <c r="K9" s="26"/>
      <c r="L9" s="26"/>
    </row>
    <row r="10" spans="1:12" x14ac:dyDescent="0.25">
      <c r="A10" s="25"/>
      <c r="B10" s="25"/>
      <c r="C10" s="25"/>
      <c r="D10" s="29" t="s">
        <v>19</v>
      </c>
      <c r="E10" s="24">
        <v>2</v>
      </c>
      <c r="F10" s="30">
        <v>0</v>
      </c>
      <c r="G10" s="27">
        <v>0</v>
      </c>
      <c r="H10" s="30">
        <v>0</v>
      </c>
      <c r="I10" s="27">
        <v>2</v>
      </c>
      <c r="J10" s="26"/>
      <c r="K10" s="26"/>
      <c r="L10" s="26"/>
    </row>
    <row r="11" spans="1:12" ht="22.5" customHeight="1" x14ac:dyDescent="0.25">
      <c r="A11" s="22" t="s">
        <v>84</v>
      </c>
      <c r="B11" s="23" t="s">
        <v>15</v>
      </c>
      <c r="C11" s="23" t="s">
        <v>16</v>
      </c>
      <c r="D11" s="60" t="s">
        <v>20</v>
      </c>
      <c r="E11" s="61"/>
      <c r="F11" s="61"/>
      <c r="G11" s="61"/>
      <c r="H11" s="61"/>
      <c r="I11" s="62"/>
      <c r="J11" s="27">
        <v>1</v>
      </c>
      <c r="K11" s="52"/>
      <c r="L11" s="28">
        <f>+ROUND(+J11*K11,2)</f>
        <v>0</v>
      </c>
    </row>
    <row r="12" spans="1:12" ht="61.5" customHeight="1" x14ac:dyDescent="0.25">
      <c r="A12" s="25"/>
      <c r="B12" s="25"/>
      <c r="C12" s="25"/>
      <c r="D12" s="60" t="s">
        <v>21</v>
      </c>
      <c r="E12" s="61"/>
      <c r="F12" s="61"/>
      <c r="G12" s="61"/>
      <c r="H12" s="61"/>
      <c r="I12" s="62"/>
      <c r="J12" s="26"/>
      <c r="K12" s="26"/>
      <c r="L12" s="26"/>
    </row>
    <row r="13" spans="1:12" x14ac:dyDescent="0.25">
      <c r="A13" s="25"/>
      <c r="B13" s="25"/>
      <c r="C13" s="25"/>
      <c r="D13" s="29" t="s">
        <v>22</v>
      </c>
      <c r="E13" s="24">
        <v>1</v>
      </c>
      <c r="F13" s="30">
        <v>0</v>
      </c>
      <c r="G13" s="27">
        <v>0</v>
      </c>
      <c r="H13" s="30">
        <v>0</v>
      </c>
      <c r="I13" s="27">
        <v>1</v>
      </c>
      <c r="J13" s="26"/>
      <c r="K13" s="26"/>
      <c r="L13" s="26"/>
    </row>
    <row r="14" spans="1:12" x14ac:dyDescent="0.25">
      <c r="A14" s="22" t="s">
        <v>85</v>
      </c>
      <c r="B14" s="23" t="s">
        <v>15</v>
      </c>
      <c r="C14" s="23" t="s">
        <v>16</v>
      </c>
      <c r="D14" s="60" t="s">
        <v>23</v>
      </c>
      <c r="E14" s="61"/>
      <c r="F14" s="61"/>
      <c r="G14" s="61"/>
      <c r="H14" s="61"/>
      <c r="I14" s="62"/>
      <c r="J14" s="27">
        <v>1</v>
      </c>
      <c r="K14" s="52"/>
      <c r="L14" s="28">
        <f>+ROUND(+J14*K14,2)</f>
        <v>0</v>
      </c>
    </row>
    <row r="15" spans="1:12" ht="48" customHeight="1" x14ac:dyDescent="0.25">
      <c r="A15" s="25"/>
      <c r="B15" s="25"/>
      <c r="C15" s="25"/>
      <c r="D15" s="60" t="s">
        <v>24</v>
      </c>
      <c r="E15" s="61"/>
      <c r="F15" s="61"/>
      <c r="G15" s="61"/>
      <c r="H15" s="61"/>
      <c r="I15" s="62"/>
      <c r="J15" s="26"/>
      <c r="K15" s="26"/>
      <c r="L15" s="26"/>
    </row>
    <row r="16" spans="1:12" x14ac:dyDescent="0.25">
      <c r="A16" s="25"/>
      <c r="B16" s="25"/>
      <c r="C16" s="25"/>
      <c r="D16" s="31"/>
      <c r="E16" s="24">
        <v>1</v>
      </c>
      <c r="F16" s="30">
        <v>0</v>
      </c>
      <c r="G16" s="27">
        <v>0</v>
      </c>
      <c r="H16" s="30">
        <v>0</v>
      </c>
      <c r="I16" s="27">
        <v>1</v>
      </c>
      <c r="J16" s="26"/>
      <c r="K16" s="26"/>
      <c r="L16" s="26"/>
    </row>
    <row r="17" spans="1:12" ht="22.5" customHeight="1" x14ac:dyDescent="0.25">
      <c r="A17" s="22" t="s">
        <v>86</v>
      </c>
      <c r="B17" s="23" t="s">
        <v>15</v>
      </c>
      <c r="C17" s="23" t="s">
        <v>16</v>
      </c>
      <c r="D17" s="60" t="s">
        <v>25</v>
      </c>
      <c r="E17" s="61"/>
      <c r="F17" s="61"/>
      <c r="G17" s="61"/>
      <c r="H17" s="61"/>
      <c r="I17" s="62"/>
      <c r="J17" s="27">
        <v>1</v>
      </c>
      <c r="K17" s="52"/>
      <c r="L17" s="28">
        <f>+ROUND(+J17*K17,2)</f>
        <v>0</v>
      </c>
    </row>
    <row r="18" spans="1:12" ht="48" customHeight="1" x14ac:dyDescent="0.25">
      <c r="A18" s="25"/>
      <c r="B18" s="25"/>
      <c r="C18" s="25"/>
      <c r="D18" s="60" t="s">
        <v>26</v>
      </c>
      <c r="E18" s="61"/>
      <c r="F18" s="61"/>
      <c r="G18" s="61"/>
      <c r="H18" s="61"/>
      <c r="I18" s="62"/>
      <c r="J18" s="26"/>
      <c r="K18" s="26"/>
      <c r="L18" s="26"/>
    </row>
    <row r="19" spans="1:12" x14ac:dyDescent="0.25">
      <c r="A19" s="25"/>
      <c r="B19" s="25"/>
      <c r="C19" s="25"/>
      <c r="D19" s="31"/>
      <c r="E19" s="24">
        <v>1</v>
      </c>
      <c r="F19" s="30">
        <v>0</v>
      </c>
      <c r="G19" s="27">
        <v>0</v>
      </c>
      <c r="H19" s="30">
        <v>0</v>
      </c>
      <c r="I19" s="27">
        <v>1</v>
      </c>
      <c r="J19" s="26"/>
      <c r="K19" s="26"/>
      <c r="L19" s="26"/>
    </row>
    <row r="20" spans="1:12" ht="22.5" customHeight="1" x14ac:dyDescent="0.25">
      <c r="A20" s="22" t="s">
        <v>87</v>
      </c>
      <c r="B20" s="23" t="s">
        <v>15</v>
      </c>
      <c r="C20" s="23" t="s">
        <v>16</v>
      </c>
      <c r="D20" s="60" t="s">
        <v>27</v>
      </c>
      <c r="E20" s="61"/>
      <c r="F20" s="61"/>
      <c r="G20" s="61"/>
      <c r="H20" s="61"/>
      <c r="I20" s="62"/>
      <c r="J20" s="27">
        <v>1</v>
      </c>
      <c r="K20" s="52"/>
      <c r="L20" s="28">
        <f>+ROUND(+J20*K20,2)</f>
        <v>0</v>
      </c>
    </row>
    <row r="21" spans="1:12" ht="261" customHeight="1" x14ac:dyDescent="0.25">
      <c r="A21" s="25"/>
      <c r="B21" s="25"/>
      <c r="C21" s="25"/>
      <c r="D21" s="60" t="s">
        <v>28</v>
      </c>
      <c r="E21" s="61"/>
      <c r="F21" s="61"/>
      <c r="G21" s="61"/>
      <c r="H21" s="61"/>
      <c r="I21" s="62"/>
      <c r="J21" s="26"/>
      <c r="K21" s="26"/>
      <c r="L21" s="26"/>
    </row>
    <row r="22" spans="1:12" x14ac:dyDescent="0.25">
      <c r="A22" s="25"/>
      <c r="B22" s="25"/>
      <c r="C22" s="25"/>
      <c r="D22" s="29" t="s">
        <v>29</v>
      </c>
      <c r="E22" s="24">
        <v>1</v>
      </c>
      <c r="F22" s="30">
        <v>0</v>
      </c>
      <c r="G22" s="27">
        <v>0</v>
      </c>
      <c r="H22" s="30">
        <v>0</v>
      </c>
      <c r="I22" s="27">
        <v>1</v>
      </c>
      <c r="J22" s="26"/>
      <c r="K22" s="26"/>
      <c r="L22" s="26"/>
    </row>
    <row r="23" spans="1:12" x14ac:dyDescent="0.25">
      <c r="A23" s="22" t="s">
        <v>88</v>
      </c>
      <c r="B23" s="23" t="s">
        <v>15</v>
      </c>
      <c r="C23" s="23" t="s">
        <v>16</v>
      </c>
      <c r="D23" s="60" t="s">
        <v>30</v>
      </c>
      <c r="E23" s="61"/>
      <c r="F23" s="61"/>
      <c r="G23" s="61"/>
      <c r="H23" s="61"/>
      <c r="I23" s="62"/>
      <c r="J23" s="27">
        <v>1</v>
      </c>
      <c r="K23" s="52"/>
      <c r="L23" s="28">
        <f>+ROUND(+J23*K23,2)</f>
        <v>0</v>
      </c>
    </row>
    <row r="24" spans="1:12" ht="44.25" customHeight="1" x14ac:dyDescent="0.25">
      <c r="A24" s="25"/>
      <c r="B24" s="25"/>
      <c r="C24" s="25"/>
      <c r="D24" s="60" t="s">
        <v>31</v>
      </c>
      <c r="E24" s="61"/>
      <c r="F24" s="61"/>
      <c r="G24" s="61"/>
      <c r="H24" s="61"/>
      <c r="I24" s="62"/>
      <c r="J24" s="26"/>
      <c r="K24" s="26"/>
      <c r="L24" s="26"/>
    </row>
    <row r="25" spans="1:12" x14ac:dyDescent="0.25">
      <c r="A25" s="25"/>
      <c r="B25" s="25"/>
      <c r="C25" s="25"/>
      <c r="D25" s="29" t="s">
        <v>29</v>
      </c>
      <c r="E25" s="24">
        <v>1</v>
      </c>
      <c r="F25" s="30">
        <v>0</v>
      </c>
      <c r="G25" s="27">
        <v>0</v>
      </c>
      <c r="H25" s="30">
        <v>0</v>
      </c>
      <c r="I25" s="27">
        <v>1</v>
      </c>
      <c r="J25" s="26"/>
      <c r="K25" s="26"/>
      <c r="L25" s="26"/>
    </row>
    <row r="26" spans="1:12" ht="22.5" customHeight="1" x14ac:dyDescent="0.25">
      <c r="A26" s="22" t="s">
        <v>89</v>
      </c>
      <c r="B26" s="23" t="s">
        <v>15</v>
      </c>
      <c r="C26" s="23" t="s">
        <v>16</v>
      </c>
      <c r="D26" s="60" t="s">
        <v>32</v>
      </c>
      <c r="E26" s="61"/>
      <c r="F26" s="61"/>
      <c r="G26" s="61"/>
      <c r="H26" s="61"/>
      <c r="I26" s="62"/>
      <c r="J26" s="27">
        <v>1</v>
      </c>
      <c r="K26" s="52"/>
      <c r="L26" s="28">
        <f>+ROUND(+J26*K26,2)</f>
        <v>0</v>
      </c>
    </row>
    <row r="27" spans="1:12" ht="69.75" customHeight="1" x14ac:dyDescent="0.25">
      <c r="A27" s="25"/>
      <c r="B27" s="25"/>
      <c r="C27" s="25"/>
      <c r="D27" s="60" t="s">
        <v>33</v>
      </c>
      <c r="E27" s="61"/>
      <c r="F27" s="61"/>
      <c r="G27" s="61"/>
      <c r="H27" s="61"/>
      <c r="I27" s="62"/>
      <c r="J27" s="26"/>
      <c r="K27" s="26"/>
      <c r="L27" s="26"/>
    </row>
    <row r="28" spans="1:12" x14ac:dyDescent="0.25">
      <c r="A28" s="25"/>
      <c r="B28" s="25"/>
      <c r="C28" s="25"/>
      <c r="D28" s="31"/>
      <c r="E28" s="24">
        <v>1</v>
      </c>
      <c r="F28" s="30">
        <v>0</v>
      </c>
      <c r="G28" s="27">
        <v>0</v>
      </c>
      <c r="H28" s="30">
        <v>0</v>
      </c>
      <c r="I28" s="27">
        <v>1</v>
      </c>
      <c r="J28" s="26"/>
      <c r="K28" s="26"/>
      <c r="L28" s="26"/>
    </row>
    <row r="29" spans="1:12" x14ac:dyDescent="0.25">
      <c r="A29" s="22" t="s">
        <v>90</v>
      </c>
      <c r="B29" s="23" t="s">
        <v>15</v>
      </c>
      <c r="C29" s="23" t="s">
        <v>34</v>
      </c>
      <c r="D29" s="60" t="s">
        <v>35</v>
      </c>
      <c r="E29" s="61"/>
      <c r="F29" s="61"/>
      <c r="G29" s="61"/>
      <c r="H29" s="61"/>
      <c r="I29" s="62"/>
      <c r="J29" s="27">
        <v>60</v>
      </c>
      <c r="K29" s="52"/>
      <c r="L29" s="28">
        <f>+ROUND(+J29*K29,2)</f>
        <v>0</v>
      </c>
    </row>
    <row r="30" spans="1:12" ht="85.5" customHeight="1" x14ac:dyDescent="0.25">
      <c r="A30" s="25"/>
      <c r="B30" s="25"/>
      <c r="C30" s="25"/>
      <c r="D30" s="60" t="s">
        <v>36</v>
      </c>
      <c r="E30" s="61"/>
      <c r="F30" s="61"/>
      <c r="G30" s="61"/>
      <c r="H30" s="61"/>
      <c r="I30" s="62"/>
      <c r="J30" s="26"/>
      <c r="K30" s="26"/>
      <c r="L30" s="26"/>
    </row>
    <row r="31" spans="1:12" x14ac:dyDescent="0.25">
      <c r="A31" s="25"/>
      <c r="B31" s="25"/>
      <c r="C31" s="25"/>
      <c r="D31" s="29" t="s">
        <v>37</v>
      </c>
      <c r="E31" s="24">
        <v>2</v>
      </c>
      <c r="F31" s="30">
        <v>10</v>
      </c>
      <c r="G31" s="27">
        <v>0</v>
      </c>
      <c r="H31" s="30">
        <v>3</v>
      </c>
      <c r="I31" s="27">
        <v>60</v>
      </c>
      <c r="J31" s="26"/>
      <c r="K31" s="26"/>
      <c r="L31" s="26"/>
    </row>
    <row r="32" spans="1:12" x14ac:dyDescent="0.25">
      <c r="A32" s="22" t="s">
        <v>91</v>
      </c>
      <c r="B32" s="23" t="s">
        <v>15</v>
      </c>
      <c r="C32" s="23" t="s">
        <v>38</v>
      </c>
      <c r="D32" s="60" t="s">
        <v>121</v>
      </c>
      <c r="E32" s="61"/>
      <c r="F32" s="61"/>
      <c r="G32" s="61"/>
      <c r="H32" s="61"/>
      <c r="I32" s="62"/>
      <c r="J32" s="32">
        <v>1</v>
      </c>
      <c r="K32" s="32">
        <v>1000</v>
      </c>
      <c r="L32" s="32">
        <f>+ROUND(+J32*K32,2)</f>
        <v>1000</v>
      </c>
    </row>
    <row r="33" spans="1:12" ht="48.75" customHeight="1" x14ac:dyDescent="0.25">
      <c r="A33" s="25"/>
      <c r="B33" s="25"/>
      <c r="C33" s="25"/>
      <c r="D33" s="60" t="s">
        <v>39</v>
      </c>
      <c r="E33" s="61"/>
      <c r="F33" s="61"/>
      <c r="G33" s="61"/>
      <c r="H33" s="61"/>
      <c r="I33" s="62"/>
      <c r="J33" s="26"/>
      <c r="K33" s="26"/>
      <c r="L33" s="26"/>
    </row>
    <row r="34" spans="1:12" x14ac:dyDescent="0.25">
      <c r="A34" s="25"/>
      <c r="B34" s="33" t="s">
        <v>78</v>
      </c>
      <c r="C34" s="25"/>
      <c r="D34" s="31"/>
      <c r="E34" s="24"/>
      <c r="F34" s="25"/>
      <c r="G34" s="26"/>
      <c r="H34" s="25"/>
      <c r="I34" s="34" t="s">
        <v>40</v>
      </c>
      <c r="J34" s="27"/>
      <c r="K34" s="35"/>
      <c r="L34" s="36">
        <f>SUM(L8:L33)</f>
        <v>1000</v>
      </c>
    </row>
    <row r="35" spans="1:12" x14ac:dyDescent="0.25">
      <c r="A35" s="19" t="s">
        <v>92</v>
      </c>
      <c r="B35" s="19" t="s">
        <v>11</v>
      </c>
      <c r="C35" s="19" t="s">
        <v>12</v>
      </c>
      <c r="D35" s="57" t="s">
        <v>41</v>
      </c>
      <c r="E35" s="58"/>
      <c r="F35" s="58"/>
      <c r="G35" s="58"/>
      <c r="H35" s="58"/>
      <c r="I35" s="59"/>
      <c r="J35" s="21"/>
      <c r="K35" s="21"/>
      <c r="L35" s="21"/>
    </row>
    <row r="36" spans="1:12" x14ac:dyDescent="0.25">
      <c r="A36" s="22" t="s">
        <v>93</v>
      </c>
      <c r="B36" s="23" t="s">
        <v>15</v>
      </c>
      <c r="C36" s="23" t="s">
        <v>16</v>
      </c>
      <c r="D36" s="60" t="s">
        <v>42</v>
      </c>
      <c r="E36" s="61"/>
      <c r="F36" s="61"/>
      <c r="G36" s="61"/>
      <c r="H36" s="61"/>
      <c r="I36" s="62"/>
      <c r="J36" s="27">
        <v>2</v>
      </c>
      <c r="K36" s="52"/>
      <c r="L36" s="28">
        <f>+ROUND(+J36*K36,2)</f>
        <v>0</v>
      </c>
    </row>
    <row r="37" spans="1:12" ht="47.25" customHeight="1" x14ac:dyDescent="0.25">
      <c r="A37" s="25"/>
      <c r="B37" s="25"/>
      <c r="C37" s="25"/>
      <c r="D37" s="60" t="s">
        <v>43</v>
      </c>
      <c r="E37" s="61"/>
      <c r="F37" s="61"/>
      <c r="G37" s="61"/>
      <c r="H37" s="61"/>
      <c r="I37" s="62"/>
      <c r="J37" s="26"/>
      <c r="K37" s="26"/>
      <c r="L37" s="26"/>
    </row>
    <row r="38" spans="1:12" x14ac:dyDescent="0.25">
      <c r="A38" s="22" t="s">
        <v>94</v>
      </c>
      <c r="B38" s="23" t="s">
        <v>15</v>
      </c>
      <c r="C38" s="23" t="s">
        <v>16</v>
      </c>
      <c r="D38" s="60" t="s">
        <v>44</v>
      </c>
      <c r="E38" s="61"/>
      <c r="F38" s="61"/>
      <c r="G38" s="61"/>
      <c r="H38" s="61"/>
      <c r="I38" s="62"/>
      <c r="J38" s="27">
        <v>1</v>
      </c>
      <c r="K38" s="52"/>
      <c r="L38" s="28">
        <f>+ROUND(+J38*K38,2)</f>
        <v>0</v>
      </c>
    </row>
    <row r="39" spans="1:12" ht="22.5" customHeight="1" x14ac:dyDescent="0.25">
      <c r="A39" s="25"/>
      <c r="B39" s="25"/>
      <c r="C39" s="25"/>
      <c r="D39" s="60" t="s">
        <v>45</v>
      </c>
      <c r="E39" s="61"/>
      <c r="F39" s="61"/>
      <c r="G39" s="61"/>
      <c r="H39" s="61"/>
      <c r="I39" s="62"/>
      <c r="J39" s="26"/>
      <c r="K39" s="26"/>
      <c r="L39" s="26"/>
    </row>
    <row r="40" spans="1:12" x14ac:dyDescent="0.25">
      <c r="A40" s="22" t="s">
        <v>95</v>
      </c>
      <c r="B40" s="23" t="s">
        <v>15</v>
      </c>
      <c r="C40" s="23" t="s">
        <v>16</v>
      </c>
      <c r="D40" s="60" t="s">
        <v>46</v>
      </c>
      <c r="E40" s="61"/>
      <c r="F40" s="61"/>
      <c r="G40" s="61"/>
      <c r="H40" s="61"/>
      <c r="I40" s="62"/>
      <c r="J40" s="27">
        <v>1</v>
      </c>
      <c r="K40" s="52"/>
      <c r="L40" s="28">
        <f>+ROUND(+J40*K40,2)</f>
        <v>0</v>
      </c>
    </row>
    <row r="41" spans="1:12" ht="22.5" customHeight="1" x14ac:dyDescent="0.25">
      <c r="A41" s="25"/>
      <c r="B41" s="25"/>
      <c r="C41" s="25"/>
      <c r="D41" s="60" t="s">
        <v>47</v>
      </c>
      <c r="E41" s="61"/>
      <c r="F41" s="61"/>
      <c r="G41" s="61"/>
      <c r="H41" s="61"/>
      <c r="I41" s="62"/>
      <c r="J41" s="26"/>
      <c r="K41" s="26"/>
      <c r="L41" s="26"/>
    </row>
    <row r="42" spans="1:12" x14ac:dyDescent="0.25">
      <c r="A42" s="22" t="s">
        <v>96</v>
      </c>
      <c r="B42" s="23" t="s">
        <v>15</v>
      </c>
      <c r="C42" s="23" t="s">
        <v>16</v>
      </c>
      <c r="D42" s="60" t="s">
        <v>48</v>
      </c>
      <c r="E42" s="61"/>
      <c r="F42" s="61"/>
      <c r="G42" s="61"/>
      <c r="H42" s="61"/>
      <c r="I42" s="62"/>
      <c r="J42" s="27">
        <v>10</v>
      </c>
      <c r="K42" s="52"/>
      <c r="L42" s="28">
        <f>+ROUND(+J42*K42,2)</f>
        <v>0</v>
      </c>
    </row>
    <row r="43" spans="1:12" ht="22.5" customHeight="1" x14ac:dyDescent="0.25">
      <c r="A43" s="25"/>
      <c r="B43" s="25"/>
      <c r="C43" s="25"/>
      <c r="D43" s="60" t="s">
        <v>49</v>
      </c>
      <c r="E43" s="61"/>
      <c r="F43" s="61"/>
      <c r="G43" s="61"/>
      <c r="H43" s="61"/>
      <c r="I43" s="62"/>
      <c r="J43" s="26"/>
      <c r="K43" s="26"/>
      <c r="L43" s="26"/>
    </row>
    <row r="44" spans="1:12" x14ac:dyDescent="0.25">
      <c r="A44" s="22" t="s">
        <v>97</v>
      </c>
      <c r="B44" s="23" t="s">
        <v>15</v>
      </c>
      <c r="C44" s="23" t="s">
        <v>16</v>
      </c>
      <c r="D44" s="60" t="s">
        <v>50</v>
      </c>
      <c r="E44" s="61"/>
      <c r="F44" s="61"/>
      <c r="G44" s="61"/>
      <c r="H44" s="61"/>
      <c r="I44" s="62"/>
      <c r="J44" s="27">
        <v>1</v>
      </c>
      <c r="K44" s="52"/>
      <c r="L44" s="28">
        <f>+ROUND(+J44*K44,2)</f>
        <v>0</v>
      </c>
    </row>
    <row r="45" spans="1:12" ht="57.75" customHeight="1" x14ac:dyDescent="0.25">
      <c r="A45" s="25"/>
      <c r="B45" s="25"/>
      <c r="C45" s="25"/>
      <c r="D45" s="60" t="s">
        <v>51</v>
      </c>
      <c r="E45" s="61"/>
      <c r="F45" s="61"/>
      <c r="G45" s="61"/>
      <c r="H45" s="61"/>
      <c r="I45" s="62"/>
      <c r="J45" s="26"/>
      <c r="K45" s="26"/>
      <c r="L45" s="26"/>
    </row>
    <row r="46" spans="1:12" x14ac:dyDescent="0.25">
      <c r="A46" s="22" t="s">
        <v>98</v>
      </c>
      <c r="B46" s="23" t="s">
        <v>15</v>
      </c>
      <c r="C46" s="23" t="s">
        <v>16</v>
      </c>
      <c r="D46" s="60" t="s">
        <v>52</v>
      </c>
      <c r="E46" s="61"/>
      <c r="F46" s="61"/>
      <c r="G46" s="61"/>
      <c r="H46" s="61"/>
      <c r="I46" s="62"/>
      <c r="J46" s="27">
        <v>1</v>
      </c>
      <c r="K46" s="52"/>
      <c r="L46" s="28">
        <f>+ROUND(+J46*K46,2)</f>
        <v>0</v>
      </c>
    </row>
    <row r="47" spans="1:12" ht="22.5" customHeight="1" x14ac:dyDescent="0.25">
      <c r="A47" s="25"/>
      <c r="B47" s="25"/>
      <c r="C47" s="25"/>
      <c r="D47" s="60" t="s">
        <v>53</v>
      </c>
      <c r="E47" s="61"/>
      <c r="F47" s="61"/>
      <c r="G47" s="61"/>
      <c r="H47" s="61"/>
      <c r="I47" s="62"/>
      <c r="J47" s="26"/>
      <c r="K47" s="26"/>
      <c r="L47" s="26"/>
    </row>
    <row r="48" spans="1:12" x14ac:dyDescent="0.25">
      <c r="A48" s="22" t="s">
        <v>99</v>
      </c>
      <c r="B48" s="23" t="s">
        <v>15</v>
      </c>
      <c r="C48" s="23" t="s">
        <v>16</v>
      </c>
      <c r="D48" s="60" t="s">
        <v>54</v>
      </c>
      <c r="E48" s="61"/>
      <c r="F48" s="61"/>
      <c r="G48" s="61"/>
      <c r="H48" s="61"/>
      <c r="I48" s="62"/>
      <c r="J48" s="27">
        <v>1</v>
      </c>
      <c r="K48" s="52"/>
      <c r="L48" s="28">
        <f>+ROUND(+J48*K48,2)</f>
        <v>0</v>
      </c>
    </row>
    <row r="49" spans="1:12" ht="33.75" customHeight="1" x14ac:dyDescent="0.25">
      <c r="A49" s="25"/>
      <c r="B49" s="25"/>
      <c r="C49" s="25"/>
      <c r="D49" s="60" t="s">
        <v>55</v>
      </c>
      <c r="E49" s="61"/>
      <c r="F49" s="61"/>
      <c r="G49" s="61"/>
      <c r="H49" s="61"/>
      <c r="I49" s="62"/>
      <c r="J49" s="26"/>
      <c r="K49" s="26"/>
      <c r="L49" s="26"/>
    </row>
    <row r="50" spans="1:12" ht="22.5" customHeight="1" x14ac:dyDescent="0.25">
      <c r="A50" s="22" t="s">
        <v>100</v>
      </c>
      <c r="B50" s="23" t="s">
        <v>15</v>
      </c>
      <c r="C50" s="23" t="s">
        <v>16</v>
      </c>
      <c r="D50" s="60" t="s">
        <v>56</v>
      </c>
      <c r="E50" s="61"/>
      <c r="F50" s="61"/>
      <c r="G50" s="61"/>
      <c r="H50" s="61"/>
      <c r="I50" s="62"/>
      <c r="J50" s="27">
        <v>1</v>
      </c>
      <c r="K50" s="52"/>
      <c r="L50" s="28">
        <f>+ROUND(+J50*K50,2)</f>
        <v>0</v>
      </c>
    </row>
    <row r="51" spans="1:12" ht="45" customHeight="1" x14ac:dyDescent="0.25">
      <c r="A51" s="25"/>
      <c r="B51" s="25"/>
      <c r="C51" s="25"/>
      <c r="D51" s="60" t="s">
        <v>57</v>
      </c>
      <c r="E51" s="61"/>
      <c r="F51" s="61"/>
      <c r="G51" s="61"/>
      <c r="H51" s="61"/>
      <c r="I51" s="62"/>
      <c r="J51" s="26"/>
      <c r="K51" s="26"/>
      <c r="L51" s="26"/>
    </row>
    <row r="52" spans="1:12" x14ac:dyDescent="0.25">
      <c r="A52" s="22" t="s">
        <v>101</v>
      </c>
      <c r="B52" s="23" t="s">
        <v>15</v>
      </c>
      <c r="C52" s="23" t="s">
        <v>16</v>
      </c>
      <c r="D52" s="60" t="s">
        <v>58</v>
      </c>
      <c r="E52" s="61"/>
      <c r="F52" s="61"/>
      <c r="G52" s="61"/>
      <c r="H52" s="61"/>
      <c r="I52" s="62"/>
      <c r="J52" s="27">
        <v>10</v>
      </c>
      <c r="K52" s="52"/>
      <c r="L52" s="28">
        <f>+ROUND(+J52*K52,2)</f>
        <v>0</v>
      </c>
    </row>
    <row r="53" spans="1:12" ht="57.75" customHeight="1" x14ac:dyDescent="0.25">
      <c r="A53" s="25"/>
      <c r="B53" s="25"/>
      <c r="C53" s="25"/>
      <c r="D53" s="60" t="s">
        <v>59</v>
      </c>
      <c r="E53" s="61"/>
      <c r="F53" s="61"/>
      <c r="G53" s="61"/>
      <c r="H53" s="61"/>
      <c r="I53" s="62"/>
      <c r="J53" s="26"/>
      <c r="K53" s="26"/>
      <c r="L53" s="26"/>
    </row>
    <row r="54" spans="1:12" x14ac:dyDescent="0.25">
      <c r="A54" s="22" t="s">
        <v>102</v>
      </c>
      <c r="B54" s="23" t="s">
        <v>15</v>
      </c>
      <c r="C54" s="23" t="s">
        <v>16</v>
      </c>
      <c r="D54" s="60" t="s">
        <v>60</v>
      </c>
      <c r="E54" s="61"/>
      <c r="F54" s="61"/>
      <c r="G54" s="61"/>
      <c r="H54" s="61"/>
      <c r="I54" s="62"/>
      <c r="J54" s="27">
        <v>1</v>
      </c>
      <c r="K54" s="52"/>
      <c r="L54" s="28">
        <f>+ROUND(+J54*K54,2)</f>
        <v>0</v>
      </c>
    </row>
    <row r="55" spans="1:12" ht="110.25" customHeight="1" x14ac:dyDescent="0.25">
      <c r="A55" s="25"/>
      <c r="B55" s="25"/>
      <c r="C55" s="25"/>
      <c r="D55" s="60" t="s">
        <v>61</v>
      </c>
      <c r="E55" s="61"/>
      <c r="F55" s="61"/>
      <c r="G55" s="61"/>
      <c r="H55" s="61"/>
      <c r="I55" s="62"/>
      <c r="J55" s="26"/>
      <c r="K55" s="26"/>
      <c r="L55" s="26"/>
    </row>
    <row r="56" spans="1:12" x14ac:dyDescent="0.25">
      <c r="A56" s="22" t="s">
        <v>103</v>
      </c>
      <c r="B56" s="23" t="s">
        <v>15</v>
      </c>
      <c r="C56" s="23" t="s">
        <v>16</v>
      </c>
      <c r="D56" s="60" t="s">
        <v>62</v>
      </c>
      <c r="E56" s="61"/>
      <c r="F56" s="61"/>
      <c r="G56" s="61"/>
      <c r="H56" s="61"/>
      <c r="I56" s="62"/>
      <c r="J56" s="27">
        <v>1</v>
      </c>
      <c r="K56" s="52"/>
      <c r="L56" s="28">
        <f>+ROUND(+J56*K56,2)</f>
        <v>0</v>
      </c>
    </row>
    <row r="57" spans="1:12" ht="22.5" customHeight="1" x14ac:dyDescent="0.25">
      <c r="A57" s="25"/>
      <c r="B57" s="25"/>
      <c r="C57" s="25"/>
      <c r="D57" s="60" t="s">
        <v>63</v>
      </c>
      <c r="E57" s="61"/>
      <c r="F57" s="61"/>
      <c r="G57" s="61"/>
      <c r="H57" s="61"/>
      <c r="I57" s="62"/>
      <c r="J57" s="26"/>
      <c r="K57" s="26"/>
      <c r="L57" s="26"/>
    </row>
    <row r="58" spans="1:12" x14ac:dyDescent="0.25">
      <c r="A58" s="22" t="s">
        <v>104</v>
      </c>
      <c r="B58" s="23" t="s">
        <v>15</v>
      </c>
      <c r="C58" s="23" t="s">
        <v>16</v>
      </c>
      <c r="D58" s="60" t="s">
        <v>64</v>
      </c>
      <c r="E58" s="61"/>
      <c r="F58" s="61"/>
      <c r="G58" s="61"/>
      <c r="H58" s="61"/>
      <c r="I58" s="62"/>
      <c r="J58" s="27">
        <v>1</v>
      </c>
      <c r="K58" s="52"/>
      <c r="L58" s="28">
        <f>+ROUND(+J58*K58,2)</f>
        <v>0</v>
      </c>
    </row>
    <row r="59" spans="1:12" ht="22.5" customHeight="1" x14ac:dyDescent="0.25">
      <c r="A59" s="25"/>
      <c r="B59" s="25"/>
      <c r="C59" s="25"/>
      <c r="D59" s="60" t="s">
        <v>65</v>
      </c>
      <c r="E59" s="61"/>
      <c r="F59" s="61"/>
      <c r="G59" s="61"/>
      <c r="H59" s="61"/>
      <c r="I59" s="62"/>
      <c r="J59" s="26"/>
      <c r="K59" s="26"/>
      <c r="L59" s="26"/>
    </row>
    <row r="60" spans="1:12" x14ac:dyDescent="0.25">
      <c r="A60" s="22" t="s">
        <v>105</v>
      </c>
      <c r="B60" s="23" t="s">
        <v>15</v>
      </c>
      <c r="C60" s="23" t="s">
        <v>16</v>
      </c>
      <c r="D60" s="60" t="s">
        <v>66</v>
      </c>
      <c r="E60" s="61"/>
      <c r="F60" s="61"/>
      <c r="G60" s="61"/>
      <c r="H60" s="61"/>
      <c r="I60" s="62"/>
      <c r="J60" s="27">
        <v>1</v>
      </c>
      <c r="K60" s="52"/>
      <c r="L60" s="28">
        <f>+ROUND(+J60*K60,2)</f>
        <v>0</v>
      </c>
    </row>
    <row r="61" spans="1:12" ht="22.5" customHeight="1" x14ac:dyDescent="0.25">
      <c r="A61" s="25"/>
      <c r="B61" s="25"/>
      <c r="C61" s="25"/>
      <c r="D61" s="60" t="s">
        <v>67</v>
      </c>
      <c r="E61" s="61"/>
      <c r="F61" s="61"/>
      <c r="G61" s="61"/>
      <c r="H61" s="61"/>
      <c r="I61" s="62"/>
      <c r="J61" s="26"/>
      <c r="K61" s="26"/>
      <c r="L61" s="26"/>
    </row>
    <row r="62" spans="1:12" x14ac:dyDescent="0.25">
      <c r="A62" s="25"/>
      <c r="B62" s="33" t="s">
        <v>78</v>
      </c>
      <c r="C62" s="25"/>
      <c r="D62" s="31"/>
      <c r="E62" s="24"/>
      <c r="F62" s="25"/>
      <c r="G62" s="26"/>
      <c r="H62" s="25"/>
      <c r="I62" s="34" t="s">
        <v>68</v>
      </c>
      <c r="J62" s="27"/>
      <c r="K62" s="35"/>
      <c r="L62" s="36">
        <f>SUM(L36:L61)</f>
        <v>0</v>
      </c>
    </row>
    <row r="63" spans="1:12" x14ac:dyDescent="0.25">
      <c r="A63" s="19" t="s">
        <v>106</v>
      </c>
      <c r="B63" s="20" t="s">
        <v>11</v>
      </c>
      <c r="C63" s="19" t="s">
        <v>12</v>
      </c>
      <c r="D63" s="57" t="s">
        <v>69</v>
      </c>
      <c r="E63" s="58"/>
      <c r="F63" s="58"/>
      <c r="G63" s="58"/>
      <c r="H63" s="58"/>
      <c r="I63" s="59"/>
      <c r="J63" s="21"/>
      <c r="K63" s="21"/>
      <c r="L63" s="21"/>
    </row>
    <row r="64" spans="1:12" x14ac:dyDescent="0.25">
      <c r="A64" s="22" t="s">
        <v>107</v>
      </c>
      <c r="B64" s="23" t="s">
        <v>15</v>
      </c>
      <c r="C64" s="23" t="s">
        <v>12</v>
      </c>
      <c r="D64" s="60" t="s">
        <v>69</v>
      </c>
      <c r="E64" s="61"/>
      <c r="F64" s="61"/>
      <c r="G64" s="61"/>
      <c r="H64" s="61"/>
      <c r="I64" s="62"/>
      <c r="J64" s="27">
        <v>1</v>
      </c>
      <c r="K64" s="52"/>
      <c r="L64" s="28">
        <f>+ROUND(+J64*K64,2)</f>
        <v>0</v>
      </c>
    </row>
    <row r="65" spans="1:12" ht="125.25" customHeight="1" x14ac:dyDescent="0.25">
      <c r="A65" s="25"/>
      <c r="B65" s="25"/>
      <c r="C65" s="25"/>
      <c r="D65" s="60" t="s">
        <v>70</v>
      </c>
      <c r="E65" s="61"/>
      <c r="F65" s="61"/>
      <c r="G65" s="61"/>
      <c r="H65" s="61"/>
      <c r="I65" s="62"/>
      <c r="J65" s="26"/>
      <c r="K65" s="26"/>
      <c r="L65" s="26"/>
    </row>
    <row r="66" spans="1:12" x14ac:dyDescent="0.25">
      <c r="A66" s="25"/>
      <c r="B66" s="33" t="s">
        <v>78</v>
      </c>
      <c r="C66" s="25"/>
      <c r="D66" s="31"/>
      <c r="E66" s="24"/>
      <c r="F66" s="25"/>
      <c r="G66" s="26"/>
      <c r="H66" s="25"/>
      <c r="I66" s="34" t="s">
        <v>71</v>
      </c>
      <c r="J66" s="27"/>
      <c r="K66" s="35"/>
      <c r="L66" s="36">
        <f>SUM(L64:L65)</f>
        <v>0</v>
      </c>
    </row>
    <row r="67" spans="1:12" x14ac:dyDescent="0.25">
      <c r="A67" s="19" t="s">
        <v>108</v>
      </c>
      <c r="B67" s="20" t="s">
        <v>11</v>
      </c>
      <c r="C67" s="19" t="s">
        <v>12</v>
      </c>
      <c r="D67" s="57" t="s">
        <v>72</v>
      </c>
      <c r="E67" s="58"/>
      <c r="F67" s="58"/>
      <c r="G67" s="58"/>
      <c r="H67" s="58"/>
      <c r="I67" s="59"/>
      <c r="J67" s="21"/>
      <c r="K67" s="21"/>
      <c r="L67" s="21"/>
    </row>
    <row r="68" spans="1:12" x14ac:dyDescent="0.25">
      <c r="A68" s="22" t="s">
        <v>109</v>
      </c>
      <c r="B68" s="23" t="s">
        <v>15</v>
      </c>
      <c r="C68" s="23" t="s">
        <v>16</v>
      </c>
      <c r="D68" s="60" t="s">
        <v>72</v>
      </c>
      <c r="E68" s="61"/>
      <c r="F68" s="61"/>
      <c r="G68" s="61"/>
      <c r="H68" s="61"/>
      <c r="I68" s="62"/>
      <c r="J68" s="27">
        <v>1</v>
      </c>
      <c r="K68" s="52"/>
      <c r="L68" s="28">
        <f>+ROUND(+J68*K68,2)</f>
        <v>0</v>
      </c>
    </row>
    <row r="69" spans="1:12" ht="93.75" customHeight="1" x14ac:dyDescent="0.25">
      <c r="A69" s="25"/>
      <c r="B69" s="25"/>
      <c r="C69" s="25"/>
      <c r="D69" s="60" t="s">
        <v>73</v>
      </c>
      <c r="E69" s="61"/>
      <c r="F69" s="61"/>
      <c r="G69" s="61"/>
      <c r="H69" s="61"/>
      <c r="I69" s="62"/>
      <c r="J69" s="26"/>
      <c r="K69" s="26"/>
      <c r="L69" s="26"/>
    </row>
    <row r="70" spans="1:12" x14ac:dyDescent="0.25">
      <c r="A70" s="25"/>
      <c r="B70" s="33" t="s">
        <v>78</v>
      </c>
      <c r="C70" s="25"/>
      <c r="D70" s="31"/>
      <c r="E70" s="24"/>
      <c r="F70" s="25"/>
      <c r="G70" s="26"/>
      <c r="H70" s="25"/>
      <c r="I70" s="34" t="s">
        <v>74</v>
      </c>
      <c r="J70" s="27"/>
      <c r="K70" s="35"/>
      <c r="L70" s="36">
        <f>SUM(L68:L69)</f>
        <v>0</v>
      </c>
    </row>
    <row r="71" spans="1:12" x14ac:dyDescent="0.25">
      <c r="A71" s="19" t="s">
        <v>110</v>
      </c>
      <c r="B71" s="20" t="s">
        <v>11</v>
      </c>
      <c r="C71" s="19" t="s">
        <v>12</v>
      </c>
      <c r="D71" s="57" t="s">
        <v>75</v>
      </c>
      <c r="E71" s="58"/>
      <c r="F71" s="58"/>
      <c r="G71" s="58"/>
      <c r="H71" s="58"/>
      <c r="I71" s="59"/>
      <c r="J71" s="21"/>
      <c r="K71" s="21"/>
      <c r="L71" s="21"/>
    </row>
    <row r="72" spans="1:12" x14ac:dyDescent="0.25">
      <c r="A72" s="22" t="s">
        <v>111</v>
      </c>
      <c r="B72" s="23" t="s">
        <v>15</v>
      </c>
      <c r="C72" s="23" t="s">
        <v>16</v>
      </c>
      <c r="D72" s="60" t="s">
        <v>75</v>
      </c>
      <c r="E72" s="61"/>
      <c r="F72" s="61"/>
      <c r="G72" s="61"/>
      <c r="H72" s="61"/>
      <c r="I72" s="62"/>
      <c r="J72" s="27">
        <v>1</v>
      </c>
      <c r="K72" s="52"/>
      <c r="L72" s="28">
        <f>+ROUND(+J72*K72,2)</f>
        <v>0</v>
      </c>
    </row>
    <row r="73" spans="1:12" ht="89.25" customHeight="1" x14ac:dyDescent="0.25">
      <c r="A73" s="25"/>
      <c r="B73" s="25"/>
      <c r="C73" s="25"/>
      <c r="D73" s="60" t="s">
        <v>76</v>
      </c>
      <c r="E73" s="61"/>
      <c r="F73" s="61"/>
      <c r="G73" s="61"/>
      <c r="H73" s="61"/>
      <c r="I73" s="62"/>
      <c r="J73" s="26"/>
      <c r="K73" s="26"/>
      <c r="L73" s="26"/>
    </row>
    <row r="74" spans="1:12" x14ac:dyDescent="0.25">
      <c r="A74" s="25"/>
      <c r="B74" s="33" t="s">
        <v>78</v>
      </c>
      <c r="C74" s="25"/>
      <c r="D74" s="31"/>
      <c r="E74" s="24"/>
      <c r="F74" s="25"/>
      <c r="G74" s="26"/>
      <c r="H74" s="25"/>
      <c r="I74" s="34" t="s">
        <v>77</v>
      </c>
      <c r="J74" s="27"/>
      <c r="K74" s="35"/>
      <c r="L74" s="36">
        <f>SUM(L72:L73)</f>
        <v>0</v>
      </c>
    </row>
    <row r="75" spans="1:12" x14ac:dyDescent="0.25">
      <c r="A75" s="37"/>
      <c r="B75" s="38" t="s">
        <v>78</v>
      </c>
      <c r="C75" s="39"/>
      <c r="D75" s="40" t="s">
        <v>112</v>
      </c>
      <c r="E75" s="40"/>
      <c r="F75" s="40"/>
      <c r="G75" s="40"/>
      <c r="H75" s="40"/>
      <c r="I75" s="40"/>
      <c r="J75" s="41"/>
      <c r="K75" s="42"/>
      <c r="L75" s="36">
        <f>+L34+L62+L66+L70+L74</f>
        <v>1000</v>
      </c>
    </row>
    <row r="76" spans="1:12" x14ac:dyDescent="0.25">
      <c r="A76" s="37"/>
      <c r="B76" s="38"/>
      <c r="C76" s="39"/>
      <c r="D76" s="43" t="s">
        <v>113</v>
      </c>
      <c r="E76" s="43"/>
      <c r="F76" s="43"/>
      <c r="G76" s="43"/>
      <c r="H76" s="43"/>
      <c r="I76" s="43"/>
      <c r="J76" s="44" t="str">
        <f>+IF(AND($L$75&gt;0,LEN(L76)&lt;=0,LEN(K76)&lt;=0),"13 %",IF(AND($L$75&gt;0,L76&gt;0,LEN(K76)&lt;=0),+(L76/$L$75),""))</f>
        <v>13 %</v>
      </c>
      <c r="K76" s="98"/>
      <c r="L76" s="53"/>
    </row>
    <row r="77" spans="1:12" x14ac:dyDescent="0.25">
      <c r="A77" s="37"/>
      <c r="B77" s="38"/>
      <c r="C77" s="39"/>
      <c r="D77" s="43" t="s">
        <v>114</v>
      </c>
      <c r="E77" s="43"/>
      <c r="F77" s="43"/>
      <c r="G77" s="43"/>
      <c r="H77" s="43"/>
      <c r="I77" s="43"/>
      <c r="J77" s="44" t="str">
        <f>+IF(AND($L$75&gt;0,LEN(L77)&lt;=0,LEN(K77)&lt;=0)," 6 %",IF(AND($L$75&gt;0,L77&gt;0,LEN(K77)&lt;=0),+(L77/$L$75),""))</f>
        <v xml:space="preserve"> 6 %</v>
      </c>
      <c r="K77" s="98"/>
      <c r="L77" s="53"/>
    </row>
    <row r="78" spans="1:12" x14ac:dyDescent="0.25">
      <c r="A78" s="37"/>
      <c r="B78" s="38" t="s">
        <v>78</v>
      </c>
      <c r="C78" s="39"/>
      <c r="D78" s="43" t="s">
        <v>115</v>
      </c>
      <c r="E78" s="43"/>
      <c r="F78" s="43"/>
      <c r="G78" s="43"/>
      <c r="H78" s="43"/>
      <c r="I78" s="43"/>
      <c r="J78" s="41"/>
      <c r="K78" s="42"/>
      <c r="L78" s="36">
        <f>SUBTOTAL(9,L75:L77)</f>
        <v>1000</v>
      </c>
    </row>
    <row r="80" spans="1:12" x14ac:dyDescent="0.25">
      <c r="A80" s="51" t="s">
        <v>122</v>
      </c>
      <c r="B80" s="51"/>
      <c r="C80" s="51"/>
      <c r="D80" s="51"/>
      <c r="E80" s="51"/>
      <c r="F80" s="51"/>
      <c r="G80" s="51"/>
      <c r="H80" s="51"/>
      <c r="I80" s="51"/>
      <c r="J80" s="51"/>
      <c r="K80" s="51"/>
      <c r="L80" s="51"/>
    </row>
    <row r="81" spans="1:12" x14ac:dyDescent="0.25">
      <c r="A81" s="51" t="s">
        <v>118</v>
      </c>
      <c r="B81" s="51"/>
      <c r="C81" s="51"/>
      <c r="D81" s="51"/>
      <c r="E81" s="51"/>
      <c r="F81" s="51"/>
      <c r="G81" s="51"/>
      <c r="H81" s="51"/>
      <c r="I81" s="51"/>
      <c r="J81" s="51"/>
      <c r="K81" s="51"/>
      <c r="L81" s="51"/>
    </row>
    <row r="82" spans="1:12" x14ac:dyDescent="0.25">
      <c r="A82" s="51" t="s">
        <v>119</v>
      </c>
      <c r="B82" s="51"/>
      <c r="C82" s="51"/>
      <c r="D82" s="51"/>
      <c r="E82" s="51"/>
      <c r="F82" s="51"/>
      <c r="G82" s="51"/>
      <c r="H82" s="51"/>
      <c r="I82" s="51"/>
      <c r="J82" s="51"/>
      <c r="K82" s="51"/>
      <c r="L82" s="51"/>
    </row>
    <row r="83" spans="1:12" x14ac:dyDescent="0.25">
      <c r="A83" s="50"/>
      <c r="B83" s="50"/>
      <c r="C83" s="50"/>
      <c r="D83" s="50"/>
      <c r="E83" s="50"/>
      <c r="F83" s="50"/>
      <c r="G83" s="50"/>
      <c r="H83" s="50"/>
      <c r="I83" s="50"/>
      <c r="J83" s="50"/>
      <c r="K83" s="50"/>
      <c r="L83" s="50"/>
    </row>
    <row r="84" spans="1:12" x14ac:dyDescent="0.25">
      <c r="A84" s="50"/>
      <c r="B84" s="50"/>
      <c r="C84" s="50"/>
      <c r="D84" s="50"/>
      <c r="E84" s="50"/>
      <c r="F84" s="50"/>
      <c r="G84" s="50"/>
      <c r="H84" s="50"/>
      <c r="I84" s="50"/>
      <c r="J84" s="50"/>
      <c r="K84" s="50"/>
      <c r="L84" s="50"/>
    </row>
    <row r="86" spans="1:12" s="4" customFormat="1" x14ac:dyDescent="0.25">
      <c r="B86" s="47" t="s">
        <v>116</v>
      </c>
      <c r="C86" s="47"/>
      <c r="D86" s="48"/>
      <c r="E86" s="48"/>
      <c r="F86" s="48"/>
      <c r="G86" s="48"/>
      <c r="H86" s="48"/>
      <c r="I86" s="48"/>
    </row>
    <row r="87" spans="1:12" s="4" customFormat="1" x14ac:dyDescent="0.25">
      <c r="E87" s="5"/>
    </row>
    <row r="88" spans="1:12" s="4" customFormat="1" x14ac:dyDescent="0.25">
      <c r="E88" s="5"/>
    </row>
    <row r="89" spans="1:12" s="4" customFormat="1" ht="45" customHeight="1" x14ac:dyDescent="0.25">
      <c r="A89" s="49" t="s">
        <v>117</v>
      </c>
      <c r="B89" s="49"/>
      <c r="C89" s="49"/>
      <c r="D89" s="49"/>
      <c r="E89" s="49"/>
      <c r="F89" s="49"/>
      <c r="G89" s="49"/>
      <c r="H89" s="49"/>
      <c r="I89" s="49"/>
      <c r="J89" s="49"/>
      <c r="K89" s="49"/>
      <c r="L89" s="49"/>
    </row>
  </sheetData>
  <sheetProtection algorithmName="SHA-512" hashValue="+CrvEfKFkb8rErViewHMHRucBnTQzxb7YuvfPRTfTlh5EouzQzzI0R5NlGXrMaUm9W0qBQzLc1PyZy4vcHoZ/Q==" saltValue="MDX1T/HUC4zubICoVlYo5w==" spinCount="100000" sheet="1" objects="1" scenarios="1" selectLockedCells="1" autoFilter="0"/>
  <autoFilter ref="A5:L77" xr:uid="{29E95418-F698-4B87-92F0-1F0E477311A1}"/>
  <mergeCells count="66">
    <mergeCell ref="D69:I69"/>
    <mergeCell ref="D71:I71"/>
    <mergeCell ref="D72:I72"/>
    <mergeCell ref="D73:I73"/>
    <mergeCell ref="D61:I61"/>
    <mergeCell ref="D63:I63"/>
    <mergeCell ref="D64:I64"/>
    <mergeCell ref="D65:I65"/>
    <mergeCell ref="D67:I67"/>
    <mergeCell ref="D68:I68"/>
    <mergeCell ref="D55:I55"/>
    <mergeCell ref="D56:I56"/>
    <mergeCell ref="D57:I57"/>
    <mergeCell ref="D58:I58"/>
    <mergeCell ref="D59:I59"/>
    <mergeCell ref="D60:I60"/>
    <mergeCell ref="D49:I49"/>
    <mergeCell ref="D50:I50"/>
    <mergeCell ref="D51:I51"/>
    <mergeCell ref="D52:I52"/>
    <mergeCell ref="D53:I53"/>
    <mergeCell ref="D54:I54"/>
    <mergeCell ref="D43:I43"/>
    <mergeCell ref="D44:I44"/>
    <mergeCell ref="D45:I45"/>
    <mergeCell ref="D46:I46"/>
    <mergeCell ref="D47:I47"/>
    <mergeCell ref="D48:I48"/>
    <mergeCell ref="D37:I37"/>
    <mergeCell ref="D38:I38"/>
    <mergeCell ref="D39:I39"/>
    <mergeCell ref="D40:I40"/>
    <mergeCell ref="D41:I41"/>
    <mergeCell ref="D42:I42"/>
    <mergeCell ref="D29:I29"/>
    <mergeCell ref="D30:I30"/>
    <mergeCell ref="D32:I32"/>
    <mergeCell ref="D33:I33"/>
    <mergeCell ref="D35:I35"/>
    <mergeCell ref="D36:I36"/>
    <mergeCell ref="D20:I20"/>
    <mergeCell ref="D21:I21"/>
    <mergeCell ref="D23:I23"/>
    <mergeCell ref="D24:I24"/>
    <mergeCell ref="D26:I26"/>
    <mergeCell ref="D27:I27"/>
    <mergeCell ref="A89:L89"/>
    <mergeCell ref="A80:L80"/>
    <mergeCell ref="A81:L81"/>
    <mergeCell ref="A82:L82"/>
    <mergeCell ref="D6:I6"/>
    <mergeCell ref="D7:I7"/>
    <mergeCell ref="D8:I8"/>
    <mergeCell ref="D9:I9"/>
    <mergeCell ref="D11:I11"/>
    <mergeCell ref="D12:I12"/>
    <mergeCell ref="A1:L1"/>
    <mergeCell ref="D75:I75"/>
    <mergeCell ref="D76:I76"/>
    <mergeCell ref="D77:I77"/>
    <mergeCell ref="D78:I78"/>
    <mergeCell ref="D86:I86"/>
    <mergeCell ref="D14:I14"/>
    <mergeCell ref="D15:I15"/>
    <mergeCell ref="D17:I17"/>
    <mergeCell ref="D18:I18"/>
  </mergeCells>
  <dataValidations disablePrompts="1" count="1">
    <dataValidation type="list" allowBlank="1" showInputMessage="1" showErrorMessage="1" sqref="B6:B78" xr:uid="{CEF48CCE-1D68-472D-A704-E7AF1158FB94}">
      <formula1>"Capítulo,Partida,Mano de obra,Maquinaria,Material,Otros,Tarea,"</formula1>
    </dataValidation>
  </dataValidations>
  <printOptions horizontalCentered="1"/>
  <pageMargins left="0.70866141732283472" right="0.51181102362204722" top="0.74803149606299213" bottom="0.74803149606299213" header="0.31496062992125984" footer="0.31496062992125984"/>
  <pageSetup paperSize="9" scale="74" fitToHeight="10" orientation="portrait" r:id="rId1"/>
  <headerFooter>
    <oddFooter>&amp;R&amp;P / &amp;N</oddFooter>
  </headerFooter>
  <ignoredErrors>
    <ignoredError sqref="A6"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A.Anexo I pag 1 oferta</vt:lpstr>
      <vt:lpstr>B.Anexo I Tabla Desglose Precio</vt:lpstr>
      <vt:lpstr>'A.Anexo I pag 1 oferta'!Área_de_impresión</vt:lpstr>
      <vt:lpstr>'B.Anexo I Tabla Desglose Precio'!Área_de_impresión</vt:lpstr>
      <vt:lpstr>'B.Anexo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p:lastModifiedBy>
  <cp:lastPrinted>2024-02-22T18:35:19Z</cp:lastPrinted>
  <dcterms:created xsi:type="dcterms:W3CDTF">2024-02-22T16:20:24Z</dcterms:created>
  <dcterms:modified xsi:type="dcterms:W3CDTF">2024-02-22T18:40:23Z</dcterms:modified>
</cp:coreProperties>
</file>