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8"/>
  <workbookPr filterPrivacy="1"/>
  <xr:revisionPtr revIDLastSave="0" documentId="13_ncr:1_{F162387B-FD1A-4FE9-BF0D-303803392CEE}" xr6:coauthVersionLast="36" xr6:coauthVersionMax="36" xr10:uidLastSave="{00000000-0000-0000-0000-000000000000}"/>
  <bookViews>
    <workbookView xWindow="0" yWindow="0" windowWidth="22260" windowHeight="12645" xr2:uid="{00000000-000D-0000-FFFF-FFFF00000000}"/>
  </bookViews>
  <sheets>
    <sheet name="Anexo I pag 1 oferta" sheetId="2" r:id="rId1"/>
    <sheet name="Anexo I Tabla Desglose Precio" sheetId="1" r:id="rId2"/>
  </sheets>
  <definedNames>
    <definedName name="_xlnm.Print_Area" localSheetId="0">'Anexo I pag 1 oferta'!$A$3:$I$46</definedName>
    <definedName name="_xlnm.Print_Area" localSheetId="1">'Anexo I Tabla Desglose Precio'!$A$5:$G$73</definedName>
    <definedName name="_xlnm.Print_Titles" localSheetId="1">'Anexo I Tabla Desglose Precio'!$7:$7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4" i="1" l="1"/>
  <c r="G65" i="1"/>
  <c r="G63" i="1"/>
  <c r="G57" i="1"/>
  <c r="G56" i="1"/>
  <c r="G50" i="1"/>
  <c r="G51" i="1"/>
  <c r="G52" i="1"/>
  <c r="G49" i="1"/>
  <c r="G45" i="1"/>
  <c r="G44" i="1"/>
  <c r="G40" i="1"/>
  <c r="G36" i="1"/>
  <c r="G32" i="1"/>
  <c r="G31" i="1"/>
  <c r="G26" i="1"/>
  <c r="G28" i="1" s="1"/>
  <c r="G23" i="1"/>
  <c r="G24" i="1"/>
  <c r="G22" i="1"/>
  <c r="G18" i="1"/>
  <c r="G17" i="1"/>
  <c r="G12" i="1"/>
  <c r="G13" i="1"/>
  <c r="G11" i="1"/>
  <c r="G58" i="1" l="1"/>
  <c r="G33" i="1"/>
  <c r="G14" i="1"/>
  <c r="G66" i="1"/>
  <c r="G19" i="1"/>
  <c r="G25" i="1"/>
  <c r="G53" i="1"/>
  <c r="G46" i="1"/>
  <c r="G41" i="1"/>
  <c r="G37" i="1"/>
  <c r="G59" i="1" l="1"/>
  <c r="G67" i="1" s="1"/>
  <c r="B27" i="2" s="1"/>
</calcChain>
</file>

<file path=xl/sharedStrings.xml><?xml version="1.0" encoding="utf-8"?>
<sst xmlns="http://schemas.openxmlformats.org/spreadsheetml/2006/main" count="202" uniqueCount="118">
  <si>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</si>
  <si>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ESTA TABLA DE DESGLOSE DE MEDICIONES DE OFERTA SE PRESENTARA EN FORMATO PDF
</t>
  </si>
  <si>
    <t>595x595x48</t>
  </si>
  <si>
    <t>290x595x48</t>
  </si>
  <si>
    <t>290x290x48</t>
  </si>
  <si>
    <t>592x592x292x6</t>
  </si>
  <si>
    <t>592x287x292x6</t>
  </si>
  <si>
    <t>592x592x96x80</t>
  </si>
  <si>
    <t>287x592x96x80</t>
  </si>
  <si>
    <t>287x287x96x80</t>
  </si>
  <si>
    <t>592x592x520-10-25</t>
  </si>
  <si>
    <t>490x490x520-8-25</t>
  </si>
  <si>
    <t>490x392x520-8-25</t>
  </si>
  <si>
    <t>792x392x520-12-25</t>
  </si>
  <si>
    <t>IMPORTE OFERTA</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</si>
  <si>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</si>
  <si>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</si>
  <si>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</si>
  <si>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</si>
  <si>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</si>
  <si>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</si>
  <si>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</si>
  <si>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</si>
  <si>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</si>
  <si>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</si>
  <si>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</si>
  <si>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</si>
  <si>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</si>
  <si>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</si>
  <si>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</si>
  <si>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</si>
  <si>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</si>
  <si>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</si>
  <si>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S/014559/2024</t>
  </si>
  <si>
    <t>“Filtros para climatizadores del complejo PRADO DEL REY y SANT CUGAT 2024"</t>
  </si>
  <si>
    <t xml:space="preserve">S-01459-2024 - Filtros para climatizadores del complejo PRADO DEL REY y SANT CUGAT 2024 </t>
  </si>
  <si>
    <t>Código</t>
  </si>
  <si>
    <t>Nat</t>
  </si>
  <si>
    <t>Ud</t>
  </si>
  <si>
    <t>Resumen</t>
  </si>
  <si>
    <t>Cantidad</t>
  </si>
  <si>
    <t>Precio</t>
  </si>
  <si>
    <t>01</t>
  </si>
  <si>
    <t>Capítulo</t>
  </si>
  <si>
    <t/>
  </si>
  <si>
    <t>PRADO DEL REY</t>
  </si>
  <si>
    <t>Partida</t>
  </si>
  <si>
    <t>u</t>
  </si>
  <si>
    <t>G4 Coarse 60%</t>
  </si>
  <si>
    <t>01_01</t>
  </si>
  <si>
    <t>Ud. Filtro tipo clase: G4 Coarse 60%. Certificación Eurovent.</t>
  </si>
  <si>
    <t>01.01.01</t>
  </si>
  <si>
    <t>01.01.02</t>
  </si>
  <si>
    <t>01.01.03</t>
  </si>
  <si>
    <t>Total 01_01</t>
  </si>
  <si>
    <t>01_02</t>
  </si>
  <si>
    <t>F8 Epm1 75%</t>
  </si>
  <si>
    <t>Ud. Filtro tipo clase: F8 Epm1 75%. Certificación Eurovent. Clase Energética mínima según Eurovent 4/21: C</t>
  </si>
  <si>
    <t>01.02.01</t>
  </si>
  <si>
    <t>01.02.02</t>
  </si>
  <si>
    <t>Total 01_02</t>
  </si>
  <si>
    <t>01.03</t>
  </si>
  <si>
    <t>M6 Epm10 70%</t>
  </si>
  <si>
    <t>Ud. Filtro tipo clase: M6 Epm10 70%. Certificación Eurovent. Clase Energética mínima según Eurovent 4/21: C</t>
  </si>
  <si>
    <t>01.03.01</t>
  </si>
  <si>
    <t>01.03.02</t>
  </si>
  <si>
    <t>01.03.03</t>
  </si>
  <si>
    <t>Total 01_03</t>
  </si>
  <si>
    <t>01.04</t>
  </si>
  <si>
    <t>G4 Manta filtro (filtrina)</t>
  </si>
  <si>
    <t>m². Filtro tipo clase: Manta filtro (filtrina) G4 Coarse 60%. Certificación Eurovent.</t>
  </si>
  <si>
    <t>Total 01_04</t>
  </si>
  <si>
    <t>01.05</t>
  </si>
  <si>
    <t>F7 Epm2,5 70%</t>
  </si>
  <si>
    <t>Ud. Filtro tipo clase: F7 Epm2,5 70%. Certificación Eurovent. Clase Energética mínima según Eurovent 4/21: C</t>
  </si>
  <si>
    <t>Total 01_05</t>
  </si>
  <si>
    <t>01.05.01</t>
  </si>
  <si>
    <t>01.05.02</t>
  </si>
  <si>
    <t>01.06</t>
  </si>
  <si>
    <t>M5 Epm10 50%</t>
  </si>
  <si>
    <t>01.07.01</t>
  </si>
  <si>
    <t>Total 01_07</t>
  </si>
  <si>
    <t>01.08</t>
  </si>
  <si>
    <t>01.08.01</t>
  </si>
  <si>
    <t>01.08.02</t>
  </si>
  <si>
    <t>Ud. Filtro tipo clase: M5 Epm10 50%. Certificación Eurovent. Clase Energética mínima según Eurovent 4/21: C</t>
  </si>
  <si>
    <t>01.06.01</t>
  </si>
  <si>
    <t>Total 01_06</t>
  </si>
  <si>
    <t>01.07</t>
  </si>
  <si>
    <t>Total 01_08</t>
  </si>
  <si>
    <t>01.09</t>
  </si>
  <si>
    <t>Ud. Filtro tipo clase: F7 Epm2,5 70% Certificación Eurovent. Clase Energética mínima según Eurovent 4/21: C</t>
  </si>
  <si>
    <t>01.09.01</t>
  </si>
  <si>
    <t>01.09.02</t>
  </si>
  <si>
    <t>01.09.03</t>
  </si>
  <si>
    <t>01.09.04</t>
  </si>
  <si>
    <t>Total 01_09</t>
  </si>
  <si>
    <t>01.10</t>
  </si>
  <si>
    <t>F9 Epm1 80%</t>
  </si>
  <si>
    <t>Ud. Filtro tipo clase: F7 Epm1 60%. Certificación Eurovent. Clase Energética mínima según Eurovent: C
       Tejido: FIBRA DE VIDRIO</t>
  </si>
  <si>
    <t>Ud. Filtro tipo clase: F9 Epm1 80%. Certificación Eurovent. Clase Energética mínima según Eurovent 4/21: C</t>
  </si>
  <si>
    <t>01.10.01</t>
  </si>
  <si>
    <t>01.10.02</t>
  </si>
  <si>
    <t>Total 01_10</t>
  </si>
  <si>
    <t>02</t>
  </si>
  <si>
    <t>SAN CUGAT</t>
  </si>
  <si>
    <t>02.01</t>
  </si>
  <si>
    <t>F7 ePM1 60%</t>
  </si>
  <si>
    <t>02.01.01</t>
  </si>
  <si>
    <t>02.01.02</t>
  </si>
  <si>
    <t>490x592x520-8-25</t>
  </si>
  <si>
    <t>02.01.03</t>
  </si>
  <si>
    <t>Total 02_01</t>
  </si>
  <si>
    <t>Total 01</t>
  </si>
  <si>
    <t>Importe (*)</t>
  </si>
  <si>
    <t>(*) Todas las partidas que componen esta oferta se presentarán valoradas. En caso de no indicarse importe en alguna/s de ellas, se considerarán ofertadas a coste cero para CRTVE.</t>
  </si>
  <si>
    <t>El documento Anexo I deberá presentarse firmado en formato PDF.</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</si>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</sst>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A]General"/>
  </numFmts>
  <fonts count="21"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2"/>
      <color rgb="FFFF0000"/>
      <name val="Calibri"/>
      <family val="2"/>
      <scheme val="minor"/>
    </font>
    <font>
      <b/>
      <sz val="10"/>
      <color theme="1"/>
      <name val="Calibri"/>
      <family val="2"/>
      <scheme val="minor"/>
    </font>
    <font>
      <b/>
      <i/>
      <sz val="10"/>
      <color theme="1"/>
      <name val="Calibri"/>
      <family val="2"/>
      <scheme val="minor"/>
    </font>
    <font>
      <sz val="11"/>
      <color rgb="FF000000"/>
      <name val="Calibri"/>
      <family val="2"/>
      <charset val="1"/>
    </font>
    <font>
      <sz val="8"/>
      <name val="Calibri"/>
      <family val="2"/>
      <scheme val="minor"/>
    </font>
    <font>
      <b/>
      <sz val="8"/>
      <color theme="1"/>
      <name val="Calibri"/>
      <family val="2"/>
      <scheme val="minor"/>
    </font>
    <font>
      <sz val="8"/>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
      <i/>
      <sz val="9"/>
      <color theme="1"/>
      <name val="Calibri"/>
      <family val="2"/>
      <scheme val="minor"/>
    </font>
    <font>
      <b/>
      <u/>
      <sz val="8"/>
      <color theme="1"/>
      <name val="Calibri"/>
      <family val="2"/>
      <scheme val="minor"/>
    </font>
    <font>
      <u/>
      <sz val="11"/>
      <color theme="1"/>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medium">
        <color indexed="64"/>
      </left>
      <right/>
      <top/>
      <bottom/>
      <diagonal/>
    </border>
    <border>
      <left/>
      <right/>
      <top/>
      <bottom style="thin">
        <color indexed="64"/>
      </bottom>
      <diagonal/>
    </border>
  </borders>
  <cellStyleXfs count="2">
    <xf numFmtId="0" fontId="0" fillId="0" borderId="0"/>
    <xf numFmtId="164" fontId="7" fillId="0" borderId="0"/>
  </cellStyleXfs>
  <cellXfs count="64">
    <xf numFmtId="0" fontId="0" fillId="0" borderId="0" xfId="0"/>
    <xf numFmtId="0" fontId="0" fillId="0" borderId="0" xfId="0" applyAlignment="1" applyProtection="1">
      <alignment vertical="top"/>
    </xf>
    <xf numFmtId="0" fontId="0" fillId="0" borderId="0" xfId="0" applyProtection="1"/>
    <xf numFmtId="0" fontId="13" fillId="0" borderId="0" xfId="0" applyFont="1" applyProtection="1"/>
    <xf numFmtId="0" fontId="5" fillId="0" borderId="0" xfId="0" applyFont="1" applyProtection="1"/>
    <xf numFmtId="0" fontId="14" fillId="0" borderId="0" xfId="0" applyFont="1" applyAlignment="1" applyProtection="1">
      <alignment horizontal="right" vertical="center"/>
    </xf>
    <xf numFmtId="0" fontId="14"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6"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6" fillId="0" borderId="0" xfId="0" applyFont="1" applyAlignment="1" applyProtection="1"/>
    <xf numFmtId="0" fontId="2" fillId="0" borderId="0" xfId="0" applyFont="1" applyAlignment="1" applyProtection="1">
      <alignment vertical="top"/>
    </xf>
    <xf numFmtId="0" fontId="17" fillId="0" borderId="0" xfId="0" applyFont="1" applyProtection="1"/>
    <xf numFmtId="0" fontId="0" fillId="2"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right"/>
    </xf>
    <xf numFmtId="0" fontId="0" fillId="2" borderId="6" xfId="0" applyFill="1" applyBorder="1" applyAlignment="1" applyProtection="1">
      <alignment horizontal="left"/>
      <protection locked="0"/>
    </xf>
    <xf numFmtId="0" fontId="0" fillId="0" borderId="0" xfId="0" applyAlignment="1" applyProtection="1">
      <alignment horizontal="left" vertical="top" wrapText="1"/>
    </xf>
    <xf numFmtId="4" fontId="20" fillId="2" borderId="0" xfId="0" applyNumberFormat="1" applyFont="1" applyFill="1" applyAlignment="1" applyProtection="1">
      <alignment horizontal="center" vertical="top" shrinkToFit="1"/>
    </xf>
    <xf numFmtId="0" fontId="20" fillId="2" borderId="0" xfId="0" applyFont="1" applyFill="1" applyAlignment="1" applyProtection="1">
      <alignment horizontal="center" vertical="top" shrinkToFit="1"/>
    </xf>
    <xf numFmtId="0" fontId="12" fillId="0" borderId="0" xfId="0" applyFont="1" applyAlignment="1" applyProtection="1">
      <alignment horizontal="center" vertical="top" wrapText="1"/>
    </xf>
    <xf numFmtId="0" fontId="15"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6"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4" fillId="0" borderId="0" xfId="0" applyFont="1" applyBorder="1" applyAlignment="1" applyProtection="1">
      <alignment horizontal="center" vertical="top" wrapText="1"/>
    </xf>
    <xf numFmtId="0" fontId="0" fillId="0" borderId="5" xfId="0" applyBorder="1" applyAlignment="1" applyProtection="1">
      <alignment horizontal="center" vertical="top" wrapText="1"/>
    </xf>
    <xf numFmtId="0" fontId="0" fillId="0" borderId="0" xfId="0" applyBorder="1" applyAlignment="1" applyProtection="1">
      <alignment horizontal="center" vertical="top" wrapText="1"/>
    </xf>
    <xf numFmtId="49" fontId="11" fillId="0" borderId="0" xfId="0" applyNumberFormat="1" applyFont="1" applyFill="1" applyAlignment="1" applyProtection="1">
      <alignment horizontal="center" vertical="top" wrapText="1"/>
    </xf>
    <xf numFmtId="49" fontId="5" fillId="0" borderId="0" xfId="0" applyNumberFormat="1" applyFont="1" applyAlignment="1" applyProtection="1">
      <alignment horizontal="center" wrapText="1"/>
    </xf>
    <xf numFmtId="49" fontId="5" fillId="0" borderId="0" xfId="0" applyNumberFormat="1" applyFont="1" applyAlignment="1" applyProtection="1">
      <alignment horizontal="center" wrapText="1"/>
    </xf>
    <xf numFmtId="0" fontId="6" fillId="0" borderId="1" xfId="0" applyFont="1" applyBorder="1" applyAlignment="1" applyProtection="1">
      <alignment vertical="top"/>
    </xf>
    <xf numFmtId="0" fontId="6" fillId="0" borderId="1" xfId="0" applyFont="1" applyBorder="1" applyAlignment="1" applyProtection="1">
      <alignment vertical="top" wrapText="1"/>
    </xf>
    <xf numFmtId="0" fontId="6" fillId="0" borderId="1" xfId="0" applyFont="1" applyBorder="1" applyAlignment="1" applyProtection="1">
      <alignment horizontal="center" vertical="top"/>
    </xf>
    <xf numFmtId="49" fontId="9" fillId="3" borderId="1" xfId="0" applyNumberFormat="1" applyFont="1" applyFill="1" applyBorder="1" applyAlignment="1" applyProtection="1">
      <alignment vertical="top"/>
    </xf>
    <xf numFmtId="49" fontId="9" fillId="3" borderId="1" xfId="0" applyNumberFormat="1" applyFont="1" applyFill="1" applyBorder="1" applyAlignment="1" applyProtection="1">
      <alignment vertical="top" wrapText="1"/>
    </xf>
    <xf numFmtId="49" fontId="9" fillId="3" borderId="1" xfId="0" applyNumberFormat="1" applyFont="1" applyFill="1" applyBorder="1" applyAlignment="1" applyProtection="1">
      <alignment horizontal="center" vertical="top"/>
    </xf>
    <xf numFmtId="49" fontId="10" fillId="4" borderId="1" xfId="0" applyNumberFormat="1" applyFont="1" applyFill="1" applyBorder="1" applyAlignment="1" applyProtection="1">
      <alignment vertical="top"/>
    </xf>
    <xf numFmtId="49" fontId="10" fillId="0" borderId="1" xfId="0" applyNumberFormat="1" applyFont="1" applyBorder="1" applyAlignment="1" applyProtection="1">
      <alignment vertical="top"/>
    </xf>
    <xf numFmtId="49" fontId="10" fillId="0" borderId="1" xfId="0" applyNumberFormat="1" applyFont="1" applyBorder="1" applyAlignment="1" applyProtection="1">
      <alignment vertical="top" wrapText="1"/>
    </xf>
    <xf numFmtId="4" fontId="8" fillId="0" borderId="1" xfId="0" applyNumberFormat="1" applyFont="1" applyBorder="1" applyAlignment="1" applyProtection="1">
      <alignment horizontal="center" vertical="top"/>
    </xf>
    <xf numFmtId="2" fontId="8" fillId="2" borderId="1" xfId="0" applyNumberFormat="1" applyFont="1" applyFill="1" applyBorder="1" applyAlignment="1" applyProtection="1">
      <alignment horizontal="center" vertical="top" wrapText="1"/>
    </xf>
    <xf numFmtId="0" fontId="9" fillId="0" borderId="1" xfId="0" applyFont="1" applyBorder="1" applyAlignment="1" applyProtection="1">
      <alignment horizontal="center" vertical="center" shrinkToFit="1"/>
    </xf>
    <xf numFmtId="0" fontId="10" fillId="0" borderId="1" xfId="0" applyFont="1" applyBorder="1" applyAlignment="1" applyProtection="1">
      <alignment horizontal="left" vertical="center" shrinkToFit="1"/>
    </xf>
    <xf numFmtId="4" fontId="8" fillId="0" borderId="1" xfId="0" applyNumberFormat="1" applyFont="1" applyFill="1" applyBorder="1" applyAlignment="1" applyProtection="1">
      <alignment horizontal="center" vertical="top"/>
    </xf>
    <xf numFmtId="0" fontId="9" fillId="0" borderId="2" xfId="0" applyFont="1" applyFill="1" applyBorder="1" applyAlignment="1" applyProtection="1">
      <alignment horizontal="center" vertical="center" shrinkToFit="1"/>
    </xf>
    <xf numFmtId="0" fontId="9" fillId="0" borderId="3" xfId="0" applyFont="1" applyFill="1" applyBorder="1" applyAlignment="1" applyProtection="1">
      <alignment horizontal="center" vertical="center" shrinkToFit="1"/>
    </xf>
    <xf numFmtId="0" fontId="10" fillId="0" borderId="3" xfId="0" applyFont="1" applyFill="1" applyBorder="1" applyAlignment="1" applyProtection="1">
      <alignment horizontal="left" vertical="center" shrinkToFit="1"/>
    </xf>
    <xf numFmtId="0" fontId="10" fillId="0" borderId="3" xfId="0" applyFont="1" applyFill="1" applyBorder="1" applyAlignment="1" applyProtection="1">
      <alignment horizontal="center" vertical="center" shrinkToFit="1"/>
    </xf>
    <xf numFmtId="4" fontId="8" fillId="0" borderId="3" xfId="0" applyNumberFormat="1" applyFont="1" applyFill="1" applyBorder="1" applyAlignment="1" applyProtection="1">
      <alignment horizontal="center" vertical="top"/>
    </xf>
    <xf numFmtId="0" fontId="9" fillId="0" borderId="4" xfId="0" applyFont="1" applyBorder="1" applyAlignment="1" applyProtection="1">
      <alignment horizontal="right" vertical="center" shrinkToFit="1"/>
    </xf>
    <xf numFmtId="4" fontId="11" fillId="2" borderId="1" xfId="0" applyNumberFormat="1" applyFont="1" applyFill="1" applyBorder="1" applyAlignment="1" applyProtection="1">
      <alignment horizontal="center" vertical="top"/>
    </xf>
    <xf numFmtId="49" fontId="10" fillId="0" borderId="0" xfId="0" applyNumberFormat="1" applyFont="1" applyAlignment="1" applyProtection="1">
      <alignment vertical="top" wrapText="1"/>
    </xf>
    <xf numFmtId="0" fontId="18" fillId="0" borderId="0" xfId="0" applyFont="1" applyAlignment="1" applyProtection="1">
      <alignment horizontal="left" wrapText="1"/>
    </xf>
    <xf numFmtId="0" fontId="18" fillId="0" borderId="0" xfId="0" applyFont="1" applyAlignment="1" applyProtection="1">
      <alignment horizontal="justify" vertical="center"/>
    </xf>
    <xf numFmtId="0" fontId="0" fillId="0" borderId="0" xfId="0" applyAlignment="1" applyProtection="1">
      <alignment horizontal="center"/>
    </xf>
    <xf numFmtId="0" fontId="19" fillId="0" borderId="0" xfId="0" applyFont="1" applyAlignment="1" applyProtection="1">
      <alignment horizontal="left" vertical="center"/>
    </xf>
    <xf numFmtId="4" fontId="8" fillId="2" borderId="1" xfId="0" applyNumberFormat="1" applyFont="1" applyFill="1" applyBorder="1" applyAlignment="1" applyProtection="1">
      <alignment horizontal="center" vertical="top"/>
      <protection locked="0"/>
    </xf>
    <xf numFmtId="2" fontId="8" fillId="0" borderId="1" xfId="0" applyNumberFormat="1" applyFont="1" applyFill="1" applyBorder="1" applyAlignment="1" applyProtection="1">
      <alignment horizontal="center" vertical="top" wrapText="1"/>
    </xf>
  </cellXfs>
  <cellStyles count="2">
    <cellStyle name="Excel Built-in Normal" xfId="1" xr:uid="{6AED0B8B-2823-4029-80C9-9E6017E874B7}"/>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8C679498-1794-4235-BD87-072E710567C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247775"/>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C9966-6FBB-4B62-AB69-47867EF094FA}">
  <dimension ref="A2:I44"/>
  <sheetViews>
    <sheetView showGridLines="0" tabSelected="1" topLeftCell="A6" workbookViewId="0">
      <selection activeCell="C44" sqref="C44:F44"/>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8.25" customHeight="1" x14ac:dyDescent="0.25">
      <c r="A2" s="24" t="s">
        <v>16</v>
      </c>
      <c r="B2" s="24"/>
      <c r="C2" s="24"/>
      <c r="D2" s="24"/>
      <c r="E2" s="24"/>
      <c r="F2" s="24"/>
      <c r="G2" s="24"/>
      <c r="H2" s="24"/>
      <c r="I2" s="24"/>
    </row>
    <row r="5" spans="1:9" x14ac:dyDescent="0.25">
      <c r="D5" s="3"/>
      <c r="E5" s="3"/>
      <c r="F5" s="4"/>
      <c r="G5" s="4"/>
      <c r="H5" s="4"/>
      <c r="I5" s="5" t="s">
        <v>34</v>
      </c>
    </row>
    <row r="6" spans="1:9" x14ac:dyDescent="0.25">
      <c r="D6" s="3"/>
      <c r="E6" s="3"/>
      <c r="F6" s="4"/>
      <c r="G6" s="4"/>
      <c r="H6" s="4"/>
      <c r="I6" s="6" t="s">
        <v>33</v>
      </c>
    </row>
    <row r="7" spans="1:9" x14ac:dyDescent="0.25">
      <c r="D7" s="3"/>
      <c r="E7" s="3"/>
      <c r="F7" s="4"/>
      <c r="G7" s="4"/>
      <c r="H7" s="4"/>
    </row>
    <row r="8" spans="1:9" ht="24.95" customHeight="1" x14ac:dyDescent="0.25"/>
    <row r="9" spans="1:9" ht="18.75" x14ac:dyDescent="0.3">
      <c r="A9" s="25" t="s">
        <v>17</v>
      </c>
      <c r="B9" s="25"/>
      <c r="C9" s="25"/>
      <c r="D9" s="25"/>
      <c r="E9" s="25"/>
      <c r="F9" s="25"/>
      <c r="G9" s="25"/>
      <c r="H9" s="25"/>
      <c r="I9" s="25"/>
    </row>
    <row r="10" spans="1:9" ht="15" customHeight="1" x14ac:dyDescent="0.25"/>
    <row r="11" spans="1:9" ht="15" customHeight="1" x14ac:dyDescent="0.25"/>
    <row r="12" spans="1:9" x14ac:dyDescent="0.25">
      <c r="A12" s="1" t="s">
        <v>18</v>
      </c>
      <c r="B12" s="26"/>
      <c r="C12" s="26"/>
      <c r="D12" s="26"/>
      <c r="E12" s="26"/>
      <c r="F12" s="1" t="s">
        <v>19</v>
      </c>
      <c r="G12" s="1"/>
      <c r="I12" s="17"/>
    </row>
    <row r="13" spans="1:9" x14ac:dyDescent="0.25">
      <c r="A13" s="27" t="s">
        <v>20</v>
      </c>
      <c r="B13" s="27"/>
      <c r="C13" s="27"/>
      <c r="D13" s="27"/>
      <c r="E13" s="27"/>
      <c r="F13" s="27"/>
      <c r="G13" s="27"/>
      <c r="H13" s="27"/>
      <c r="I13" s="7"/>
    </row>
    <row r="14" spans="1:9" x14ac:dyDescent="0.25">
      <c r="A14" s="18"/>
      <c r="B14" s="18"/>
      <c r="C14" s="18"/>
      <c r="D14" s="18"/>
      <c r="E14" s="18"/>
      <c r="F14" s="18"/>
      <c r="G14" s="18"/>
      <c r="H14" s="18"/>
      <c r="I14" s="7"/>
    </row>
    <row r="15" spans="1:9" x14ac:dyDescent="0.25">
      <c r="A15" s="1" t="s">
        <v>21</v>
      </c>
      <c r="B15" s="1"/>
      <c r="C15" s="8"/>
      <c r="D15" s="1"/>
      <c r="E15" s="26"/>
      <c r="F15" s="26"/>
      <c r="G15" s="26"/>
      <c r="H15" s="26"/>
      <c r="I15" s="26"/>
    </row>
    <row r="16" spans="1:9" x14ac:dyDescent="0.25">
      <c r="B16" s="9"/>
      <c r="C16" s="9"/>
      <c r="D16" s="9"/>
      <c r="F16" s="9"/>
      <c r="G16" s="9" t="s">
        <v>22</v>
      </c>
      <c r="H16" s="1"/>
    </row>
    <row r="17" spans="1:9" x14ac:dyDescent="0.25">
      <c r="B17" s="9"/>
      <c r="C17" s="9"/>
      <c r="D17" s="9"/>
      <c r="E17" s="9"/>
      <c r="F17" s="9"/>
      <c r="G17" s="9"/>
      <c r="H17" s="9"/>
      <c r="I17" s="1"/>
    </row>
    <row r="18" spans="1:9" x14ac:dyDescent="0.25">
      <c r="A18" s="1" t="s">
        <v>23</v>
      </c>
      <c r="B18" s="17"/>
      <c r="C18" s="28" t="s">
        <v>24</v>
      </c>
      <c r="D18" s="28"/>
      <c r="E18" s="29"/>
      <c r="F18" s="29"/>
      <c r="G18" s="29"/>
      <c r="H18" s="29"/>
      <c r="I18" s="29"/>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25</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21" t="s">
        <v>26</v>
      </c>
      <c r="B23" s="21"/>
      <c r="C23" s="21"/>
      <c r="D23" s="21"/>
      <c r="E23" s="21"/>
      <c r="F23" s="21"/>
      <c r="G23" s="21"/>
      <c r="H23" s="21"/>
      <c r="I23" s="1"/>
    </row>
    <row r="24" spans="1:9" ht="15" customHeight="1" x14ac:dyDescent="0.25">
      <c r="A24" s="1"/>
      <c r="B24" s="1"/>
      <c r="C24" s="1"/>
      <c r="D24" s="1"/>
      <c r="E24" s="1"/>
      <c r="F24" s="1"/>
      <c r="G24" s="1"/>
      <c r="H24" s="1"/>
      <c r="I24" s="1"/>
    </row>
    <row r="25" spans="1:9" ht="15" customHeight="1" x14ac:dyDescent="0.25">
      <c r="A25" s="1" t="s">
        <v>27</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28</v>
      </c>
      <c r="B27" s="22">
        <f>IF('Anexo I Tabla Desglose Precio'!G67&gt;38359.66,"Error: oferta supera 38.359,66",'Anexo I Tabla Desglose Precio'!G67)</f>
        <v>0</v>
      </c>
      <c r="C27" s="23"/>
      <c r="D27" s="1" t="s">
        <v>29</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21" t="s">
        <v>30</v>
      </c>
      <c r="B31" s="21"/>
      <c r="C31" s="21"/>
      <c r="D31" s="21"/>
      <c r="E31" s="21"/>
      <c r="F31" s="21"/>
      <c r="G31" s="21"/>
      <c r="H31" s="21"/>
      <c r="I31" s="1"/>
    </row>
    <row r="32" spans="1:9" ht="27" customHeight="1" x14ac:dyDescent="0.25">
      <c r="A32" s="1"/>
      <c r="B32" s="1"/>
      <c r="C32" s="1"/>
      <c r="D32" s="1"/>
      <c r="E32" s="1"/>
      <c r="F32" s="1"/>
      <c r="G32" s="1"/>
      <c r="H32" s="1"/>
      <c r="I32" s="1"/>
    </row>
    <row r="33" spans="1:9" x14ac:dyDescent="0.25">
      <c r="A33" s="15" t="s">
        <v>31</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32</v>
      </c>
    </row>
    <row r="44" spans="1:9" x14ac:dyDescent="0.25">
      <c r="B44" s="19" t="s">
        <v>117</v>
      </c>
      <c r="C44" s="20"/>
      <c r="D44" s="20"/>
      <c r="E44" s="20"/>
      <c r="F44" s="20"/>
    </row>
  </sheetData>
  <sheetProtection algorithmName="SHA-512" hashValue="nJRl19yKEvPY93n1vKbTKglKQW6uGSQvl0pvJWc/1QI+A99jrI7A7QHWWlmdaOZfA3qL3D2bLtDOX7FsKvNWpQ==" saltValue="LsKHymNDOcDokS6TQzzjmA==" spinCount="100000" sheet="1" objects="1" scenarios="1" selectLockedCells="1"/>
  <mergeCells count="11">
    <mergeCell ref="C44:F44"/>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7"/>
  <sheetViews>
    <sheetView showGridLines="0" zoomScale="115" zoomScaleNormal="115" workbookViewId="0">
      <selection activeCell="F63" sqref="F63:F65"/>
    </sheetView>
  </sheetViews>
  <sheetFormatPr baseColWidth="10" defaultColWidth="9.140625" defaultRowHeight="15" x14ac:dyDescent="0.25"/>
  <cols>
    <col min="1" max="1" width="6.42578125" style="2" customWidth="1"/>
    <col min="2" max="2" width="11.42578125" style="2" bestFit="1" customWidth="1"/>
    <col min="3" max="3" width="3.7109375" style="2" bestFit="1" customWidth="1"/>
    <col min="4" max="4" width="24.28515625" style="2" customWidth="1"/>
    <col min="5" max="7" width="12.7109375" style="60" customWidth="1"/>
    <col min="8" max="16384" width="9.140625" style="2"/>
  </cols>
  <sheetData>
    <row r="1" spans="1:7" ht="108" customHeight="1" x14ac:dyDescent="0.25">
      <c r="A1" s="31" t="s">
        <v>0</v>
      </c>
      <c r="B1" s="32"/>
      <c r="C1" s="32"/>
      <c r="D1" s="32"/>
      <c r="E1" s="32"/>
      <c r="F1" s="32"/>
      <c r="G1" s="32"/>
    </row>
    <row r="3" spans="1:7" ht="34.5" customHeight="1" x14ac:dyDescent="0.25">
      <c r="A3" s="30" t="s">
        <v>1</v>
      </c>
      <c r="B3" s="30"/>
      <c r="C3" s="30"/>
      <c r="D3" s="30"/>
      <c r="E3" s="30"/>
      <c r="F3" s="30"/>
      <c r="G3" s="30"/>
    </row>
    <row r="5" spans="1:7" ht="24.75" customHeight="1" x14ac:dyDescent="0.25">
      <c r="A5" s="34" t="s">
        <v>35</v>
      </c>
      <c r="B5" s="34"/>
      <c r="C5" s="34"/>
      <c r="D5" s="34"/>
      <c r="E5" s="34"/>
      <c r="F5" s="34"/>
      <c r="G5" s="35"/>
    </row>
    <row r="7" spans="1:7" x14ac:dyDescent="0.25">
      <c r="A7" s="36" t="s">
        <v>36</v>
      </c>
      <c r="B7" s="36" t="s">
        <v>37</v>
      </c>
      <c r="C7" s="36" t="s">
        <v>38</v>
      </c>
      <c r="D7" s="37" t="s">
        <v>39</v>
      </c>
      <c r="E7" s="38" t="s">
        <v>40</v>
      </c>
      <c r="F7" s="38" t="s">
        <v>41</v>
      </c>
      <c r="G7" s="38" t="s">
        <v>114</v>
      </c>
    </row>
    <row r="8" spans="1:7" x14ac:dyDescent="0.25">
      <c r="A8" s="39" t="s">
        <v>42</v>
      </c>
      <c r="B8" s="39" t="s">
        <v>43</v>
      </c>
      <c r="C8" s="39" t="s">
        <v>44</v>
      </c>
      <c r="D8" s="40" t="s">
        <v>45</v>
      </c>
      <c r="E8" s="41"/>
      <c r="F8" s="41"/>
      <c r="G8" s="41"/>
    </row>
    <row r="9" spans="1:7" x14ac:dyDescent="0.25">
      <c r="A9" s="42" t="s">
        <v>49</v>
      </c>
      <c r="B9" s="43" t="s">
        <v>46</v>
      </c>
      <c r="C9" s="43" t="s">
        <v>47</v>
      </c>
      <c r="D9" s="44" t="s">
        <v>48</v>
      </c>
      <c r="E9" s="45"/>
      <c r="F9" s="49"/>
      <c r="G9" s="63"/>
    </row>
    <row r="10" spans="1:7" ht="22.5" x14ac:dyDescent="0.25">
      <c r="A10" s="47"/>
      <c r="B10" s="47"/>
      <c r="C10" s="48"/>
      <c r="D10" s="44" t="s">
        <v>50</v>
      </c>
      <c r="E10" s="49"/>
      <c r="F10" s="49"/>
      <c r="G10" s="49"/>
    </row>
    <row r="11" spans="1:7" x14ac:dyDescent="0.25">
      <c r="A11" s="42" t="s">
        <v>51</v>
      </c>
      <c r="B11" s="43" t="s">
        <v>46</v>
      </c>
      <c r="C11" s="43" t="s">
        <v>47</v>
      </c>
      <c r="D11" s="44" t="s">
        <v>2</v>
      </c>
      <c r="E11" s="45">
        <v>368</v>
      </c>
      <c r="F11" s="62"/>
      <c r="G11" s="46">
        <f>ROUND(E11*F11,2)</f>
        <v>0</v>
      </c>
    </row>
    <row r="12" spans="1:7" x14ac:dyDescent="0.25">
      <c r="A12" s="42" t="s">
        <v>52</v>
      </c>
      <c r="B12" s="43" t="s">
        <v>46</v>
      </c>
      <c r="C12" s="43" t="s">
        <v>47</v>
      </c>
      <c r="D12" s="44" t="s">
        <v>3</v>
      </c>
      <c r="E12" s="45">
        <v>70</v>
      </c>
      <c r="F12" s="62"/>
      <c r="G12" s="46">
        <f t="shared" ref="G12:G13" si="0">ROUND(E12*F12,2)</f>
        <v>0</v>
      </c>
    </row>
    <row r="13" spans="1:7" x14ac:dyDescent="0.25">
      <c r="A13" s="42" t="s">
        <v>53</v>
      </c>
      <c r="B13" s="43" t="s">
        <v>46</v>
      </c>
      <c r="C13" s="43" t="s">
        <v>47</v>
      </c>
      <c r="D13" s="44" t="s">
        <v>4</v>
      </c>
      <c r="E13" s="45">
        <v>8</v>
      </c>
      <c r="F13" s="62"/>
      <c r="G13" s="46">
        <f t="shared" si="0"/>
        <v>0</v>
      </c>
    </row>
    <row r="14" spans="1:7" x14ac:dyDescent="0.25">
      <c r="A14" s="50"/>
      <c r="B14" s="51"/>
      <c r="C14" s="52"/>
      <c r="D14" s="53"/>
      <c r="E14" s="54"/>
      <c r="F14" s="55" t="s">
        <v>54</v>
      </c>
      <c r="G14" s="56">
        <f>SUM(G9+G11+G12+G13)</f>
        <v>0</v>
      </c>
    </row>
    <row r="15" spans="1:7" x14ac:dyDescent="0.25">
      <c r="A15" s="42" t="s">
        <v>55</v>
      </c>
      <c r="B15" s="43" t="s">
        <v>46</v>
      </c>
      <c r="C15" s="43" t="s">
        <v>47</v>
      </c>
      <c r="D15" s="44" t="s">
        <v>56</v>
      </c>
      <c r="E15" s="49"/>
      <c r="F15" s="49"/>
      <c r="G15" s="63"/>
    </row>
    <row r="16" spans="1:7" ht="45" x14ac:dyDescent="0.25">
      <c r="A16" s="47"/>
      <c r="B16" s="47"/>
      <c r="C16" s="48"/>
      <c r="D16" s="57" t="s">
        <v>57</v>
      </c>
      <c r="E16" s="49"/>
      <c r="F16" s="49"/>
      <c r="G16" s="49"/>
    </row>
    <row r="17" spans="1:7" x14ac:dyDescent="0.25">
      <c r="A17" s="42" t="s">
        <v>58</v>
      </c>
      <c r="B17" s="43" t="s">
        <v>46</v>
      </c>
      <c r="C17" s="43" t="s">
        <v>47</v>
      </c>
      <c r="D17" s="44" t="s">
        <v>5</v>
      </c>
      <c r="E17" s="45">
        <v>184</v>
      </c>
      <c r="F17" s="62"/>
      <c r="G17" s="46">
        <f>ROUND(E17*F17,2)</f>
        <v>0</v>
      </c>
    </row>
    <row r="18" spans="1:7" x14ac:dyDescent="0.25">
      <c r="A18" s="42" t="s">
        <v>59</v>
      </c>
      <c r="B18" s="43" t="s">
        <v>46</v>
      </c>
      <c r="C18" s="43" t="s">
        <v>47</v>
      </c>
      <c r="D18" s="44" t="s">
        <v>6</v>
      </c>
      <c r="E18" s="45">
        <v>35</v>
      </c>
      <c r="F18" s="62"/>
      <c r="G18" s="46">
        <f>ROUND(E18*F18,2)</f>
        <v>0</v>
      </c>
    </row>
    <row r="19" spans="1:7" x14ac:dyDescent="0.25">
      <c r="A19" s="50"/>
      <c r="B19" s="51"/>
      <c r="C19" s="52"/>
      <c r="D19" s="53"/>
      <c r="E19" s="54"/>
      <c r="F19" s="55" t="s">
        <v>60</v>
      </c>
      <c r="G19" s="56">
        <f>SUM(G15+G17+G18)</f>
        <v>0</v>
      </c>
    </row>
    <row r="20" spans="1:7" x14ac:dyDescent="0.25">
      <c r="A20" s="42" t="s">
        <v>61</v>
      </c>
      <c r="B20" s="43" t="s">
        <v>46</v>
      </c>
      <c r="C20" s="43" t="s">
        <v>47</v>
      </c>
      <c r="D20" s="44" t="s">
        <v>62</v>
      </c>
      <c r="E20" s="49"/>
      <c r="F20" s="49"/>
      <c r="G20" s="63"/>
    </row>
    <row r="21" spans="1:7" ht="45" x14ac:dyDescent="0.25">
      <c r="A21" s="47"/>
      <c r="B21" s="47"/>
      <c r="C21" s="48"/>
      <c r="D21" s="44" t="s">
        <v>63</v>
      </c>
      <c r="E21" s="49"/>
      <c r="F21" s="49"/>
      <c r="G21" s="49"/>
    </row>
    <row r="22" spans="1:7" x14ac:dyDescent="0.25">
      <c r="A22" s="42" t="s">
        <v>64</v>
      </c>
      <c r="B22" s="43" t="s">
        <v>46</v>
      </c>
      <c r="C22" s="43" t="s">
        <v>47</v>
      </c>
      <c r="D22" s="44" t="s">
        <v>7</v>
      </c>
      <c r="E22" s="45">
        <v>420</v>
      </c>
      <c r="F22" s="62"/>
      <c r="G22" s="46">
        <f>ROUND(E22*F22,2)</f>
        <v>0</v>
      </c>
    </row>
    <row r="23" spans="1:7" x14ac:dyDescent="0.25">
      <c r="A23" s="42" t="s">
        <v>65</v>
      </c>
      <c r="B23" s="43" t="s">
        <v>46</v>
      </c>
      <c r="C23" s="43" t="s">
        <v>47</v>
      </c>
      <c r="D23" s="44" t="s">
        <v>8</v>
      </c>
      <c r="E23" s="45">
        <v>154</v>
      </c>
      <c r="F23" s="62"/>
      <c r="G23" s="46">
        <f t="shared" ref="G23:G24" si="1">ROUND(E23*F23,2)</f>
        <v>0</v>
      </c>
    </row>
    <row r="24" spans="1:7" x14ac:dyDescent="0.25">
      <c r="A24" s="42" t="s">
        <v>66</v>
      </c>
      <c r="B24" s="43" t="s">
        <v>46</v>
      </c>
      <c r="C24" s="43" t="s">
        <v>47</v>
      </c>
      <c r="D24" s="44" t="s">
        <v>9</v>
      </c>
      <c r="E24" s="45">
        <v>8</v>
      </c>
      <c r="F24" s="62"/>
      <c r="G24" s="46">
        <f t="shared" si="1"/>
        <v>0</v>
      </c>
    </row>
    <row r="25" spans="1:7" x14ac:dyDescent="0.25">
      <c r="A25" s="50"/>
      <c r="B25" s="51"/>
      <c r="C25" s="52"/>
      <c r="D25" s="53"/>
      <c r="E25" s="54"/>
      <c r="F25" s="55" t="s">
        <v>67</v>
      </c>
      <c r="G25" s="56">
        <f>SUM(G20+G22+G23+G24)</f>
        <v>0</v>
      </c>
    </row>
    <row r="26" spans="1:7" x14ac:dyDescent="0.25">
      <c r="A26" s="42" t="s">
        <v>68</v>
      </c>
      <c r="B26" s="43" t="s">
        <v>46</v>
      </c>
      <c r="C26" s="43" t="s">
        <v>47</v>
      </c>
      <c r="D26" s="57" t="s">
        <v>69</v>
      </c>
      <c r="E26" s="45">
        <v>1200</v>
      </c>
      <c r="F26" s="62"/>
      <c r="G26" s="46">
        <f>ROUND(E26*F26,2)</f>
        <v>0</v>
      </c>
    </row>
    <row r="27" spans="1:7" ht="33.75" x14ac:dyDescent="0.25">
      <c r="A27" s="47"/>
      <c r="B27" s="47"/>
      <c r="C27" s="48"/>
      <c r="D27" s="44" t="s">
        <v>70</v>
      </c>
      <c r="E27" s="49"/>
      <c r="F27" s="49"/>
      <c r="G27" s="49"/>
    </row>
    <row r="28" spans="1:7" x14ac:dyDescent="0.25">
      <c r="A28" s="50"/>
      <c r="B28" s="51"/>
      <c r="C28" s="52"/>
      <c r="D28" s="53"/>
      <c r="E28" s="54"/>
      <c r="F28" s="55" t="s">
        <v>71</v>
      </c>
      <c r="G28" s="56">
        <f>G26</f>
        <v>0</v>
      </c>
    </row>
    <row r="29" spans="1:7" x14ac:dyDescent="0.25">
      <c r="A29" s="42" t="s">
        <v>72</v>
      </c>
      <c r="B29" s="43" t="s">
        <v>46</v>
      </c>
      <c r="C29" s="43" t="s">
        <v>47</v>
      </c>
      <c r="D29" s="57" t="s">
        <v>73</v>
      </c>
      <c r="E29" s="49"/>
      <c r="F29" s="49"/>
      <c r="G29" s="63"/>
    </row>
    <row r="30" spans="1:7" ht="45" x14ac:dyDescent="0.25">
      <c r="A30" s="47"/>
      <c r="B30" s="47"/>
      <c r="C30" s="48"/>
      <c r="D30" s="44" t="s">
        <v>74</v>
      </c>
      <c r="E30" s="49"/>
      <c r="F30" s="49"/>
      <c r="G30" s="49"/>
    </row>
    <row r="31" spans="1:7" x14ac:dyDescent="0.25">
      <c r="A31" s="42" t="s">
        <v>76</v>
      </c>
      <c r="B31" s="43" t="s">
        <v>46</v>
      </c>
      <c r="C31" s="43" t="s">
        <v>47</v>
      </c>
      <c r="D31" s="44" t="s">
        <v>10</v>
      </c>
      <c r="E31" s="45">
        <v>6</v>
      </c>
      <c r="F31" s="62"/>
      <c r="G31" s="46">
        <f>ROUND(E31*F31,2)</f>
        <v>0</v>
      </c>
    </row>
    <row r="32" spans="1:7" x14ac:dyDescent="0.25">
      <c r="A32" s="42" t="s">
        <v>77</v>
      </c>
      <c r="B32" s="43" t="s">
        <v>46</v>
      </c>
      <c r="C32" s="43" t="s">
        <v>47</v>
      </c>
      <c r="D32" s="44" t="s">
        <v>11</v>
      </c>
      <c r="E32" s="45">
        <v>2</v>
      </c>
      <c r="F32" s="62"/>
      <c r="G32" s="46">
        <f>ROUND(E32*F32,2)</f>
        <v>0</v>
      </c>
    </row>
    <row r="33" spans="1:7" x14ac:dyDescent="0.25">
      <c r="A33" s="50"/>
      <c r="B33" s="51"/>
      <c r="C33" s="52"/>
      <c r="D33" s="53"/>
      <c r="E33" s="54"/>
      <c r="F33" s="55" t="s">
        <v>75</v>
      </c>
      <c r="G33" s="56">
        <f>SUM(G29+G31+G32)</f>
        <v>0</v>
      </c>
    </row>
    <row r="34" spans="1:7" x14ac:dyDescent="0.25">
      <c r="A34" s="42" t="s">
        <v>78</v>
      </c>
      <c r="B34" s="43" t="s">
        <v>46</v>
      </c>
      <c r="C34" s="43" t="s">
        <v>47</v>
      </c>
      <c r="D34" s="57" t="s">
        <v>79</v>
      </c>
      <c r="E34" s="49"/>
      <c r="F34" s="49"/>
      <c r="G34" s="63"/>
    </row>
    <row r="35" spans="1:7" ht="45" x14ac:dyDescent="0.25">
      <c r="A35" s="47"/>
      <c r="B35" s="47"/>
      <c r="C35" s="48"/>
      <c r="D35" s="44" t="s">
        <v>85</v>
      </c>
      <c r="E35" s="49"/>
      <c r="F35" s="49"/>
      <c r="G35" s="49"/>
    </row>
    <row r="36" spans="1:7" x14ac:dyDescent="0.25">
      <c r="A36" s="42" t="s">
        <v>86</v>
      </c>
      <c r="B36" s="43" t="s">
        <v>46</v>
      </c>
      <c r="C36" s="43" t="s">
        <v>47</v>
      </c>
      <c r="D36" s="44" t="s">
        <v>11</v>
      </c>
      <c r="E36" s="45">
        <v>2</v>
      </c>
      <c r="F36" s="62"/>
      <c r="G36" s="46">
        <f>ROUND(E36*F36,2)</f>
        <v>0</v>
      </c>
    </row>
    <row r="37" spans="1:7" x14ac:dyDescent="0.25">
      <c r="A37" s="50"/>
      <c r="B37" s="51"/>
      <c r="C37" s="52"/>
      <c r="D37" s="53"/>
      <c r="E37" s="54"/>
      <c r="F37" s="55" t="s">
        <v>87</v>
      </c>
      <c r="G37" s="56">
        <f>G34+G36</f>
        <v>0</v>
      </c>
    </row>
    <row r="38" spans="1:7" x14ac:dyDescent="0.25">
      <c r="A38" s="42" t="s">
        <v>88</v>
      </c>
      <c r="B38" s="43" t="s">
        <v>46</v>
      </c>
      <c r="C38" s="43" t="s">
        <v>47</v>
      </c>
      <c r="D38" s="57" t="s">
        <v>73</v>
      </c>
      <c r="E38" s="49"/>
      <c r="F38" s="49"/>
      <c r="G38" s="63"/>
    </row>
    <row r="39" spans="1:7" ht="45" x14ac:dyDescent="0.25">
      <c r="A39" s="47"/>
      <c r="B39" s="47"/>
      <c r="C39" s="48"/>
      <c r="D39" s="44" t="s">
        <v>74</v>
      </c>
      <c r="E39" s="49"/>
      <c r="F39" s="49"/>
      <c r="G39" s="49"/>
    </row>
    <row r="40" spans="1:7" x14ac:dyDescent="0.25">
      <c r="A40" s="42" t="s">
        <v>80</v>
      </c>
      <c r="B40" s="43" t="s">
        <v>46</v>
      </c>
      <c r="C40" s="43" t="s">
        <v>47</v>
      </c>
      <c r="D40" s="44" t="s">
        <v>12</v>
      </c>
      <c r="E40" s="45">
        <v>4</v>
      </c>
      <c r="F40" s="62"/>
      <c r="G40" s="46">
        <f>ROUND(E40*F40,2)</f>
        <v>0</v>
      </c>
    </row>
    <row r="41" spans="1:7" x14ac:dyDescent="0.25">
      <c r="A41" s="50"/>
      <c r="B41" s="51"/>
      <c r="C41" s="52"/>
      <c r="D41" s="53"/>
      <c r="E41" s="54"/>
      <c r="F41" s="55" t="s">
        <v>81</v>
      </c>
      <c r="G41" s="56">
        <f>G38+G40</f>
        <v>0</v>
      </c>
    </row>
    <row r="42" spans="1:7" x14ac:dyDescent="0.25">
      <c r="A42" s="42" t="s">
        <v>82</v>
      </c>
      <c r="B42" s="43" t="s">
        <v>46</v>
      </c>
      <c r="C42" s="43" t="s">
        <v>47</v>
      </c>
      <c r="D42" s="57" t="s">
        <v>62</v>
      </c>
      <c r="E42" s="49"/>
      <c r="F42" s="49"/>
      <c r="G42" s="63"/>
    </row>
    <row r="43" spans="1:7" ht="45" x14ac:dyDescent="0.25">
      <c r="A43" s="47"/>
      <c r="B43" s="47"/>
      <c r="C43" s="48"/>
      <c r="D43" s="44" t="s">
        <v>63</v>
      </c>
      <c r="E43" s="49"/>
      <c r="F43" s="49"/>
      <c r="G43" s="49"/>
    </row>
    <row r="44" spans="1:7" x14ac:dyDescent="0.25">
      <c r="A44" s="42" t="s">
        <v>83</v>
      </c>
      <c r="B44" s="43" t="s">
        <v>46</v>
      </c>
      <c r="C44" s="43" t="s">
        <v>47</v>
      </c>
      <c r="D44" s="44" t="s">
        <v>12</v>
      </c>
      <c r="E44" s="45">
        <v>8</v>
      </c>
      <c r="F44" s="62"/>
      <c r="G44" s="46">
        <f>ROUND(E44*F44,2)</f>
        <v>0</v>
      </c>
    </row>
    <row r="45" spans="1:7" x14ac:dyDescent="0.25">
      <c r="A45" s="42" t="s">
        <v>84</v>
      </c>
      <c r="B45" s="43" t="s">
        <v>46</v>
      </c>
      <c r="C45" s="43" t="s">
        <v>47</v>
      </c>
      <c r="D45" s="44" t="s">
        <v>10</v>
      </c>
      <c r="E45" s="45">
        <v>4</v>
      </c>
      <c r="F45" s="62"/>
      <c r="G45" s="46">
        <f>ROUND(E45*F45,2)</f>
        <v>0</v>
      </c>
    </row>
    <row r="46" spans="1:7" x14ac:dyDescent="0.25">
      <c r="A46" s="50"/>
      <c r="B46" s="51"/>
      <c r="C46" s="52"/>
      <c r="D46" s="53"/>
      <c r="E46" s="54"/>
      <c r="F46" s="55" t="s">
        <v>89</v>
      </c>
      <c r="G46" s="56">
        <f>SUM(G42+G44+G45)</f>
        <v>0</v>
      </c>
    </row>
    <row r="47" spans="1:7" x14ac:dyDescent="0.25">
      <c r="A47" s="42" t="s">
        <v>90</v>
      </c>
      <c r="B47" s="43" t="s">
        <v>46</v>
      </c>
      <c r="C47" s="43" t="s">
        <v>47</v>
      </c>
      <c r="D47" s="57" t="s">
        <v>73</v>
      </c>
      <c r="E47" s="49"/>
      <c r="F47" s="49"/>
      <c r="G47" s="63"/>
    </row>
    <row r="48" spans="1:7" ht="45" x14ac:dyDescent="0.25">
      <c r="A48" s="47"/>
      <c r="B48" s="47"/>
      <c r="C48" s="48"/>
      <c r="D48" s="44" t="s">
        <v>91</v>
      </c>
      <c r="E48" s="49"/>
      <c r="F48" s="49"/>
      <c r="G48" s="49"/>
    </row>
    <row r="49" spans="1:7" x14ac:dyDescent="0.25">
      <c r="A49" s="42" t="s">
        <v>92</v>
      </c>
      <c r="B49" s="43" t="s">
        <v>46</v>
      </c>
      <c r="C49" s="43" t="s">
        <v>47</v>
      </c>
      <c r="D49" s="44" t="s">
        <v>13</v>
      </c>
      <c r="E49" s="45">
        <v>6</v>
      </c>
      <c r="F49" s="62"/>
      <c r="G49" s="46">
        <f>ROUND(E49*F49,2)</f>
        <v>0</v>
      </c>
    </row>
    <row r="50" spans="1:7" x14ac:dyDescent="0.25">
      <c r="A50" s="42" t="s">
        <v>93</v>
      </c>
      <c r="B50" s="43" t="s">
        <v>46</v>
      </c>
      <c r="C50" s="43" t="s">
        <v>47</v>
      </c>
      <c r="D50" s="44" t="s">
        <v>9</v>
      </c>
      <c r="E50" s="45">
        <v>2</v>
      </c>
      <c r="F50" s="62"/>
      <c r="G50" s="46">
        <f t="shared" ref="G50:G52" si="2">ROUND(E50*F50,2)</f>
        <v>0</v>
      </c>
    </row>
    <row r="51" spans="1:7" x14ac:dyDescent="0.25">
      <c r="A51" s="42" t="s">
        <v>94</v>
      </c>
      <c r="B51" s="43" t="s">
        <v>46</v>
      </c>
      <c r="C51" s="43" t="s">
        <v>47</v>
      </c>
      <c r="D51" s="44" t="s">
        <v>8</v>
      </c>
      <c r="E51" s="45">
        <v>6</v>
      </c>
      <c r="F51" s="62"/>
      <c r="G51" s="46">
        <f t="shared" si="2"/>
        <v>0</v>
      </c>
    </row>
    <row r="52" spans="1:7" x14ac:dyDescent="0.25">
      <c r="A52" s="42" t="s">
        <v>95</v>
      </c>
      <c r="B52" s="43" t="s">
        <v>46</v>
      </c>
      <c r="C52" s="43" t="s">
        <v>47</v>
      </c>
      <c r="D52" s="44" t="s">
        <v>7</v>
      </c>
      <c r="E52" s="45">
        <v>4</v>
      </c>
      <c r="F52" s="62"/>
      <c r="G52" s="46">
        <f t="shared" si="2"/>
        <v>0</v>
      </c>
    </row>
    <row r="53" spans="1:7" x14ac:dyDescent="0.25">
      <c r="A53" s="50"/>
      <c r="B53" s="51"/>
      <c r="C53" s="52"/>
      <c r="D53" s="53"/>
      <c r="E53" s="54"/>
      <c r="F53" s="55" t="s">
        <v>96</v>
      </c>
      <c r="G53" s="56">
        <f>SUM(G47+G49+G50+G51+G52)</f>
        <v>0</v>
      </c>
    </row>
    <row r="54" spans="1:7" x14ac:dyDescent="0.25">
      <c r="A54" s="42" t="s">
        <v>97</v>
      </c>
      <c r="B54" s="43" t="s">
        <v>46</v>
      </c>
      <c r="C54" s="43" t="s">
        <v>47</v>
      </c>
      <c r="D54" s="57" t="s">
        <v>98</v>
      </c>
      <c r="E54" s="49"/>
      <c r="F54" s="49"/>
      <c r="G54" s="63"/>
    </row>
    <row r="55" spans="1:7" ht="45" x14ac:dyDescent="0.25">
      <c r="A55" s="47"/>
      <c r="B55" s="47"/>
      <c r="C55" s="48"/>
      <c r="D55" s="44" t="s">
        <v>100</v>
      </c>
      <c r="E55" s="49"/>
      <c r="F55" s="49"/>
      <c r="G55" s="49"/>
    </row>
    <row r="56" spans="1:7" x14ac:dyDescent="0.25">
      <c r="A56" s="42" t="s">
        <v>101</v>
      </c>
      <c r="B56" s="43" t="s">
        <v>46</v>
      </c>
      <c r="C56" s="43" t="s">
        <v>47</v>
      </c>
      <c r="D56" s="44" t="s">
        <v>6</v>
      </c>
      <c r="E56" s="45">
        <v>12</v>
      </c>
      <c r="F56" s="62"/>
      <c r="G56" s="46">
        <f>ROUND(E56*F56,2)</f>
        <v>0</v>
      </c>
    </row>
    <row r="57" spans="1:7" x14ac:dyDescent="0.25">
      <c r="A57" s="42" t="s">
        <v>102</v>
      </c>
      <c r="B57" s="43" t="s">
        <v>46</v>
      </c>
      <c r="C57" s="43" t="s">
        <v>47</v>
      </c>
      <c r="D57" s="44" t="s">
        <v>5</v>
      </c>
      <c r="E57" s="45">
        <v>8</v>
      </c>
      <c r="F57" s="62"/>
      <c r="G57" s="46">
        <f>ROUND(E57*F57,2)</f>
        <v>0</v>
      </c>
    </row>
    <row r="58" spans="1:7" x14ac:dyDescent="0.25">
      <c r="A58" s="50"/>
      <c r="B58" s="51"/>
      <c r="C58" s="52"/>
      <c r="D58" s="53"/>
      <c r="E58" s="54"/>
      <c r="F58" s="55" t="s">
        <v>103</v>
      </c>
      <c r="G58" s="56">
        <f>SUM(G54+G56+G57)</f>
        <v>0</v>
      </c>
    </row>
    <row r="59" spans="1:7" x14ac:dyDescent="0.25">
      <c r="A59" s="50"/>
      <c r="B59" s="51"/>
      <c r="C59" s="52"/>
      <c r="D59" s="53"/>
      <c r="E59" s="54"/>
      <c r="F59" s="55" t="s">
        <v>113</v>
      </c>
      <c r="G59" s="56">
        <f>SUM(G14+G19+G25+G28+G33+G37+G41+G46+G53+G58)</f>
        <v>0</v>
      </c>
    </row>
    <row r="60" spans="1:7" x14ac:dyDescent="0.25">
      <c r="A60" s="39" t="s">
        <v>104</v>
      </c>
      <c r="B60" s="39" t="s">
        <v>43</v>
      </c>
      <c r="C60" s="39" t="s">
        <v>44</v>
      </c>
      <c r="D60" s="40" t="s">
        <v>105</v>
      </c>
      <c r="E60" s="41"/>
      <c r="F60" s="41"/>
      <c r="G60" s="41"/>
    </row>
    <row r="61" spans="1:7" x14ac:dyDescent="0.25">
      <c r="A61" s="42" t="s">
        <v>106</v>
      </c>
      <c r="B61" s="43" t="s">
        <v>46</v>
      </c>
      <c r="C61" s="43" t="s">
        <v>47</v>
      </c>
      <c r="D61" s="57" t="s">
        <v>107</v>
      </c>
      <c r="E61" s="49"/>
      <c r="F61" s="49"/>
      <c r="G61" s="63"/>
    </row>
    <row r="62" spans="1:7" ht="56.25" x14ac:dyDescent="0.25">
      <c r="A62" s="47"/>
      <c r="B62" s="47"/>
      <c r="C62" s="48"/>
      <c r="D62" s="44" t="s">
        <v>99</v>
      </c>
      <c r="E62" s="49"/>
      <c r="F62" s="49"/>
      <c r="G62" s="49"/>
    </row>
    <row r="63" spans="1:7" x14ac:dyDescent="0.25">
      <c r="A63" s="42" t="s">
        <v>108</v>
      </c>
      <c r="B63" s="43" t="s">
        <v>46</v>
      </c>
      <c r="C63" s="43" t="s">
        <v>47</v>
      </c>
      <c r="D63" s="44" t="s">
        <v>10</v>
      </c>
      <c r="E63" s="45">
        <v>12</v>
      </c>
      <c r="F63" s="62"/>
      <c r="G63" s="46">
        <f>ROUND(E63*F63,2)</f>
        <v>0</v>
      </c>
    </row>
    <row r="64" spans="1:7" x14ac:dyDescent="0.25">
      <c r="A64" s="42" t="s">
        <v>109</v>
      </c>
      <c r="B64" s="43" t="s">
        <v>46</v>
      </c>
      <c r="C64" s="43" t="s">
        <v>47</v>
      </c>
      <c r="D64" s="44" t="s">
        <v>110</v>
      </c>
      <c r="E64" s="45">
        <v>24</v>
      </c>
      <c r="F64" s="62"/>
      <c r="G64" s="46">
        <f t="shared" ref="G64:G65" si="3">ROUND(E64*F64,2)</f>
        <v>0</v>
      </c>
    </row>
    <row r="65" spans="1:7" x14ac:dyDescent="0.25">
      <c r="A65" s="42" t="s">
        <v>111</v>
      </c>
      <c r="B65" s="43" t="s">
        <v>46</v>
      </c>
      <c r="C65" s="43" t="s">
        <v>47</v>
      </c>
      <c r="D65" s="44" t="s">
        <v>11</v>
      </c>
      <c r="E65" s="45">
        <v>36</v>
      </c>
      <c r="F65" s="62"/>
      <c r="G65" s="46">
        <f t="shared" si="3"/>
        <v>0</v>
      </c>
    </row>
    <row r="66" spans="1:7" x14ac:dyDescent="0.25">
      <c r="A66" s="50"/>
      <c r="B66" s="51"/>
      <c r="C66" s="52"/>
      <c r="D66" s="53"/>
      <c r="E66" s="54"/>
      <c r="F66" s="55" t="s">
        <v>112</v>
      </c>
      <c r="G66" s="56">
        <f>SUM(G61+G63+G64+G65)</f>
        <v>0</v>
      </c>
    </row>
    <row r="67" spans="1:7" x14ac:dyDescent="0.25">
      <c r="A67" s="50"/>
      <c r="B67" s="51"/>
      <c r="C67" s="52"/>
      <c r="D67" s="53"/>
      <c r="E67" s="54"/>
      <c r="F67" s="55" t="s">
        <v>14</v>
      </c>
      <c r="G67" s="56">
        <f>SUM(G59+G66)</f>
        <v>0</v>
      </c>
    </row>
    <row r="69" spans="1:7" ht="27.75" customHeight="1" x14ac:dyDescent="0.25">
      <c r="A69" s="58" t="s">
        <v>115</v>
      </c>
      <c r="B69" s="58"/>
      <c r="C69" s="58"/>
      <c r="D69" s="58"/>
      <c r="E69" s="58"/>
      <c r="F69" s="58"/>
      <c r="G69" s="58"/>
    </row>
    <row r="70" spans="1:7" x14ac:dyDescent="0.25">
      <c r="A70" s="59"/>
    </row>
    <row r="72" spans="1:7" x14ac:dyDescent="0.25">
      <c r="B72" s="19" t="s">
        <v>117</v>
      </c>
      <c r="C72" s="20"/>
      <c r="D72" s="20"/>
      <c r="E72" s="20"/>
      <c r="F72" s="20"/>
    </row>
    <row r="75" spans="1:7" ht="36.75" customHeight="1" x14ac:dyDescent="0.25">
      <c r="A75" s="33" t="s">
        <v>15</v>
      </c>
      <c r="B75" s="33"/>
      <c r="C75" s="33"/>
      <c r="D75" s="33"/>
      <c r="E75" s="33"/>
      <c r="F75" s="33"/>
      <c r="G75" s="33"/>
    </row>
    <row r="77" spans="1:7" x14ac:dyDescent="0.25">
      <c r="A77" s="61" t="s">
        <v>116</v>
      </c>
      <c r="B77" s="61"/>
      <c r="C77" s="61"/>
      <c r="D77" s="61"/>
      <c r="E77" s="61"/>
      <c r="F77" s="61"/>
      <c r="G77" s="61"/>
    </row>
  </sheetData>
  <sheetProtection algorithmName="SHA-512" hashValue="ECr+CU9Sx83+thQJXZ2qMP5APFlc6rTlNYZ8+qUTYV/y8/pnfbHspvwrrvrBGSFQFjWgNcXdp0NZ1DE5yn9cUg==" saltValue="aRFp/HlrZCEkgoXRSXjlNA==" spinCount="100000" sheet="1" objects="1" scenarios="1" selectLockedCells="1"/>
  <mergeCells count="7">
    <mergeCell ref="A77:G77"/>
    <mergeCell ref="C72:F72"/>
    <mergeCell ref="A3:G3"/>
    <mergeCell ref="A1:G1"/>
    <mergeCell ref="A5:F5"/>
    <mergeCell ref="A75:G75"/>
    <mergeCell ref="A69:G69"/>
  </mergeCells>
  <dataValidations count="1">
    <dataValidation type="list" allowBlank="1" showInputMessage="1" showErrorMessage="1" sqref="B8:B9 B11:B13 B15 B17:B18 B20 B22:B24 B26 B29 B31:B32 B34 B38 B36 B40 B42:B67" xr:uid="{5129CDBB-94C4-49F2-903E-CDB6A1A6BC61}">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orientation="portrait" r:id="rId1"/>
  <ignoredErrors>
    <ignoredError sqref="G28 G58:G59 G66:G67" unlockedFormula="1"/>
    <ignoredError sqref="A8 A60" numberStoredAsText="1"/>
    <ignoredError sqref="G14 G19 G25 G33 G37 G41 G46 G53" formula="1"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2024-04-15T11:03:20Z</dcterms:modified>
</cp:coreProperties>
</file>