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3\EXPEDIENTES COMITÉ\1.- INICIO\S-05670-2023 Serv. Administración Integral Sistemas\"/>
    </mc:Choice>
  </mc:AlternateContent>
  <xr:revisionPtr revIDLastSave="0" documentId="13_ncr:1_{C7E32496-AE4D-48AC-841A-3634F12D5280}" xr6:coauthVersionLast="36" xr6:coauthVersionMax="36" xr10:uidLastSave="{00000000-0000-0000-0000-000000000000}"/>
  <bookViews>
    <workbookView xWindow="0" yWindow="0" windowWidth="28800" windowHeight="11625" xr2:uid="{F1B5F20C-4FF4-4D04-809A-639B4A3FCBEB}"/>
  </bookViews>
  <sheets>
    <sheet name="EXCEL PARA PUBLIC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1" l="1"/>
  <c r="E28" i="1"/>
  <c r="F28" i="1" s="1"/>
  <c r="E27" i="1"/>
  <c r="F27" i="1" s="1"/>
  <c r="E26" i="1"/>
  <c r="F26" i="1" s="1"/>
  <c r="F29" i="1" s="1"/>
  <c r="D16" i="1"/>
  <c r="D15" i="1"/>
  <c r="D14" i="1"/>
  <c r="D13" i="1"/>
  <c r="D12" i="1"/>
  <c r="D11" i="1"/>
  <c r="D10" i="1"/>
  <c r="D9" i="1"/>
  <c r="D8" i="1"/>
  <c r="D7" i="1"/>
  <c r="D6" i="1"/>
  <c r="D17" i="1" s="1"/>
  <c r="C34" i="1" l="1"/>
</calcChain>
</file>

<file path=xl/sharedStrings.xml><?xml version="1.0" encoding="utf-8"?>
<sst xmlns="http://schemas.openxmlformats.org/spreadsheetml/2006/main" count="35" uniqueCount="33">
  <si>
    <t>1.</t>
  </si>
  <si>
    <t>SERVICIOS FIJOS</t>
  </si>
  <si>
    <t xml:space="preserve">Los licitadores cumplimentarán la siguiente tabla con el importe anual ofertado para cada uno de los servicios. </t>
  </si>
  <si>
    <t>Administración Integral de Sistemas</t>
  </si>
  <si>
    <t>Importe anual Ofertado</t>
  </si>
  <si>
    <t>Importe Total Contrato</t>
  </si>
  <si>
    <t>Importe máximo anual que se puede ofertar para cada servicio</t>
  </si>
  <si>
    <t>Administración UNIX</t>
  </si>
  <si>
    <t>Administración Microsoft</t>
  </si>
  <si>
    <t>Administración Middleware</t>
  </si>
  <si>
    <t>Administración Gestores Documentales</t>
  </si>
  <si>
    <t>Administración Almacenamiento y Backup</t>
  </si>
  <si>
    <t>Administración BBDD</t>
  </si>
  <si>
    <t>Administración de Ciberseguridad</t>
  </si>
  <si>
    <t>Gestión de activos de software</t>
  </si>
  <si>
    <t>Soporte y Documentación</t>
  </si>
  <si>
    <t>Atención 24x7</t>
  </si>
  <si>
    <t>Monitorización</t>
  </si>
  <si>
    <t>Total oferta</t>
  </si>
  <si>
    <t>NOTA: El servicio de Admin Almacenamiento y backup se prestará solo el primer año de contrato</t>
  </si>
  <si>
    <t>2.</t>
  </si>
  <si>
    <t>SERVICIOS VARIABLES</t>
  </si>
  <si>
    <t>Los licitadores cumplimentarán la siguiente tabla con el importe ofertado por hora para cada uno de los perfiles.</t>
  </si>
  <si>
    <t>Servicios variables soporte</t>
  </si>
  <si>
    <t>Horas Estimadas Año</t>
  </si>
  <si>
    <t>Importe  por hora ofertado ofertado</t>
  </si>
  <si>
    <t>Importe Anual ofertado</t>
  </si>
  <si>
    <t>Importe por hora máximo que se  puede ofertar para cada perfil</t>
  </si>
  <si>
    <t>Administración Sistemas Experto</t>
  </si>
  <si>
    <t>Administración Sistemas</t>
  </si>
  <si>
    <t>Soporte Sistemas</t>
  </si>
  <si>
    <t>IMPORTE TOTAL OFERTA (1 + 2)</t>
  </si>
  <si>
    <t>Este importe total  ofertado se valorára de  acuerdo con la fórmula indicada en la cláusula 11ª del Anexo II de este pliego.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</si>
</sst>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9"/>
      <color rgb="FFFFFFFF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26B0A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 applyProtection="1">
      <alignment horizontal="right" vertical="center"/>
    </xf>
    <xf numFmtId="0" fontId="3" fillId="0" borderId="0" xfId="0" applyFont="1" applyAlignment="1" applyProtection="1">
      <alignment horizontal="left" vertical="center"/>
    </xf>
    <xf numFmtId="0" fontId="0" fillId="0" borderId="0" xfId="0" applyProtection="1"/>
    <xf numFmtId="0" fontId="0" fillId="0" borderId="0" xfId="0" applyFont="1" applyAlignment="1" applyProtection="1">
      <alignment vertical="center"/>
    </xf>
    <xf numFmtId="0" fontId="6" fillId="3" borderId="2" xfId="0" applyFont="1" applyFill="1" applyBorder="1" applyAlignment="1" applyProtection="1">
      <alignment horizontal="left" vertical="center" wrapText="1"/>
    </xf>
    <xf numFmtId="4" fontId="6" fillId="0" borderId="2" xfId="0" applyNumberFormat="1" applyFont="1" applyFill="1" applyBorder="1" applyAlignment="1" applyProtection="1">
      <alignment horizontal="right" vertical="center"/>
      <protection locked="0"/>
    </xf>
    <xf numFmtId="4" fontId="7" fillId="4" borderId="2" xfId="0" applyNumberFormat="1" applyFont="1" applyFill="1" applyBorder="1" applyAlignment="1" applyProtection="1">
      <alignment horizontal="right" vertical="center"/>
    </xf>
    <xf numFmtId="4" fontId="8" fillId="4" borderId="4" xfId="0" applyNumberFormat="1" applyFont="1" applyFill="1" applyBorder="1" applyAlignment="1" applyProtection="1">
      <alignment horizontal="right" vertical="center"/>
    </xf>
    <xf numFmtId="0" fontId="4" fillId="2" borderId="2" xfId="0" applyFont="1" applyFill="1" applyBorder="1" applyAlignment="1" applyProtection="1">
      <alignment horizontal="center" vertical="center" wrapText="1"/>
    </xf>
    <xf numFmtId="4" fontId="6" fillId="0" borderId="1" xfId="0" applyNumberFormat="1" applyFont="1" applyFill="1" applyBorder="1" applyAlignment="1" applyProtection="1">
      <alignment horizontal="right" vertical="center"/>
    </xf>
    <xf numFmtId="4" fontId="7" fillId="5" borderId="2" xfId="0" applyNumberFormat="1" applyFont="1" applyFill="1" applyBorder="1" applyAlignment="1" applyProtection="1">
      <alignment horizontal="right" vertical="center" wrapText="1"/>
    </xf>
    <xf numFmtId="0" fontId="1" fillId="0" borderId="0" xfId="0" applyFont="1" applyProtection="1"/>
    <xf numFmtId="3" fontId="6" fillId="6" borderId="2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4" fontId="6" fillId="4" borderId="2" xfId="0" applyNumberFormat="1" applyFont="1" applyFill="1" applyBorder="1" applyAlignment="1" applyProtection="1">
      <alignment horizontal="right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right" vertical="center" wrapText="1"/>
    </xf>
    <xf numFmtId="0" fontId="4" fillId="2" borderId="7" xfId="0" applyFont="1" applyFill="1" applyBorder="1" applyAlignment="1" applyProtection="1">
      <alignment horizontal="right" vertical="center" wrapText="1"/>
    </xf>
    <xf numFmtId="0" fontId="4" fillId="2" borderId="8" xfId="0" applyFont="1" applyFill="1" applyBorder="1" applyAlignment="1" applyProtection="1">
      <alignment horizontal="right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4" fontId="7" fillId="5" borderId="1" xfId="0" applyNumberFormat="1" applyFont="1" applyFill="1" applyBorder="1" applyAlignment="1" applyProtection="1">
      <alignment horizontal="center" vertical="center" wrapText="1"/>
    </xf>
    <xf numFmtId="4" fontId="7" fillId="5" borderId="3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left" vertical="center" wrapText="1"/>
    </xf>
    <xf numFmtId="0" fontId="8" fillId="0" borderId="0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FA6D5-EDDE-4B97-921C-19313EDDD645}">
  <dimension ref="A1:H37"/>
  <sheetViews>
    <sheetView tabSelected="1" workbookViewId="0">
      <selection activeCell="C6" sqref="C6"/>
    </sheetView>
  </sheetViews>
  <sheetFormatPr baseColWidth="10" defaultRowHeight="15" x14ac:dyDescent="0.25"/>
  <cols>
    <col min="1" max="1" width="11.42578125" style="3" customWidth="1"/>
    <col min="2" max="2" width="40.7109375" style="3" customWidth="1"/>
    <col min="3" max="3" width="22.7109375" style="3" customWidth="1"/>
    <col min="4" max="4" width="16.7109375" style="3" customWidth="1"/>
    <col min="5" max="5" width="11.42578125" style="3"/>
    <col min="6" max="6" width="15.42578125" style="3" customWidth="1"/>
    <col min="7" max="7" width="11.42578125" style="3"/>
    <col min="8" max="8" width="13.85546875" style="3" customWidth="1"/>
    <col min="9" max="16384" width="11.42578125" style="3"/>
  </cols>
  <sheetData>
    <row r="1" spans="1:8" ht="35.25" customHeight="1" x14ac:dyDescent="0.25">
      <c r="A1" s="1" t="s">
        <v>0</v>
      </c>
      <c r="B1" s="2" t="s">
        <v>1</v>
      </c>
    </row>
    <row r="2" spans="1:8" ht="35.25" customHeight="1" x14ac:dyDescent="0.25">
      <c r="A2" s="1"/>
      <c r="B2" s="4" t="s">
        <v>2</v>
      </c>
    </row>
    <row r="3" spans="1:8" ht="13.5" customHeight="1" x14ac:dyDescent="0.25">
      <c r="A3" s="1"/>
      <c r="B3" s="4"/>
    </row>
    <row r="4" spans="1:8" ht="32.25" customHeight="1" x14ac:dyDescent="0.25">
      <c r="B4" s="23" t="s">
        <v>3</v>
      </c>
      <c r="C4" s="20" t="s">
        <v>4</v>
      </c>
      <c r="D4" s="20" t="s">
        <v>5</v>
      </c>
      <c r="H4" s="16" t="s">
        <v>6</v>
      </c>
    </row>
    <row r="5" spans="1:8" ht="24.95" customHeight="1" x14ac:dyDescent="0.25">
      <c r="B5" s="24"/>
      <c r="C5" s="20"/>
      <c r="D5" s="20"/>
      <c r="H5" s="16"/>
    </row>
    <row r="6" spans="1:8" ht="24.95" customHeight="1" thickBot="1" x14ac:dyDescent="0.3">
      <c r="B6" s="5" t="s">
        <v>7</v>
      </c>
      <c r="C6" s="6"/>
      <c r="D6" s="7">
        <f>C6*4</f>
        <v>0</v>
      </c>
      <c r="H6" s="8">
        <v>458640</v>
      </c>
    </row>
    <row r="7" spans="1:8" ht="24.95" customHeight="1" thickBot="1" x14ac:dyDescent="0.3">
      <c r="B7" s="5" t="s">
        <v>8</v>
      </c>
      <c r="C7" s="6"/>
      <c r="D7" s="7">
        <f t="shared" ref="D7:D16" si="0">C7*4</f>
        <v>0</v>
      </c>
      <c r="H7" s="8">
        <v>423360</v>
      </c>
    </row>
    <row r="8" spans="1:8" ht="24.95" customHeight="1" thickBot="1" x14ac:dyDescent="0.3">
      <c r="B8" s="5" t="s">
        <v>9</v>
      </c>
      <c r="C8" s="6"/>
      <c r="D8" s="7">
        <f t="shared" si="0"/>
        <v>0</v>
      </c>
      <c r="H8" s="8">
        <v>308700</v>
      </c>
    </row>
    <row r="9" spans="1:8" ht="24.95" customHeight="1" thickBot="1" x14ac:dyDescent="0.3">
      <c r="B9" s="5" t="s">
        <v>10</v>
      </c>
      <c r="C9" s="6"/>
      <c r="D9" s="7">
        <f t="shared" si="0"/>
        <v>0</v>
      </c>
      <c r="H9" s="8">
        <v>114660</v>
      </c>
    </row>
    <row r="10" spans="1:8" ht="24.95" customHeight="1" thickBot="1" x14ac:dyDescent="0.3">
      <c r="B10" s="5" t="s">
        <v>11</v>
      </c>
      <c r="C10" s="6"/>
      <c r="D10" s="7">
        <f>C10</f>
        <v>0</v>
      </c>
      <c r="H10" s="8">
        <v>114660</v>
      </c>
    </row>
    <row r="11" spans="1:8" ht="24.95" customHeight="1" thickBot="1" x14ac:dyDescent="0.3">
      <c r="B11" s="5" t="s">
        <v>12</v>
      </c>
      <c r="C11" s="6"/>
      <c r="D11" s="7">
        <f t="shared" si="0"/>
        <v>0</v>
      </c>
      <c r="H11" s="8">
        <v>229320</v>
      </c>
    </row>
    <row r="12" spans="1:8" ht="24.95" customHeight="1" thickBot="1" x14ac:dyDescent="0.3">
      <c r="B12" s="5" t="s">
        <v>13</v>
      </c>
      <c r="C12" s="6"/>
      <c r="D12" s="7">
        <f t="shared" si="0"/>
        <v>0</v>
      </c>
      <c r="H12" s="8">
        <v>114660</v>
      </c>
    </row>
    <row r="13" spans="1:8" ht="24.95" customHeight="1" thickBot="1" x14ac:dyDescent="0.3">
      <c r="B13" s="5" t="s">
        <v>14</v>
      </c>
      <c r="C13" s="6"/>
      <c r="D13" s="7">
        <f t="shared" si="0"/>
        <v>0</v>
      </c>
      <c r="H13" s="8">
        <v>57330</v>
      </c>
    </row>
    <row r="14" spans="1:8" ht="24.95" customHeight="1" thickBot="1" x14ac:dyDescent="0.3">
      <c r="B14" s="5" t="s">
        <v>15</v>
      </c>
      <c r="C14" s="6"/>
      <c r="D14" s="7">
        <f t="shared" si="0"/>
        <v>0</v>
      </c>
      <c r="H14" s="8">
        <v>108045</v>
      </c>
    </row>
    <row r="15" spans="1:8" ht="24.95" customHeight="1" thickBot="1" x14ac:dyDescent="0.3">
      <c r="B15" s="5" t="s">
        <v>16</v>
      </c>
      <c r="C15" s="6"/>
      <c r="D15" s="7">
        <f t="shared" si="0"/>
        <v>0</v>
      </c>
      <c r="H15" s="8">
        <v>130095</v>
      </c>
    </row>
    <row r="16" spans="1:8" ht="24.95" customHeight="1" thickBot="1" x14ac:dyDescent="0.3">
      <c r="B16" s="5" t="s">
        <v>17</v>
      </c>
      <c r="C16" s="6"/>
      <c r="D16" s="7">
        <f t="shared" si="0"/>
        <v>0</v>
      </c>
      <c r="H16" s="8">
        <v>57330</v>
      </c>
    </row>
    <row r="17" spans="1:8" ht="24.95" customHeight="1" x14ac:dyDescent="0.25">
      <c r="B17" s="9" t="s">
        <v>18</v>
      </c>
      <c r="C17" s="10"/>
      <c r="D17" s="11">
        <f>SUM(D6:D16)</f>
        <v>0</v>
      </c>
      <c r="H17" s="12"/>
    </row>
    <row r="18" spans="1:8" ht="15.75" customHeight="1" x14ac:dyDescent="0.25">
      <c r="B18" s="25" t="s">
        <v>19</v>
      </c>
      <c r="C18" s="26"/>
      <c r="D18" s="25"/>
    </row>
    <row r="19" spans="1:8" x14ac:dyDescent="0.25">
      <c r="B19" s="26"/>
      <c r="C19" s="26"/>
      <c r="D19" s="26"/>
    </row>
    <row r="21" spans="1:8" ht="21" x14ac:dyDescent="0.25">
      <c r="A21" s="1" t="s">
        <v>20</v>
      </c>
      <c r="B21" s="2" t="s">
        <v>21</v>
      </c>
    </row>
    <row r="22" spans="1:8" ht="18.75" x14ac:dyDescent="0.25">
      <c r="A22" s="1"/>
      <c r="B22" s="4" t="s">
        <v>22</v>
      </c>
    </row>
    <row r="23" spans="1:8" ht="12.75" customHeight="1" x14ac:dyDescent="0.25">
      <c r="A23" s="1"/>
      <c r="B23" s="2"/>
    </row>
    <row r="24" spans="1:8" ht="15" customHeight="1" x14ac:dyDescent="0.25">
      <c r="B24" s="20" t="s">
        <v>23</v>
      </c>
      <c r="C24" s="20" t="s">
        <v>24</v>
      </c>
      <c r="D24" s="20" t="s">
        <v>25</v>
      </c>
      <c r="E24" s="20" t="s">
        <v>26</v>
      </c>
      <c r="F24" s="20" t="s">
        <v>5</v>
      </c>
      <c r="H24" s="16" t="s">
        <v>27</v>
      </c>
    </row>
    <row r="25" spans="1:8" ht="30" customHeight="1" x14ac:dyDescent="0.25">
      <c r="B25" s="20"/>
      <c r="C25" s="20"/>
      <c r="D25" s="20"/>
      <c r="E25" s="20"/>
      <c r="F25" s="20"/>
      <c r="H25" s="16"/>
    </row>
    <row r="26" spans="1:8" ht="16.5" thickBot="1" x14ac:dyDescent="0.3">
      <c r="B26" s="5" t="s">
        <v>28</v>
      </c>
      <c r="C26" s="13">
        <v>1750</v>
      </c>
      <c r="D26" s="14"/>
      <c r="E26" s="15">
        <f>C26*D26</f>
        <v>0</v>
      </c>
      <c r="F26" s="15">
        <f>E26*4</f>
        <v>0</v>
      </c>
      <c r="H26" s="8">
        <v>65</v>
      </c>
    </row>
    <row r="27" spans="1:8" ht="16.5" thickBot="1" x14ac:dyDescent="0.3">
      <c r="B27" s="5" t="s">
        <v>29</v>
      </c>
      <c r="C27" s="13">
        <v>1750</v>
      </c>
      <c r="D27" s="14"/>
      <c r="E27" s="15">
        <f t="shared" ref="E27:E28" si="1">C27*D27</f>
        <v>0</v>
      </c>
      <c r="F27" s="15">
        <f t="shared" ref="F27:F28" si="2">E27*4</f>
        <v>0</v>
      </c>
      <c r="H27" s="8">
        <v>45</v>
      </c>
    </row>
    <row r="28" spans="1:8" ht="16.5" thickBot="1" x14ac:dyDescent="0.3">
      <c r="B28" s="5" t="s">
        <v>30</v>
      </c>
      <c r="C28" s="13">
        <v>1750</v>
      </c>
      <c r="D28" s="14"/>
      <c r="E28" s="15">
        <f t="shared" si="1"/>
        <v>0</v>
      </c>
      <c r="F28" s="15">
        <f t="shared" si="2"/>
        <v>0</v>
      </c>
      <c r="H28" s="8">
        <v>35</v>
      </c>
    </row>
    <row r="29" spans="1:8" ht="15.75" x14ac:dyDescent="0.25">
      <c r="B29" s="17" t="s">
        <v>18</v>
      </c>
      <c r="C29" s="18"/>
      <c r="D29" s="19"/>
      <c r="E29" s="11">
        <f>SUM(E26:E28)</f>
        <v>0</v>
      </c>
      <c r="F29" s="11">
        <f>SUM(F26:F28)</f>
        <v>0</v>
      </c>
    </row>
    <row r="34" spans="2:3" ht="15.75" customHeight="1" x14ac:dyDescent="0.25">
      <c r="B34" s="20" t="s">
        <v>31</v>
      </c>
      <c r="C34" s="21">
        <f>D17+F29</f>
        <v>0</v>
      </c>
    </row>
    <row r="35" spans="2:3" ht="15.75" customHeight="1" x14ac:dyDescent="0.25">
      <c r="B35" s="20"/>
      <c r="C35" s="22"/>
    </row>
    <row r="37" spans="2:3" x14ac:dyDescent="0.25">
      <c r="B37" s="12" t="s">
        <v>32</v>
      </c>
    </row>
  </sheetData>
  <sheetProtection algorithmName="SHA-512" hashValue="1YTfXbBk52CzXtGqX0ddWlV40A9EUd+y+KxyfIfmin6lUL1IinZGZ1VmY58BwmzPKWznrQHHIlaQYotYyxXaig==" saltValue="h8YgiMljoPiaDfzEAa0blg==" spinCount="100000" sheet="1" objects="1" scenarios="1"/>
  <mergeCells count="14">
    <mergeCell ref="H24:H25"/>
    <mergeCell ref="B29:D29"/>
    <mergeCell ref="B34:B35"/>
    <mergeCell ref="C34:C35"/>
    <mergeCell ref="B4:B5"/>
    <mergeCell ref="C4:C5"/>
    <mergeCell ref="D4:D5"/>
    <mergeCell ref="H4:H5"/>
    <mergeCell ref="B18:D19"/>
    <mergeCell ref="B24:B25"/>
    <mergeCell ref="C24:C25"/>
    <mergeCell ref="D24:D25"/>
    <mergeCell ref="E24:E25"/>
    <mergeCell ref="F24:F25"/>
  </mergeCells>
  <pageMargins left="0.7" right="0.7" top="0.75" bottom="0.75" header="0.3" footer="0.3"/>
  <pageSetup paperSize="9" orientation="portrait" r:id="rId1"/>
  <ignoredErrors>
    <ignoredError sqref="D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EXCEL PARA PUBLICAR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Fernandez Ortiz</dc:creator>
  <cp:lastModifiedBy>Maria Dolores Fernandez Ortiz</cp:lastModifiedBy>
  <dcterms:created xsi:type="dcterms:W3CDTF">2023-12-20T11:53:23Z</dcterms:created>
  <dcterms:modified xsi:type="dcterms:W3CDTF">2024-01-26T11:10:56Z</dcterms:modified>
</cp:coreProperties>
</file>