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D:\COMPRAS\GECO\___24exp\2789_FibrocementoAmianto_NOE-RRJ\"/>
    </mc:Choice>
  </mc:AlternateContent>
  <xr:revisionPtr revIDLastSave="0" documentId="13_ncr:1_{DA347633-343F-4058-A345-66E094C68885}" xr6:coauthVersionLast="36" xr6:coauthVersionMax="36" xr10:uidLastSave="{00000000-0000-0000-0000-000000000000}"/>
  <bookViews>
    <workbookView xWindow="0" yWindow="0" windowWidth="23880" windowHeight="9225" xr2:uid="{E54CFDE6-85E9-4B71-A44B-D6C65AEDEA6A}"/>
  </bookViews>
  <sheets>
    <sheet name="Anexo I pag 1 oferta" sheetId="7" r:id="rId1"/>
    <sheet name="Anexo I Tabla Desglose Precio" sheetId="6" r:id="rId2"/>
  </sheets>
  <definedNames>
    <definedName name="_xlnm._FilterDatabase" localSheetId="1" hidden="1">'Anexo I Tabla Desglose Precio'!$A$6:$J$88</definedName>
    <definedName name="_xlnm.Print_Area" localSheetId="0">'Anexo I pag 1 oferta'!$A$3:$J$50</definedName>
    <definedName name="_xlnm.Print_Area" localSheetId="1">'Anexo I Tabla Desglose Precio'!$A$7:$J$97</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81" i="6" l="1"/>
  <c r="J84" i="6" s="1"/>
  <c r="J76" i="6"/>
  <c r="J71" i="6"/>
  <c r="J68" i="6"/>
  <c r="J63" i="6"/>
  <c r="J60" i="6"/>
  <c r="J57" i="6"/>
  <c r="J54" i="6"/>
  <c r="J51" i="6"/>
  <c r="J48" i="6"/>
  <c r="J44" i="6"/>
  <c r="J37" i="6"/>
  <c r="J24" i="6"/>
  <c r="J11" i="6"/>
  <c r="J8" i="6"/>
  <c r="J74" i="6" l="1"/>
  <c r="J66" i="6"/>
  <c r="J79" i="6"/>
  <c r="J85" i="6" l="1"/>
  <c r="J88" i="6" l="1"/>
  <c r="B29" i="7" s="1"/>
  <c r="H87" i="6"/>
  <c r="H86" i="6"/>
</calcChain>
</file>

<file path=xl/sharedStrings.xml><?xml version="1.0" encoding="utf-8"?>
<sst xmlns="http://schemas.openxmlformats.org/spreadsheetml/2006/main" count="174" uniqueCount="123">
  <si>
    <t>Código</t>
  </si>
  <si>
    <t>Nat</t>
  </si>
  <si>
    <t>Ud</t>
  </si>
  <si>
    <t>Resumen</t>
  </si>
  <si>
    <t>N</t>
  </si>
  <si>
    <t>Longitud</t>
  </si>
  <si>
    <t>Cantidad</t>
  </si>
  <si>
    <t>CanPres</t>
  </si>
  <si>
    <t>01</t>
  </si>
  <si>
    <t>Capítulo</t>
  </si>
  <si>
    <t/>
  </si>
  <si>
    <t>SUSTITUCIÓN BAJANTES FIBROCEMENTO</t>
  </si>
  <si>
    <t>01.01</t>
  </si>
  <si>
    <t>Partida</t>
  </si>
  <si>
    <t>UD</t>
  </si>
  <si>
    <t>DESPEJE, DESPLAZAMIENTO, PROTECCION Y RETIRADA DE MOBILIARIO</t>
  </si>
  <si>
    <t>Despeje y retirada temporal de mobiliario y demás enseres existentes por medios manuales, con recuperación para posterior colocación, incluso traslado a depósito en almacén dentro del recinto o carga, retirada y transporte en obra destinado para tal efecto (saco, contenedor,camión, etc), transporte a vertedero y cánon de vertido. Incluso protección de
cualquier elemento del mobiliario, fijo o móvil, susceptible de ser afectado (dañado, ensuciado, etc) durante la ejecución de los trabajos. Incluso posterior retirada de protecciones y transporte en su caso, hasta almacén de CRTVE. Incluso p.p. de medios auxiliares, medios de elevación, andamiaje y limpieza</t>
  </si>
  <si>
    <t>Zona de actuacion</t>
  </si>
  <si>
    <t>01.02</t>
  </si>
  <si>
    <t>ML</t>
  </si>
  <si>
    <t>DESMONTAJE Y GESTION BAJANTE FIBROCEMENTO</t>
  </si>
  <si>
    <t>Desmontaje de bajante de fibrocemento de cualquier diametro, con medios y equipos adecuados, y carga mecánica sobre camión. El precio incluye el desmontaje del material de sujeción, de los accesorios y de las piezas especiales, las mediciones de amianto y el plastificado, el etiquetado y el paletizado de los elementos en zona delimitada y protegida.
Se incluyen en esta partida los medios auxiliares y pequeño material, así como:
- Redacción de Plan de Trabajo con Riesgo de Amianto, presentación en la Autoridad Laboral, IRSST, y tramitación por parte de empresa competente en el RERA y seguimiento del mismo durante la ejecución de los trabajos.
- Tramitaciones Administrativas.
- Protecciones individuales especiales para trabajos con riesgo de amianto mediante monos, mascarillas antifibras, guantes de nitrilo y casco, como queda especificado en las fichas técnicas de estos equipos en el Estudio de Seguridad, etc.
- Protecciones Colectivas especiales para trabajos con riesgo de amianto.
- Señalización y delimitación de la zona de trabajo.
- Medidas higiénicas personales y colectivas.
- Caseta especial de desamiantado. 
- Unidad de descontaminación.
- Desmontaje de fibrocemento ejecutado en cumplimiento del RD-396/2006. Incluido rematería, mermas de solape, elementos de fijación y parte proporcional de traslúcido, si la hubiese.
- Encapsulado, embalado, paletizado de placas y señalizado.
- Muestreo de partículas de Amianto. Tres medidas de la concentración de fibras de amianto en el aire una vez que se han trasladado los palets de material contaminado al gestor autorizado. Se realizarán, por laboratorio acreditado diferenciado de la empresa adjudicataria de los trabajos y previamente aceptado por CRTVE.
- Mediciones personales según protocolo de la nueva norma UNE 689:2019
- Limpieza y aspirado posterior de la zona y sistema de evacuación sin polvo.</t>
  </si>
  <si>
    <t>Bajo cubierta</t>
  </si>
  <si>
    <t>Patinillo 1</t>
  </si>
  <si>
    <t>Patinillo 2</t>
  </si>
  <si>
    <t>Planta segunda</t>
  </si>
  <si>
    <t>Planta primera</t>
  </si>
  <si>
    <t>Planta baja</t>
  </si>
  <si>
    <t>hall</t>
  </si>
  <si>
    <t>Sotano</t>
  </si>
  <si>
    <t>01.03</t>
  </si>
  <si>
    <t>SUMINISTRO Y MONTAJE BAJANTE DN 110</t>
  </si>
  <si>
    <t>Suministo y montaje de bajante PVC de diametro DN 110, unión a presión con junta elástica. Incluso, material auxiliar para montaje y sujeción a la obra, accesorios y piezas especiales. medios auxiliares incluidos.</t>
  </si>
  <si>
    <t>01.04</t>
  </si>
  <si>
    <t>APERTURA Y CIERRE DE HUECO</t>
  </si>
  <si>
    <t>Apertura de hueco mediante picado de tabiquería o trasdosado de cualquier material por medios manuales para poder desmontar las bajantes de fibrocmento y posterior cierre de hueco mediante tabique de ladrillo hueco doble y revestimiento de yeso o pladur, segun necesidades, rematado y listo para pintar. Incluso p.p de medidas de proteccion, medios auxiliares tales como andamio, limpieza, remates, pequeño material auxiliar necesario y medios humanos necesarios para la ejecución de la unidad.</t>
  </si>
  <si>
    <t>01.05</t>
  </si>
  <si>
    <t>DESMONTAJE EQUIPO VENTILACION EN PATINILLO</t>
  </si>
  <si>
    <t>Desmontaje de equipo de ventilación existente colcoado en patinillo, por medios manuales y retirada del mismo por piezas. El precio incluye el desmontaje, la retirada y desguace de los mismos, carga sobre camion y traslado a vertedero.</t>
  </si>
  <si>
    <t>Patinillo derecho</t>
  </si>
  <si>
    <t>Patinillo izquierdo</t>
  </si>
  <si>
    <t>01.06</t>
  </si>
  <si>
    <t>DESMONTAJE BAJANTE PVC FACHADA</t>
  </si>
  <si>
    <t>Desmontaje de bajante de PVC en fachada, por medios manuales, incluso fijacciones y accesorios. Incluido los medios auxialiares mediante andamio o cesta elevadora, pequeño material.</t>
  </si>
  <si>
    <t>Bajante exterior por fachada</t>
  </si>
  <si>
    <t>01.07</t>
  </si>
  <si>
    <t>REPOSICION DE TAPA DE ARQUETA HORMIGON</t>
  </si>
  <si>
    <t>Reposicion de tapa y marco  para arqueta de hormigón con medidas igual a las existentes. incluso desmontaje y retirada de la tapa actual, p.p. de pequeño material y medios auxiliares.</t>
  </si>
  <si>
    <t>Arquetas exteriores</t>
  </si>
  <si>
    <t>01.08</t>
  </si>
  <si>
    <t>CONEXION BAJANTES/COLECTOR CON ARQUETA EXTERIOR</t>
  </si>
  <si>
    <t>Conexión de bajante y colector con arqueta exterior, incluso trabajos de albañilería, piezas especiales y pequeño material.</t>
  </si>
  <si>
    <t>01.09</t>
  </si>
  <si>
    <t>RETIRADA Y GESTION DE DEPOSITO DE FIBROCEMENTO</t>
  </si>
  <si>
    <t>Desmontaje, gestión y retirada de deposito de fibrocemento situada en sala de planta baja por medios manuales y mecánicos, siguiendo las indicaciones del Plan de Trabajo redactado según las prescripciones del Real Decreto 396/2006, de 31 de marzo sobre trabajos con riesgos de amianto. 
Se entienden incluidas:
- Redacción de Plan de Trabajo con Riesgo de Amianto, presentación en la Autoridad Laboral, IRSST, y tramitación por parte de empresa competente en el RERA y seguimiento del mismo durante la ejecución de los trabajos.
- Tramitaciones Administrativas.
- Protecciones individuales especiales para trabajos con riesgo de amianto mediante monos, mascarillas antifibras, guantes de nitrilo y casco, como queda especificado en las fichas técnicas de estos equipos en el Estudio de Seguridad, etc.
- Protecciones Colectivas especiales para trabajos con riesgo de amianto.
- Señalización y delimitación de la zona de trabajo.
- Medidas higiénicas personales y colectivas.
- Caseta especial de desamiantado. 
- Unidad de descontaminación.
- Desmontaje de fibrocemento ejecutado en cumplimiento del RD-396/2006. Incluido rematería, mermas de solape, elementos de fijación y parte proporcional de traslúcido, si la hubiese.
- Encapsulado, embalado, paletizado de placas y señalizado.
- Muestreo de partículas de Amianto. Tres medidas de la concentración de fibras de amianto en el aire una vez que se han trasladado los palets de material contaminado al gestor autorizado. Se realizarán, por laboratorio acreditado diferenciado de la empresa adjudicataria de los trabajos y previamente aceptado por CRTVE.
- Mediciones personales según protocolo de la nueva norma UNE 689:2019
- Limpieza y aspirado posterior de la zona y sistema de evacuación sin polvo.
Se incluye en esta partida el desplazamiento de mobiliario necesario para poder realizar los trabajos y sacar el depósito de la sala
Incluso, limpieza, separación de materiales y retirada de escombros a pie de carga, medios auxiliares, medios de elevación, permisos, autorizaciones, e informe de actuación.</t>
  </si>
  <si>
    <t>Deposito planta baja</t>
  </si>
  <si>
    <t>01.10</t>
  </si>
  <si>
    <t>DESMONTAJE Y GESTION DE MARQUESINA FIBROCEMENTO PARKING I/ESTRUCTURA</t>
  </si>
  <si>
    <t>Desmontaje, gestión y desalojo de marquesina de fibrocemento situada en parking por medios manuales y mecánicos, siguiendo las indicaciones del Plan de Trabajo redactado según las prescripciones del Real Decreto 396/2006, de 31 de marzo sobre trabajos con riesgos de amianto. 
Se entienden incluidas:
- Redacción de Plan de Trabajo con Riesgo de Amianto, presentación en la Autoridad Laboral, IRSST, y tramitación por parte de empresa competente en el RERA y seguimiento del mismo durante la ejecución de los trabajos.
- Tramitaciones Administrativas.
- Protecciones individuales especiales para trabajos con riesgo de amianto mediante monos, mascarillas antifibras, guantes de nitrilo y casco, como queda especificado en las fichas técnicas de estos equipos en el Estudio de Seguridad, etc.
- Protecciones Colectivas especiales para trabajos con riesgo de amianto.
- Señalización y delimitación de la zona de trabajo.
- Medidas higiénicas personales y colectivas.
- Caseta especial de desamiantado. 
- Unidad de descontaminación.
- Desmontaje de fibrocemento ejecutado en cumplimiento del RD-396/2006. Incluido rematería, mermas de solape, elementos de fijación y parte proporcional de traslúcido, si la hubiese.
- Encapsulado, embalado, paletizado de placas y señalizado.
- Muestreo de partículas de Amianto. Tres medidas de la concentración de fibras de amianto en el aire una vez que se han trasladado los palets de material contaminado al gestor autorizado. Se realizarán, por laboratorio acreditado diferenciado de la empresa adjudicataria de los trabajos y previamente aceptado por CRTVE.
- Mediciones personales según protocolo de la nueva norma UNE 689:2019
- Limpieza y aspirado posterior de la zona y sistema de evacuación sin polvo.
Incluidos caballetes, limas, canalones, remates laterales, etc.
Se incluye en esta partida el desmontaje de la estructura y cimentación.
Incluso, limpieza, separación de materiales y retirada de escombros a pie de carga, medios auxiliares, medios de elevación, permisos, autorizaciones, e informe de actuación.</t>
  </si>
  <si>
    <t>Parking</t>
  </si>
  <si>
    <t>01.11</t>
  </si>
  <si>
    <t>PA</t>
  </si>
  <si>
    <t>Trabajos adicionales necesarios  para la sustitución de las bajantes o saneado de paramentos, incluso para reposición de alguna arqueta exterior.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</si>
  <si>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01</t>
  </si>
  <si>
    <t>02</t>
  </si>
  <si>
    <t>GESTION DE RESIDUOS</t>
  </si>
  <si>
    <t>02.01</t>
  </si>
  <si>
    <t>GESTION DE RESIDUOS / CLASIFICACION RESIDUOS CONTRUCCION O DEMOLICION</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</si>
  <si>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</si>
  <si>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02.02</t>
  </si>
  <si>
    <t>GESTION DE RESIDUOS PELIGROSOS</t>
  </si>
  <si>
    <t>Gestión de residuos peligrosos y transporte de elementos de fibrocemento con amianto procedentes de una demolición, a vertedero específico, instalación de tratamiento de residuos de construcción y demolición externa a la obra o centro de valorización o eliminación de residuos, previa_x0002_mente plastificados y paletizados, cualquiera que sea su distancia y emisión de certificados de transporte.
Canon de vertido por entrega a gestor autorizado de residuos peligrosos, de elementos de fibrocemento con amianto procedentes de una demolición.
Incluso, limpieza, medios auxiliares, medios de elevación, permisos, autorizaciones, e informe de actuación así como carga y transporte de residuos tóxicos y peligrosos a gestor autorizado o vertedero homologado, cualquiera que sea su distancia, canon de gestión de residuos peligrosos, emisión de certificados de transporte y gestión de residuos peligrosos e impuestos pertinentes.</t>
  </si>
  <si>
    <t>Total 02</t>
  </si>
  <si>
    <t>03</t>
  </si>
  <si>
    <t>SEGURIDAD Y SALUD</t>
  </si>
  <si>
    <t>03.01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</si>
  <si>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 Medidas de proteccion necesarias para trabajos con amianto.
Incluso todo aquel material en materia de seguridad y salud que sea necesario para la buena realización de los trabajos que se van a de_x0002_sarrollar. Según RD 1627/1.997. Medida la unidad completamente realizada</t>
  </si>
  <si>
    <t>Total 03</t>
  </si>
  <si>
    <t>04</t>
  </si>
  <si>
    <t>CONTROL DE CALIDAD</t>
  </si>
  <si>
    <t>04.01</t>
  </si>
  <si>
    <t>Conjunto de ensayos y pruebas necesarias según normativa para garantizar y certificar los materiales, calidad de la ejecución y correcto funcionamiento de las partidas que conforman el mismo, incluyendo pruebas de estanqueidad, con criterios s/CTE-DB-HS-1, comprobando las filtraciones al interior. Incluso emisión del informe de la prueba.y certificado de la instalación.</t>
  </si>
  <si>
    <t>Total 04</t>
  </si>
  <si>
    <t>Otros</t>
  </si>
  <si>
    <t>PRESUPUESTO EJECUCION MATERIAL</t>
  </si>
  <si>
    <t>PRESUPUESTO EJECUCION CONTRATA – IMPORTE OFERTA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</si>
  <si>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</si>
  <si>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 Cuando no se indiquen otros porcentajes se entenderá que, quedan incluidos en el precio de la oferta el 13% de Gastos Generales y el 6 %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</si>
  <si>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</si>
  <si>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</si>
  <si>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Pres (*)</t>
  </si>
  <si>
    <t>ImpPres (*)</t>
  </si>
  <si>
    <t xml:space="preserve"> (*) Deberán presupuestarse todas las partidas de los capítulos 1 a 4 (excepto la 01.11). En caso de incluirse alguna partida sin importe se considerará ofertada a coste cero para CRTVE.</t>
  </si>
  <si>
    <r>
      <t xml:space="preserve"> (**) El importe de la </t>
    </r>
    <r>
      <rPr>
        <b/>
        <i/>
        <u/>
        <sz val="8"/>
        <color theme="1"/>
        <rFont val="Calibri"/>
        <family val="2"/>
        <scheme val="minor"/>
      </rPr>
      <t>partida 01.11 es una cantidad fija</t>
    </r>
    <r>
      <rPr>
        <i/>
        <sz val="8"/>
        <color theme="1"/>
        <rFont val="Calibri"/>
        <family val="2"/>
        <scheme val="minor"/>
      </rPr>
      <t xml:space="preserve">, no se puede variar y </t>
    </r>
    <r>
      <rPr>
        <b/>
        <i/>
        <u/>
        <sz val="8"/>
        <color theme="1"/>
        <rFont val="Calibri"/>
        <family val="2"/>
        <scheme val="minor"/>
      </rPr>
      <t>debe ser mantenido en la tabla y sumado en el total de la oferta.</t>
    </r>
  </si>
  <si>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</si>
  <si>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</si>
  <si>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AYUDAS ALBAÑILERÍA E INSTALACIONES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</si>
  <si>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</si>
  <si>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</si>
  <si>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</si>
  <si>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</si>
  <si>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</si>
  <si>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</si>
  <si>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</si>
  <si>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</si>
  <si>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</si>
  <si>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</si>
  <si>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</si>
  <si>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</si>
  <si>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</si>
  <si>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</si>
  <si>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</si>
  <si>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</si>
  <si>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</si>
  <si>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</si>
  <si>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</si>
  <si>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</si>
  <si>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</si>
  <si>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</si>
  <si>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Expediente n.º S/02789/2024</t>
  </si>
  <si>
    <t xml:space="preserve">“Sustitución bajantes de fibrocemento en edificio </t>
  </si>
  <si>
    <t xml:space="preserve">Marconi Centro Emisor ARGANDA MADRID" </t>
  </si>
  <si>
    <t>S-02789-2024 - Sustitución bajantes de fibrocemento en edificio Marconi Centro Emisor ARGANDA MADRID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</si>
</sst>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
    <numFmt numFmtId="166" formatCode="#,##0.0"/>
  </numFmts>
  <fonts count="28"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8"/>
      <color rgb="FFFF00FF"/>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i/>
      <sz val="8"/>
      <color theme="1"/>
      <name val="Calibri"/>
      <family val="2"/>
      <scheme val="minor"/>
    </font>
    <font>
      <b/>
      <sz val="8"/>
      <color rgb="FF000000"/>
      <name val="Calibri"/>
      <family val="2"/>
      <scheme val="minor"/>
    </font>
    <font>
      <b/>
      <sz val="8"/>
      <color rgb="FFFF0000"/>
      <name val="Calibri"/>
      <family val="2"/>
      <scheme val="minor"/>
    </font>
    <font>
      <b/>
      <u/>
      <sz val="11"/>
      <color theme="1"/>
      <name val="Calibri"/>
      <family val="2"/>
      <scheme val="minor"/>
    </font>
    <font>
      <sz val="8"/>
      <color rgb="FFFF0000"/>
      <name val="Calibri"/>
      <family val="2"/>
      <scheme val="minor"/>
    </font>
    <font>
      <b/>
      <sz val="9"/>
      <name val="Calibri"/>
      <family val="2"/>
      <scheme val="minor"/>
    </font>
    <font>
      <b/>
      <i/>
      <u/>
      <sz val="8"/>
      <color theme="1"/>
      <name val="Calibri"/>
      <family val="2"/>
      <scheme val="minor"/>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79998168889431442"/>
        <bgColor indexed="64"/>
      </patternFill>
    </fill>
    <fill>
      <patternFill patternType="solid">
        <fgColor rgb="FFFFFF99"/>
        <bgColor indexed="64"/>
      </patternFill>
    </fill>
  </fills>
  <borders count="1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115">
    <xf numFmtId="0" fontId="0" fillId="0" borderId="0" xfId="0"/>
    <xf numFmtId="0" fontId="0" fillId="0" borderId="0" xfId="0" applyProtection="1"/>
    <xf numFmtId="0" fontId="0" fillId="0" borderId="0" xfId="0" applyAlignment="1" applyProtection="1">
      <alignment vertical="top"/>
    </xf>
    <xf numFmtId="4" fontId="9" fillId="0" borderId="0" xfId="0" applyNumberFormat="1" applyFont="1" applyAlignment="1" applyProtection="1">
      <alignment vertical="top"/>
    </xf>
    <xf numFmtId="0" fontId="0" fillId="4" borderId="3" xfId="0" applyFill="1" applyBorder="1" applyAlignment="1" applyProtection="1">
      <alignment horizontal="center" vertical="top"/>
      <protection locked="0"/>
    </xf>
    <xf numFmtId="0" fontId="15" fillId="0" borderId="0" xfId="0" applyFont="1" applyFill="1" applyBorder="1" applyAlignment="1" applyProtection="1">
      <alignment horizontal="left" vertical="top" wrapText="1"/>
    </xf>
    <xf numFmtId="0" fontId="0" fillId="0" borderId="8"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5" xfId="0" applyBorder="1" applyAlignment="1" applyProtection="1">
      <alignment horizontal="left" vertical="top" wrapText="1"/>
    </xf>
    <xf numFmtId="10" fontId="18" fillId="4" borderId="10" xfId="0" applyNumberFormat="1" applyFont="1" applyFill="1" applyBorder="1" applyAlignment="1" applyProtection="1">
      <alignment horizontal="right" vertical="center"/>
    </xf>
    <xf numFmtId="2" fontId="18" fillId="4" borderId="11" xfId="0" applyNumberFormat="1" applyFont="1" applyFill="1" applyBorder="1" applyAlignment="1" applyProtection="1">
      <alignment horizontal="right" vertical="center" indent="4"/>
      <protection locked="0"/>
    </xf>
    <xf numFmtId="2" fontId="18" fillId="4" borderId="5" xfId="0" applyNumberFormat="1" applyFont="1" applyFill="1" applyBorder="1" applyAlignment="1" applyProtection="1">
      <alignment horizontal="right" vertical="center" indent="4"/>
      <protection locked="0"/>
    </xf>
    <xf numFmtId="166" fontId="0" fillId="0" borderId="0" xfId="0" applyNumberForma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0" fontId="3" fillId="0" borderId="0" xfId="0" applyFont="1" applyAlignment="1" applyProtection="1">
      <alignment vertical="top"/>
    </xf>
    <xf numFmtId="0" fontId="4" fillId="0" borderId="4" xfId="0" applyFont="1" applyBorder="1" applyAlignment="1" applyProtection="1">
      <alignment vertical="top"/>
    </xf>
    <xf numFmtId="0" fontId="4" fillId="0" borderId="5" xfId="0" applyFont="1" applyBorder="1" applyAlignment="1" applyProtection="1">
      <alignment vertical="top" wrapText="1"/>
    </xf>
    <xf numFmtId="165" fontId="4" fillId="0" borderId="4" xfId="0" applyNumberFormat="1" applyFont="1" applyBorder="1" applyAlignment="1" applyProtection="1">
      <alignment vertical="top"/>
    </xf>
    <xf numFmtId="0" fontId="4" fillId="0" borderId="8" xfId="0" applyFont="1" applyBorder="1" applyAlignment="1" applyProtection="1">
      <alignment vertical="top"/>
    </xf>
    <xf numFmtId="0" fontId="10" fillId="0" borderId="4" xfId="0" applyFont="1" applyBorder="1" applyAlignment="1" applyProtection="1">
      <alignment vertical="top"/>
    </xf>
    <xf numFmtId="0" fontId="10" fillId="0" borderId="8" xfId="0" applyFont="1" applyBorder="1" applyAlignment="1" applyProtection="1">
      <alignment vertical="top"/>
    </xf>
    <xf numFmtId="49" fontId="5" fillId="2" borderId="6" xfId="0" applyNumberFormat="1" applyFont="1" applyFill="1" applyBorder="1" applyAlignment="1" applyProtection="1">
      <alignment vertical="top"/>
    </xf>
    <xf numFmtId="49" fontId="6" fillId="2" borderId="6" xfId="0" applyNumberFormat="1" applyFont="1" applyFill="1" applyBorder="1" applyAlignment="1" applyProtection="1">
      <alignment vertical="top"/>
    </xf>
    <xf numFmtId="49" fontId="5" fillId="2" borderId="8" xfId="0" applyNumberFormat="1" applyFont="1" applyFill="1" applyBorder="1" applyAlignment="1" applyProtection="1">
      <alignment horizontal="left" vertical="top" wrapText="1"/>
    </xf>
    <xf numFmtId="49" fontId="5" fillId="2" borderId="2" xfId="0" applyNumberFormat="1" applyFont="1" applyFill="1" applyBorder="1" applyAlignment="1" applyProtection="1">
      <alignment horizontal="left" vertical="top" wrapText="1"/>
    </xf>
    <xf numFmtId="49" fontId="5" fillId="2" borderId="5" xfId="0" applyNumberFormat="1" applyFont="1" applyFill="1" applyBorder="1" applyAlignment="1" applyProtection="1">
      <alignment horizontal="left" vertical="top" wrapText="1"/>
    </xf>
    <xf numFmtId="3" fontId="11" fillId="2" borderId="6" xfId="0" applyNumberFormat="1" applyFont="1" applyFill="1" applyBorder="1" applyAlignment="1" applyProtection="1">
      <alignment vertical="top"/>
    </xf>
    <xf numFmtId="4" fontId="11" fillId="2" borderId="6" xfId="0" applyNumberFormat="1" applyFont="1" applyFill="1" applyBorder="1" applyAlignment="1" applyProtection="1">
      <alignment vertical="top"/>
    </xf>
    <xf numFmtId="49" fontId="7" fillId="3" borderId="6" xfId="0" applyNumberFormat="1" applyFont="1" applyFill="1" applyBorder="1" applyAlignment="1" applyProtection="1">
      <alignment vertical="top"/>
    </xf>
    <xf numFmtId="49" fontId="7" fillId="0" borderId="6" xfId="0" applyNumberFormat="1" applyFont="1" applyBorder="1" applyAlignment="1" applyProtection="1">
      <alignment vertical="top"/>
    </xf>
    <xf numFmtId="49" fontId="7" fillId="0" borderId="10" xfId="0" applyNumberFormat="1" applyFont="1" applyBorder="1" applyAlignment="1" applyProtection="1">
      <alignment horizontal="left" vertical="top" wrapText="1"/>
    </xf>
    <xf numFmtId="49" fontId="7" fillId="0" borderId="1" xfId="0" applyNumberFormat="1" applyFont="1" applyBorder="1" applyAlignment="1" applyProtection="1">
      <alignment horizontal="left" vertical="top" wrapText="1"/>
    </xf>
    <xf numFmtId="49" fontId="7" fillId="0" borderId="11" xfId="0" applyNumberFormat="1" applyFont="1" applyBorder="1" applyAlignment="1" applyProtection="1">
      <alignment horizontal="left" vertical="top" wrapText="1"/>
    </xf>
    <xf numFmtId="4" fontId="12" fillId="0" borderId="6" xfId="0" applyNumberFormat="1" applyFont="1" applyBorder="1" applyAlignment="1" applyProtection="1">
      <alignment vertical="top"/>
    </xf>
    <xf numFmtId="4" fontId="12" fillId="4" borderId="6" xfId="0" applyNumberFormat="1" applyFont="1" applyFill="1" applyBorder="1" applyAlignment="1" applyProtection="1">
      <alignment vertical="top"/>
    </xf>
    <xf numFmtId="4" fontId="8" fillId="0" borderId="0" xfId="0" applyNumberFormat="1" applyFont="1" applyAlignment="1" applyProtection="1">
      <alignment vertical="top"/>
    </xf>
    <xf numFmtId="0" fontId="7" fillId="0" borderId="7" xfId="0" applyFont="1" applyBorder="1" applyAlignment="1" applyProtection="1">
      <alignment vertical="top"/>
    </xf>
    <xf numFmtId="49" fontId="7" fillId="0" borderId="12" xfId="0" applyNumberFormat="1" applyFont="1" applyBorder="1" applyAlignment="1" applyProtection="1">
      <alignment horizontal="left" vertical="top" wrapText="1"/>
    </xf>
    <xf numFmtId="49" fontId="7" fillId="0" borderId="0" xfId="0" applyNumberFormat="1" applyFont="1" applyAlignment="1" applyProtection="1">
      <alignment horizontal="left" vertical="top" wrapText="1"/>
    </xf>
    <xf numFmtId="49" fontId="7" fillId="0" borderId="13" xfId="0" applyNumberFormat="1" applyFont="1" applyBorder="1" applyAlignment="1" applyProtection="1">
      <alignment horizontal="left" vertical="top" wrapText="1"/>
    </xf>
    <xf numFmtId="0" fontId="12" fillId="0" borderId="7" xfId="0" applyFont="1" applyBorder="1" applyAlignment="1" applyProtection="1">
      <alignment vertical="top"/>
    </xf>
    <xf numFmtId="49" fontId="14" fillId="0" borderId="0" xfId="0" applyNumberFormat="1" applyFont="1" applyAlignment="1" applyProtection="1">
      <alignment horizontal="right" vertical="top" wrapText="1"/>
    </xf>
    <xf numFmtId="165" fontId="7" fillId="0" borderId="0" xfId="0" applyNumberFormat="1" applyFont="1" applyAlignment="1" applyProtection="1">
      <alignment vertical="top"/>
    </xf>
    <xf numFmtId="4" fontId="7" fillId="0" borderId="0" xfId="0" applyNumberFormat="1" applyFont="1" applyAlignment="1" applyProtection="1">
      <alignment vertical="top"/>
    </xf>
    <xf numFmtId="0" fontId="7" fillId="0" borderId="0" xfId="0" applyFont="1" applyAlignment="1" applyProtection="1">
      <alignment vertical="top" wrapText="1"/>
    </xf>
    <xf numFmtId="49" fontId="7" fillId="5" borderId="6" xfId="0" applyNumberFormat="1" applyFont="1" applyFill="1" applyBorder="1" applyAlignment="1" applyProtection="1">
      <alignment vertical="top"/>
    </xf>
    <xf numFmtId="49" fontId="7" fillId="5" borderId="10" xfId="0" applyNumberFormat="1" applyFont="1" applyFill="1" applyBorder="1" applyAlignment="1" applyProtection="1">
      <alignment horizontal="left" vertical="top" wrapText="1"/>
    </xf>
    <xf numFmtId="49" fontId="7" fillId="5" borderId="1" xfId="0" applyNumberFormat="1" applyFont="1" applyFill="1" applyBorder="1" applyAlignment="1" applyProtection="1">
      <alignment horizontal="left" vertical="top" wrapText="1"/>
    </xf>
    <xf numFmtId="49" fontId="7" fillId="5" borderId="11" xfId="0" applyNumberFormat="1" applyFont="1" applyFill="1" applyBorder="1" applyAlignment="1" applyProtection="1">
      <alignment horizontal="left" vertical="top" wrapText="1"/>
    </xf>
    <xf numFmtId="4" fontId="21" fillId="5" borderId="6" xfId="0" applyNumberFormat="1" applyFont="1" applyFill="1" applyBorder="1" applyAlignment="1" applyProtection="1">
      <alignment vertical="top"/>
    </xf>
    <xf numFmtId="0" fontId="12" fillId="0" borderId="9" xfId="0" applyFont="1" applyBorder="1" applyAlignment="1" applyProtection="1">
      <alignment vertical="top"/>
    </xf>
    <xf numFmtId="0" fontId="7" fillId="0" borderId="4" xfId="0" applyFont="1" applyBorder="1" applyAlignment="1" applyProtection="1">
      <alignment vertical="top"/>
    </xf>
    <xf numFmtId="0" fontId="13" fillId="0" borderId="4" xfId="0" applyFont="1" applyBorder="1" applyAlignment="1" applyProtection="1">
      <alignment vertical="top"/>
    </xf>
    <xf numFmtId="0" fontId="7" fillId="0" borderId="2" xfId="0" applyFont="1" applyBorder="1" applyAlignment="1" applyProtection="1">
      <alignment vertical="top" wrapText="1"/>
    </xf>
    <xf numFmtId="165" fontId="7" fillId="0" borderId="2" xfId="0" applyNumberFormat="1" applyFont="1" applyBorder="1" applyAlignment="1" applyProtection="1">
      <alignment vertical="top"/>
    </xf>
    <xf numFmtId="0" fontId="7" fillId="0" borderId="2" xfId="0" applyFont="1" applyBorder="1" applyAlignment="1" applyProtection="1">
      <alignment vertical="top"/>
    </xf>
    <xf numFmtId="49" fontId="5" fillId="0" borderId="2" xfId="0" applyNumberFormat="1" applyFont="1" applyBorder="1" applyAlignment="1" applyProtection="1">
      <alignment vertical="top"/>
    </xf>
    <xf numFmtId="3" fontId="12" fillId="0" borderId="2" xfId="0" applyNumberFormat="1" applyFont="1" applyBorder="1" applyAlignment="1" applyProtection="1">
      <alignment vertical="top"/>
    </xf>
    <xf numFmtId="4" fontId="11" fillId="0" borderId="2" xfId="0" applyNumberFormat="1" applyFont="1" applyBorder="1" applyAlignment="1" applyProtection="1">
      <alignment vertical="top"/>
    </xf>
    <xf numFmtId="4" fontId="11" fillId="4" borderId="4" xfId="0" applyNumberFormat="1" applyFont="1" applyFill="1" applyBorder="1" applyAlignment="1" applyProtection="1">
      <alignment vertical="top"/>
    </xf>
    <xf numFmtId="49" fontId="5" fillId="2" borderId="7" xfId="0" applyNumberFormat="1" applyFont="1" applyFill="1" applyBorder="1" applyAlignment="1" applyProtection="1">
      <alignment vertical="top"/>
    </xf>
    <xf numFmtId="49" fontId="6" fillId="2" borderId="7" xfId="0" applyNumberFormat="1" applyFont="1" applyFill="1" applyBorder="1" applyAlignment="1" applyProtection="1">
      <alignment vertical="top"/>
    </xf>
    <xf numFmtId="0" fontId="7" fillId="0" borderId="6" xfId="0" applyFont="1" applyBorder="1" applyAlignment="1" applyProtection="1">
      <alignment vertical="top"/>
    </xf>
    <xf numFmtId="0" fontId="13" fillId="0" borderId="6" xfId="0" applyFont="1" applyBorder="1" applyAlignment="1" applyProtection="1">
      <alignment vertical="top"/>
    </xf>
    <xf numFmtId="0" fontId="7" fillId="0" borderId="1" xfId="0" applyFont="1" applyBorder="1" applyAlignment="1" applyProtection="1">
      <alignment vertical="top" wrapText="1"/>
    </xf>
    <xf numFmtId="165" fontId="7" fillId="0" borderId="1" xfId="0" applyNumberFormat="1" applyFont="1" applyBorder="1" applyAlignment="1" applyProtection="1">
      <alignment vertical="top"/>
    </xf>
    <xf numFmtId="0" fontId="7" fillId="0" borderId="1" xfId="0" applyFont="1" applyBorder="1" applyAlignment="1" applyProtection="1">
      <alignment vertical="top"/>
    </xf>
    <xf numFmtId="49" fontId="5" fillId="0" borderId="1" xfId="0" applyNumberFormat="1" applyFont="1" applyBorder="1" applyAlignment="1" applyProtection="1">
      <alignment vertical="top"/>
    </xf>
    <xf numFmtId="3" fontId="12" fillId="0" borderId="1"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4" borderId="6" xfId="0" applyNumberFormat="1" applyFont="1" applyFill="1" applyBorder="1" applyAlignment="1" applyProtection="1">
      <alignment vertical="top"/>
    </xf>
    <xf numFmtId="0" fontId="7" fillId="0" borderId="8" xfId="0" applyFont="1" applyBorder="1" applyAlignment="1" applyProtection="1">
      <alignment vertical="top"/>
    </xf>
    <xf numFmtId="0" fontId="13" fillId="0" borderId="2" xfId="0" applyFont="1" applyBorder="1" applyAlignment="1" applyProtection="1">
      <alignment vertical="top"/>
    </xf>
    <xf numFmtId="0" fontId="15" fillId="0" borderId="2" xfId="0" applyFont="1" applyBorder="1" applyAlignment="1" applyProtection="1">
      <alignment horizontal="left" vertical="center" wrapText="1"/>
    </xf>
    <xf numFmtId="0" fontId="0" fillId="0" borderId="8" xfId="0" applyBorder="1" applyProtection="1"/>
    <xf numFmtId="0" fontId="0" fillId="0" borderId="2" xfId="0" applyBorder="1" applyProtection="1"/>
    <xf numFmtId="165" fontId="0" fillId="0" borderId="2" xfId="0" applyNumberFormat="1" applyBorder="1" applyProtection="1"/>
    <xf numFmtId="0" fontId="9" fillId="0" borderId="2" xfId="0" applyFont="1" applyBorder="1" applyProtection="1"/>
    <xf numFmtId="4" fontId="19" fillId="4" borderId="4" xfId="0" applyNumberFormat="1" applyFont="1" applyFill="1" applyBorder="1" applyProtection="1"/>
    <xf numFmtId="0" fontId="14" fillId="0" borderId="0" xfId="0" applyFont="1" applyAlignment="1" applyProtection="1">
      <alignment horizontal="left" vertical="top" wrapText="1"/>
    </xf>
    <xf numFmtId="0" fontId="14" fillId="0" borderId="0" xfId="0" applyFont="1" applyAlignment="1" applyProtection="1">
      <alignment horizontal="left" vertical="top"/>
    </xf>
    <xf numFmtId="165" fontId="0" fillId="0" borderId="0" xfId="0" applyNumberFormat="1" applyProtection="1"/>
    <xf numFmtId="0" fontId="9" fillId="0" borderId="0" xfId="0" applyFont="1" applyProtection="1"/>
    <xf numFmtId="4" fontId="12" fillId="4" borderId="6" xfId="0" applyNumberFormat="1" applyFont="1" applyFill="1" applyBorder="1" applyAlignment="1" applyProtection="1">
      <alignment vertical="top"/>
      <protection locked="0"/>
    </xf>
    <xf numFmtId="0" fontId="19" fillId="4" borderId="4" xfId="0" applyFont="1" applyFill="1" applyBorder="1" applyProtection="1">
      <protection locked="0"/>
    </xf>
    <xf numFmtId="10" fontId="18" fillId="4" borderId="8" xfId="0" applyNumberFormat="1" applyFont="1" applyFill="1" applyBorder="1" applyAlignment="1" applyProtection="1">
      <alignment horizontal="right" vertical="center"/>
    </xf>
    <xf numFmtId="0" fontId="22" fillId="0" borderId="0" xfId="0" applyFont="1" applyAlignment="1" applyProtection="1">
      <alignment horizontal="center" vertical="top" wrapText="1"/>
    </xf>
    <xf numFmtId="0" fontId="23" fillId="0" borderId="0" xfId="0" applyFont="1" applyProtection="1"/>
    <xf numFmtId="0" fontId="24" fillId="0" borderId="0" xfId="0" applyFont="1" applyProtection="1"/>
    <xf numFmtId="0" fontId="25" fillId="0" borderId="0" xfId="0" applyFont="1" applyAlignment="1" applyProtection="1">
      <alignment horizontal="right" vertical="center"/>
    </xf>
    <xf numFmtId="0" fontId="25" fillId="0" borderId="0" xfId="0" applyFont="1" applyAlignment="1" applyProtection="1">
      <alignment horizontal="right"/>
    </xf>
    <xf numFmtId="0" fontId="26"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4" fillId="0" borderId="0" xfId="0" applyFont="1" applyAlignment="1" applyProtection="1">
      <alignment horizontal="left" vertical="top"/>
    </xf>
    <xf numFmtId="0" fontId="0" fillId="4" borderId="0" xfId="0" applyFill="1" applyAlignment="1" applyProtection="1">
      <alignment vertical="top" shrinkToFit="1"/>
      <protection locked="0"/>
    </xf>
    <xf numFmtId="0" fontId="0" fillId="4" borderId="0" xfId="0" applyFill="1" applyAlignment="1" applyProtection="1">
      <alignment horizontal="center" vertical="top" shrinkToFit="1"/>
      <protection locked="0"/>
    </xf>
    <xf numFmtId="0" fontId="14" fillId="0" borderId="0" xfId="0" applyFont="1" applyAlignment="1" applyProtection="1">
      <alignment vertical="top"/>
    </xf>
    <xf numFmtId="0" fontId="0" fillId="4" borderId="0" xfId="0" applyFill="1" applyAlignment="1" applyProtection="1">
      <alignment horizontal="left" shrinkToFit="1"/>
      <protection locked="0"/>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4" fontId="2" fillId="6" borderId="0" xfId="0" applyNumberFormat="1" applyFont="1" applyFill="1" applyAlignment="1" applyProtection="1">
      <alignment horizontal="center" vertical="top" shrinkToFit="1"/>
    </xf>
    <xf numFmtId="0" fontId="2" fillId="6" borderId="0" xfId="0" applyFont="1" applyFill="1" applyAlignment="1" applyProtection="1">
      <alignment horizontal="center" vertical="top" shrinkToFit="1"/>
    </xf>
    <xf numFmtId="0" fontId="4" fillId="0" borderId="0" xfId="0" applyFont="1" applyAlignment="1" applyProtection="1"/>
    <xf numFmtId="0" fontId="27" fillId="0" borderId="0" xfId="0" applyFont="1" applyProtection="1"/>
    <xf numFmtId="0" fontId="0" fillId="0" borderId="3" xfId="0"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CF976BA-BD6D-484E-84BF-39DB119EBC8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BEFE6-7585-4858-8235-91DAA0A34C1D}">
  <sheetPr>
    <pageSetUpPr fitToPage="1"/>
  </sheetPr>
  <dimension ref="A2:I49"/>
  <sheetViews>
    <sheetView tabSelected="1" workbookViewId="0">
      <pane ySplit="9" topLeftCell="A10"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75" customHeight="1" x14ac:dyDescent="0.25">
      <c r="A2" s="87" t="s">
        <v>97</v>
      </c>
      <c r="B2" s="87"/>
      <c r="C2" s="87"/>
      <c r="D2" s="87"/>
      <c r="E2" s="87"/>
      <c r="F2" s="87"/>
      <c r="G2" s="87"/>
      <c r="H2" s="87"/>
      <c r="I2" s="87"/>
    </row>
    <row r="5" spans="1:9" x14ac:dyDescent="0.25">
      <c r="D5" s="88"/>
      <c r="E5" s="88"/>
      <c r="F5" s="89"/>
      <c r="G5" s="89"/>
      <c r="H5" s="89"/>
      <c r="I5" s="90" t="s">
        <v>120</v>
      </c>
    </row>
    <row r="6" spans="1:9" x14ac:dyDescent="0.25">
      <c r="D6" s="88"/>
      <c r="E6" s="88"/>
      <c r="F6" s="89"/>
      <c r="G6" s="89"/>
      <c r="H6" s="89"/>
      <c r="I6" s="90" t="s">
        <v>121</v>
      </c>
    </row>
    <row r="7" spans="1:9" x14ac:dyDescent="0.25">
      <c r="D7" s="88"/>
      <c r="E7" s="88"/>
      <c r="F7" s="89"/>
      <c r="G7" s="89"/>
      <c r="H7" s="89"/>
      <c r="I7" s="91" t="s">
        <v>119</v>
      </c>
    </row>
    <row r="8" spans="1:9" ht="24.95" customHeight="1" x14ac:dyDescent="0.25"/>
    <row r="9" spans="1:9" ht="18.75" x14ac:dyDescent="0.3">
      <c r="A9" s="92" t="s">
        <v>98</v>
      </c>
      <c r="B9" s="92"/>
      <c r="C9" s="92"/>
      <c r="D9" s="92"/>
      <c r="E9" s="92"/>
      <c r="F9" s="92"/>
      <c r="G9" s="92"/>
      <c r="H9" s="92"/>
      <c r="I9" s="92"/>
    </row>
    <row r="10" spans="1:9" ht="15" customHeight="1" x14ac:dyDescent="0.25"/>
    <row r="11" spans="1:9" ht="15" customHeight="1" x14ac:dyDescent="0.25"/>
    <row r="12" spans="1:9" x14ac:dyDescent="0.25">
      <c r="A12" s="2" t="s">
        <v>99</v>
      </c>
      <c r="B12" s="93"/>
      <c r="C12" s="93"/>
      <c r="D12" s="93"/>
      <c r="E12" s="93"/>
      <c r="F12" s="94" t="s">
        <v>100</v>
      </c>
      <c r="G12" s="94"/>
      <c r="H12" s="94"/>
      <c r="I12" s="95"/>
    </row>
    <row r="13" spans="1:9" x14ac:dyDescent="0.25">
      <c r="A13" s="81" t="s">
        <v>101</v>
      </c>
      <c r="B13" s="81"/>
      <c r="C13" s="81"/>
      <c r="D13" s="81"/>
      <c r="E13" s="81"/>
      <c r="F13" s="81"/>
      <c r="G13" s="81"/>
      <c r="H13" s="81"/>
      <c r="I13" s="96"/>
    </row>
    <row r="14" spans="1:9" x14ac:dyDescent="0.25">
      <c r="A14" s="97"/>
      <c r="B14" s="97"/>
      <c r="C14" s="97"/>
      <c r="D14" s="97"/>
      <c r="E14" s="97"/>
      <c r="F14" s="97"/>
      <c r="G14" s="97"/>
      <c r="H14" s="97"/>
      <c r="I14" s="96"/>
    </row>
    <row r="15" spans="1:9" x14ac:dyDescent="0.25">
      <c r="A15" s="2" t="s">
        <v>102</v>
      </c>
      <c r="B15" s="2"/>
      <c r="C15" s="98"/>
      <c r="D15" s="94" t="s">
        <v>103</v>
      </c>
      <c r="E15" s="94"/>
      <c r="F15" s="99"/>
      <c r="G15" s="99"/>
      <c r="H15" s="99"/>
      <c r="I15" s="99"/>
    </row>
    <row r="16" spans="1:9" x14ac:dyDescent="0.25">
      <c r="B16" s="100"/>
      <c r="C16" s="100" t="s">
        <v>104</v>
      </c>
      <c r="D16" s="100"/>
      <c r="E16" s="100"/>
      <c r="F16" s="100" t="s">
        <v>105</v>
      </c>
      <c r="G16" s="100"/>
      <c r="H16" s="100"/>
      <c r="I16" s="2"/>
    </row>
    <row r="17" spans="1:9" x14ac:dyDescent="0.25">
      <c r="B17" s="100"/>
      <c r="C17" s="100"/>
      <c r="D17" s="100"/>
      <c r="E17" s="100"/>
      <c r="F17" s="100"/>
      <c r="G17" s="100"/>
      <c r="H17" s="100"/>
      <c r="I17" s="2"/>
    </row>
    <row r="18" spans="1:9" x14ac:dyDescent="0.25">
      <c r="A18" s="2" t="s">
        <v>106</v>
      </c>
      <c r="B18" s="95"/>
      <c r="C18" s="94" t="s">
        <v>107</v>
      </c>
      <c r="D18" s="94"/>
      <c r="E18" s="101"/>
      <c r="F18" s="101"/>
      <c r="G18" s="101"/>
      <c r="H18" s="102" t="s">
        <v>108</v>
      </c>
      <c r="I18" s="103"/>
    </row>
    <row r="19" spans="1:9" s="104" customFormat="1" x14ac:dyDescent="0.25">
      <c r="B19" s="105"/>
      <c r="C19" s="106"/>
      <c r="D19" s="106"/>
      <c r="E19" s="107"/>
      <c r="F19" s="107"/>
      <c r="G19" s="107"/>
      <c r="H19" s="107"/>
      <c r="I19" s="107"/>
    </row>
    <row r="20" spans="1:9" s="104" customFormat="1" x14ac:dyDescent="0.25">
      <c r="B20" s="105"/>
      <c r="C20" s="106"/>
      <c r="D20" s="106"/>
      <c r="E20" s="107"/>
      <c r="F20" s="107"/>
      <c r="G20" s="107"/>
      <c r="H20" s="107"/>
      <c r="I20" s="107"/>
    </row>
    <row r="21" spans="1:9" s="104" customFormat="1" x14ac:dyDescent="0.25">
      <c r="A21" s="108" t="s">
        <v>109</v>
      </c>
      <c r="B21" s="105"/>
      <c r="C21" s="99"/>
      <c r="D21" s="99"/>
      <c r="E21" s="99"/>
      <c r="F21" s="99"/>
      <c r="G21" s="99"/>
      <c r="H21" s="107" t="s">
        <v>110</v>
      </c>
      <c r="I21" s="103"/>
    </row>
    <row r="22" spans="1:9" s="104" customFormat="1" x14ac:dyDescent="0.25">
      <c r="A22" s="108"/>
      <c r="B22" s="105"/>
      <c r="C22" s="106"/>
      <c r="D22" s="106"/>
      <c r="E22" s="106"/>
      <c r="F22" s="106"/>
      <c r="G22" s="106"/>
      <c r="H22" s="107"/>
      <c r="I22" s="102"/>
    </row>
    <row r="23" spans="1:9" x14ac:dyDescent="0.25">
      <c r="A23" s="2" t="s">
        <v>111</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109" t="s">
        <v>112</v>
      </c>
      <c r="B25" s="109"/>
      <c r="C25" s="109"/>
      <c r="D25" s="109"/>
      <c r="E25" s="109"/>
      <c r="F25" s="109"/>
      <c r="G25" s="109"/>
      <c r="H25" s="109"/>
      <c r="I25" s="2"/>
    </row>
    <row r="26" spans="1:9" ht="15" customHeight="1" x14ac:dyDescent="0.25">
      <c r="A26" s="2"/>
      <c r="B26" s="2"/>
      <c r="C26" s="2"/>
      <c r="D26" s="2"/>
      <c r="E26" s="2"/>
      <c r="F26" s="2"/>
      <c r="G26" s="2"/>
      <c r="H26" s="2"/>
      <c r="I26" s="2"/>
    </row>
    <row r="27" spans="1:9" ht="15" customHeight="1" x14ac:dyDescent="0.25">
      <c r="A27" s="2" t="s">
        <v>113</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114</v>
      </c>
      <c r="B29" s="110">
        <f>+IF('Anexo I Tabla Desglose Precio'!J88&lt;=111115,'Anexo I Tabla Desglose Precio'!J88,"ERROR: no debe superar 111.115,00")</f>
        <v>7000</v>
      </c>
      <c r="C29" s="111"/>
      <c r="D29" s="2" t="s">
        <v>115</v>
      </c>
      <c r="E29" s="2"/>
      <c r="F29" s="2"/>
      <c r="G29" s="2"/>
      <c r="H29" s="2"/>
    </row>
    <row r="30" spans="1:9" ht="15" customHeight="1" x14ac:dyDescent="0.25">
      <c r="A30" s="2"/>
      <c r="B30" s="2"/>
      <c r="C30" s="2"/>
      <c r="D30" s="2"/>
      <c r="E30" s="2"/>
      <c r="F30" s="2"/>
      <c r="G30" s="2"/>
      <c r="H30" s="2"/>
    </row>
    <row r="31" spans="1:9" ht="15" customHeight="1" x14ac:dyDescent="0.25">
      <c r="A31" s="112"/>
      <c r="B31" s="2"/>
      <c r="C31" s="2"/>
      <c r="D31" s="2"/>
      <c r="E31" s="2"/>
      <c r="F31" s="2"/>
      <c r="G31" s="2"/>
      <c r="H31" s="2"/>
    </row>
    <row r="32" spans="1:9" ht="15" customHeight="1" x14ac:dyDescent="0.25">
      <c r="A32" s="2"/>
      <c r="B32" s="2"/>
      <c r="C32" s="2"/>
      <c r="D32" s="2"/>
      <c r="E32" s="2"/>
      <c r="F32" s="2"/>
      <c r="G32" s="2"/>
      <c r="H32" s="2"/>
      <c r="I32" s="2"/>
    </row>
    <row r="33" spans="1:9" ht="35.1" customHeight="1" x14ac:dyDescent="0.25">
      <c r="A33" s="109" t="s">
        <v>116</v>
      </c>
      <c r="B33" s="109"/>
      <c r="C33" s="109"/>
      <c r="D33" s="109"/>
      <c r="E33" s="109"/>
      <c r="F33" s="109"/>
      <c r="G33" s="109"/>
      <c r="H33" s="109"/>
      <c r="I33" s="2"/>
    </row>
    <row r="34" spans="1:9" ht="27" customHeight="1" x14ac:dyDescent="0.25">
      <c r="A34" s="2"/>
      <c r="B34" s="2"/>
      <c r="C34" s="2"/>
      <c r="D34" s="2"/>
      <c r="E34" s="2"/>
      <c r="F34" s="2"/>
      <c r="G34" s="2"/>
      <c r="H34" s="2"/>
      <c r="I34" s="2"/>
    </row>
    <row r="35" spans="1:9" x14ac:dyDescent="0.25">
      <c r="A35" s="14" t="s">
        <v>117</v>
      </c>
      <c r="B35" s="2"/>
      <c r="C35" s="2"/>
      <c r="D35" s="2"/>
      <c r="E35" s="2"/>
      <c r="F35" s="2"/>
      <c r="G35" s="2"/>
      <c r="H35" s="2"/>
      <c r="I35" s="2"/>
    </row>
    <row r="36" spans="1:9" ht="8.1" customHeight="1" x14ac:dyDescent="0.25">
      <c r="A36" s="2"/>
      <c r="B36" s="2"/>
      <c r="C36" s="2"/>
      <c r="D36" s="2"/>
      <c r="E36" s="2"/>
      <c r="F36" s="2"/>
      <c r="G36" s="2"/>
      <c r="H36" s="2"/>
      <c r="I36" s="2"/>
    </row>
    <row r="41" spans="1:9" x14ac:dyDescent="0.25">
      <c r="B41" s="113" t="s">
        <v>118</v>
      </c>
    </row>
    <row r="49" spans="2:7" x14ac:dyDescent="0.25">
      <c r="B49" s="1" t="s">
        <v>88</v>
      </c>
      <c r="C49" s="114"/>
      <c r="D49" s="114"/>
      <c r="E49" s="114"/>
      <c r="F49" s="114"/>
      <c r="G49" s="114"/>
    </row>
  </sheetData>
  <sheetProtection algorithmName="SHA-512" hashValue="KHLWzHjr9qtIQawl1gfZtWVvS8TOM+CSzG2rRIS4SLeI0OG/9d+Yb3zUrbRkbo/v5CfeS78R/WnPfuSJ0czTzw==" saltValue="HGpVQTsQajVLXkymzH72Dw==" spinCount="100000" sheet="1" objects="1" scenarios="1" selectLockedCells="1"/>
  <mergeCells count="14">
    <mergeCell ref="C49:G49"/>
    <mergeCell ref="C18:D18"/>
    <mergeCell ref="E18:G18"/>
    <mergeCell ref="C21:G21"/>
    <mergeCell ref="A25:H25"/>
    <mergeCell ref="B29:C29"/>
    <mergeCell ref="A33:H33"/>
    <mergeCell ref="A2:I2"/>
    <mergeCell ref="A9:I9"/>
    <mergeCell ref="B12:E12"/>
    <mergeCell ref="F12:H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59CE5-4B3A-4BB1-BDAA-53DF779C094B}">
  <sheetPr>
    <pageSetUpPr fitToPage="1"/>
  </sheetPr>
  <dimension ref="A1:J99"/>
  <sheetViews>
    <sheetView zoomScale="110" zoomScaleNormal="110" workbookViewId="0">
      <pane ySplit="6" topLeftCell="A7" activePane="bottomLeft" state="frozen"/>
      <selection pane="bottomLeft" activeCell="I8" sqref="I8"/>
    </sheetView>
  </sheetViews>
  <sheetFormatPr baseColWidth="10" defaultRowHeight="15" x14ac:dyDescent="0.25"/>
  <cols>
    <col min="1" max="1" width="6.7109375" style="1" bestFit="1" customWidth="1"/>
    <col min="2" max="2" width="8.7109375" style="1" customWidth="1"/>
    <col min="3" max="3" width="4.7109375" style="1" customWidth="1"/>
    <col min="4" max="4" width="35.7109375" style="1" customWidth="1"/>
    <col min="5" max="5" width="5.140625" style="82" bestFit="1" customWidth="1"/>
    <col min="6" max="6" width="8.140625" style="1" bestFit="1" customWidth="1"/>
    <col min="7" max="7" width="8.42578125" style="1" bestFit="1" customWidth="1"/>
    <col min="8" max="8" width="8.7109375" style="83" customWidth="1"/>
    <col min="9" max="10" width="12.7109375" style="83" customWidth="1"/>
    <col min="11" max="16384" width="11.42578125" style="1"/>
  </cols>
  <sheetData>
    <row r="1" spans="1:10" ht="99.95" customHeight="1" x14ac:dyDescent="0.25">
      <c r="A1" s="6" t="s">
        <v>86</v>
      </c>
      <c r="B1" s="7"/>
      <c r="C1" s="7"/>
      <c r="D1" s="7"/>
      <c r="E1" s="7"/>
      <c r="F1" s="7"/>
      <c r="G1" s="7"/>
      <c r="H1" s="7"/>
      <c r="I1" s="7"/>
      <c r="J1" s="8"/>
    </row>
    <row r="2" spans="1:10" x14ac:dyDescent="0.25">
      <c r="A2" s="2"/>
      <c r="B2" s="2"/>
      <c r="C2" s="2"/>
      <c r="D2" s="2"/>
      <c r="E2" s="2"/>
      <c r="F2" s="2"/>
      <c r="G2" s="3"/>
      <c r="H2" s="1"/>
      <c r="I2" s="1"/>
      <c r="J2" s="1"/>
    </row>
    <row r="3" spans="1:10" x14ac:dyDescent="0.25">
      <c r="A3" s="2"/>
      <c r="B3" s="2"/>
      <c r="C3" s="2"/>
      <c r="D3" s="2"/>
      <c r="E3" s="12"/>
      <c r="F3" s="2"/>
      <c r="G3" s="13"/>
      <c r="H3" s="13"/>
      <c r="I3" s="13"/>
      <c r="J3" s="13"/>
    </row>
    <row r="4" spans="1:10" x14ac:dyDescent="0.25">
      <c r="A4" s="14" t="s">
        <v>122</v>
      </c>
      <c r="B4" s="2"/>
      <c r="C4" s="2"/>
      <c r="D4" s="2"/>
      <c r="E4" s="12"/>
      <c r="F4" s="2"/>
      <c r="G4" s="13"/>
      <c r="H4" s="13"/>
      <c r="I4" s="13"/>
      <c r="J4" s="13"/>
    </row>
    <row r="5" spans="1:10" ht="5.0999999999999996" customHeight="1" x14ac:dyDescent="0.25">
      <c r="A5" s="15"/>
      <c r="B5" s="2"/>
      <c r="C5" s="2"/>
      <c r="D5" s="2"/>
      <c r="E5" s="12"/>
      <c r="F5" s="2"/>
      <c r="G5" s="13"/>
      <c r="H5" s="13"/>
      <c r="I5" s="13"/>
      <c r="J5" s="13"/>
    </row>
    <row r="6" spans="1:10" x14ac:dyDescent="0.25">
      <c r="A6" s="16" t="s">
        <v>0</v>
      </c>
      <c r="B6" s="16" t="s">
        <v>1</v>
      </c>
      <c r="C6" s="16" t="s">
        <v>2</v>
      </c>
      <c r="D6" s="17" t="s">
        <v>3</v>
      </c>
      <c r="E6" s="18" t="s">
        <v>4</v>
      </c>
      <c r="F6" s="16" t="s">
        <v>5</v>
      </c>
      <c r="G6" s="19" t="s">
        <v>6</v>
      </c>
      <c r="H6" s="20" t="s">
        <v>7</v>
      </c>
      <c r="I6" s="21" t="s">
        <v>90</v>
      </c>
      <c r="J6" s="20" t="s">
        <v>91</v>
      </c>
    </row>
    <row r="7" spans="1:10" x14ac:dyDescent="0.25">
      <c r="A7" s="22" t="s">
        <v>8</v>
      </c>
      <c r="B7" s="23" t="s">
        <v>9</v>
      </c>
      <c r="C7" s="22" t="s">
        <v>10</v>
      </c>
      <c r="D7" s="24" t="s">
        <v>11</v>
      </c>
      <c r="E7" s="25"/>
      <c r="F7" s="25"/>
      <c r="G7" s="26"/>
      <c r="H7" s="27"/>
      <c r="I7" s="28"/>
      <c r="J7" s="28"/>
    </row>
    <row r="8" spans="1:10" ht="22.5" customHeight="1" x14ac:dyDescent="0.25">
      <c r="A8" s="29" t="s">
        <v>12</v>
      </c>
      <c r="B8" s="30" t="s">
        <v>13</v>
      </c>
      <c r="C8" s="30" t="s">
        <v>14</v>
      </c>
      <c r="D8" s="31" t="s">
        <v>15</v>
      </c>
      <c r="E8" s="32"/>
      <c r="F8" s="32"/>
      <c r="G8" s="33"/>
      <c r="H8" s="34">
        <v>1</v>
      </c>
      <c r="I8" s="84"/>
      <c r="J8" s="35">
        <f>+ROUND(+H8*I8,2)</f>
        <v>0</v>
      </c>
    </row>
    <row r="9" spans="1:10" ht="120" customHeight="1" x14ac:dyDescent="0.25">
      <c r="A9" s="37"/>
      <c r="B9" s="37"/>
      <c r="C9" s="37"/>
      <c r="D9" s="38" t="s">
        <v>16</v>
      </c>
      <c r="E9" s="39"/>
      <c r="F9" s="39"/>
      <c r="G9" s="40"/>
      <c r="H9" s="41"/>
      <c r="I9" s="41"/>
      <c r="J9" s="41"/>
    </row>
    <row r="10" spans="1:10" x14ac:dyDescent="0.25">
      <c r="A10" s="37"/>
      <c r="B10" s="37"/>
      <c r="C10" s="37"/>
      <c r="D10" s="42" t="s">
        <v>17</v>
      </c>
      <c r="E10" s="43">
        <v>1</v>
      </c>
      <c r="F10" s="44">
        <v>0</v>
      </c>
      <c r="G10" s="36">
        <v>1</v>
      </c>
      <c r="H10" s="41"/>
      <c r="I10" s="41"/>
      <c r="J10" s="41"/>
    </row>
    <row r="11" spans="1:10" x14ac:dyDescent="0.25">
      <c r="A11" s="29" t="s">
        <v>18</v>
      </c>
      <c r="B11" s="30" t="s">
        <v>13</v>
      </c>
      <c r="C11" s="30" t="s">
        <v>19</v>
      </c>
      <c r="D11" s="31" t="s">
        <v>20</v>
      </c>
      <c r="E11" s="32"/>
      <c r="F11" s="32"/>
      <c r="G11" s="33"/>
      <c r="H11" s="34">
        <v>330</v>
      </c>
      <c r="I11" s="84"/>
      <c r="J11" s="35">
        <f>+ROUND(+H11*I11,2)</f>
        <v>0</v>
      </c>
    </row>
    <row r="12" spans="1:10" ht="360" customHeight="1" x14ac:dyDescent="0.25">
      <c r="A12" s="37"/>
      <c r="B12" s="37"/>
      <c r="C12" s="37"/>
      <c r="D12" s="38" t="s">
        <v>21</v>
      </c>
      <c r="E12" s="39"/>
      <c r="F12" s="39"/>
      <c r="G12" s="40"/>
      <c r="H12" s="41"/>
      <c r="I12" s="41"/>
      <c r="J12" s="41"/>
    </row>
    <row r="13" spans="1:10" x14ac:dyDescent="0.25">
      <c r="A13" s="37"/>
      <c r="B13" s="37"/>
      <c r="C13" s="37"/>
      <c r="D13" s="42" t="s">
        <v>22</v>
      </c>
      <c r="E13" s="43">
        <v>6</v>
      </c>
      <c r="F13" s="44">
        <v>7</v>
      </c>
      <c r="G13" s="36">
        <v>42</v>
      </c>
      <c r="H13" s="41"/>
      <c r="I13" s="41"/>
      <c r="J13" s="41"/>
    </row>
    <row r="14" spans="1:10" x14ac:dyDescent="0.25">
      <c r="A14" s="37"/>
      <c r="B14" s="37"/>
      <c r="C14" s="37"/>
      <c r="D14" s="42" t="s">
        <v>23</v>
      </c>
      <c r="E14" s="43">
        <v>2</v>
      </c>
      <c r="F14" s="44">
        <v>4</v>
      </c>
      <c r="G14" s="36">
        <v>8</v>
      </c>
      <c r="H14" s="41"/>
      <c r="I14" s="41"/>
      <c r="J14" s="41"/>
    </row>
    <row r="15" spans="1:10" x14ac:dyDescent="0.25">
      <c r="A15" s="37"/>
      <c r="B15" s="37"/>
      <c r="C15" s="37"/>
      <c r="D15" s="45"/>
      <c r="E15" s="43">
        <v>1</v>
      </c>
      <c r="F15" s="44">
        <v>13</v>
      </c>
      <c r="G15" s="36">
        <v>13</v>
      </c>
      <c r="H15" s="41"/>
      <c r="I15" s="41"/>
      <c r="J15" s="41"/>
    </row>
    <row r="16" spans="1:10" x14ac:dyDescent="0.25">
      <c r="A16" s="37"/>
      <c r="B16" s="37"/>
      <c r="C16" s="37"/>
      <c r="D16" s="42" t="s">
        <v>24</v>
      </c>
      <c r="E16" s="43">
        <v>2</v>
      </c>
      <c r="F16" s="44">
        <v>5</v>
      </c>
      <c r="G16" s="36">
        <v>10</v>
      </c>
      <c r="H16" s="41"/>
      <c r="I16" s="41"/>
      <c r="J16" s="41"/>
    </row>
    <row r="17" spans="1:10" x14ac:dyDescent="0.25">
      <c r="A17" s="37"/>
      <c r="B17" s="37"/>
      <c r="C17" s="37"/>
      <c r="D17" s="45"/>
      <c r="E17" s="43">
        <v>1</v>
      </c>
      <c r="F17" s="44">
        <v>13</v>
      </c>
      <c r="G17" s="36">
        <v>13</v>
      </c>
      <c r="H17" s="41"/>
      <c r="I17" s="41"/>
      <c r="J17" s="41"/>
    </row>
    <row r="18" spans="1:10" x14ac:dyDescent="0.25">
      <c r="A18" s="37"/>
      <c r="B18" s="37"/>
      <c r="C18" s="37"/>
      <c r="D18" s="42" t="s">
        <v>25</v>
      </c>
      <c r="E18" s="43">
        <v>8</v>
      </c>
      <c r="F18" s="44">
        <v>5</v>
      </c>
      <c r="G18" s="36">
        <v>40</v>
      </c>
      <c r="H18" s="41"/>
      <c r="I18" s="41"/>
      <c r="J18" s="41"/>
    </row>
    <row r="19" spans="1:10" x14ac:dyDescent="0.25">
      <c r="A19" s="37"/>
      <c r="B19" s="37"/>
      <c r="C19" s="37"/>
      <c r="D19" s="42" t="s">
        <v>26</v>
      </c>
      <c r="E19" s="43">
        <v>4</v>
      </c>
      <c r="F19" s="44">
        <v>8</v>
      </c>
      <c r="G19" s="36">
        <v>32</v>
      </c>
      <c r="H19" s="41"/>
      <c r="I19" s="41"/>
      <c r="J19" s="41"/>
    </row>
    <row r="20" spans="1:10" x14ac:dyDescent="0.25">
      <c r="A20" s="37"/>
      <c r="B20" s="37"/>
      <c r="C20" s="37"/>
      <c r="D20" s="45"/>
      <c r="E20" s="43">
        <v>6</v>
      </c>
      <c r="F20" s="44">
        <v>6</v>
      </c>
      <c r="G20" s="36">
        <v>36</v>
      </c>
      <c r="H20" s="41"/>
      <c r="I20" s="41"/>
      <c r="J20" s="41"/>
    </row>
    <row r="21" spans="1:10" x14ac:dyDescent="0.25">
      <c r="A21" s="37"/>
      <c r="B21" s="37"/>
      <c r="C21" s="37"/>
      <c r="D21" s="42" t="s">
        <v>27</v>
      </c>
      <c r="E21" s="43">
        <v>8</v>
      </c>
      <c r="F21" s="44">
        <v>6</v>
      </c>
      <c r="G21" s="36">
        <v>48</v>
      </c>
      <c r="H21" s="41"/>
      <c r="I21" s="41"/>
      <c r="J21" s="41"/>
    </row>
    <row r="22" spans="1:10" x14ac:dyDescent="0.25">
      <c r="A22" s="37"/>
      <c r="B22" s="37"/>
      <c r="C22" s="37"/>
      <c r="D22" s="42" t="s">
        <v>28</v>
      </c>
      <c r="E22" s="43">
        <v>2</v>
      </c>
      <c r="F22" s="44">
        <v>9</v>
      </c>
      <c r="G22" s="36">
        <v>18</v>
      </c>
      <c r="H22" s="41"/>
      <c r="I22" s="41"/>
      <c r="J22" s="41"/>
    </row>
    <row r="23" spans="1:10" x14ac:dyDescent="0.25">
      <c r="A23" s="37"/>
      <c r="B23" s="37"/>
      <c r="C23" s="37"/>
      <c r="D23" s="42" t="s">
        <v>29</v>
      </c>
      <c r="E23" s="43">
        <v>10</v>
      </c>
      <c r="F23" s="44">
        <v>7</v>
      </c>
      <c r="G23" s="36">
        <v>70</v>
      </c>
      <c r="H23" s="41"/>
      <c r="I23" s="41"/>
      <c r="J23" s="41"/>
    </row>
    <row r="24" spans="1:10" x14ac:dyDescent="0.25">
      <c r="A24" s="29" t="s">
        <v>30</v>
      </c>
      <c r="B24" s="30" t="s">
        <v>13</v>
      </c>
      <c r="C24" s="30" t="s">
        <v>19</v>
      </c>
      <c r="D24" s="31" t="s">
        <v>31</v>
      </c>
      <c r="E24" s="32"/>
      <c r="F24" s="32"/>
      <c r="G24" s="33"/>
      <c r="H24" s="34">
        <v>330</v>
      </c>
      <c r="I24" s="84"/>
      <c r="J24" s="35">
        <f>+ROUND(+H24*I24,2)</f>
        <v>0</v>
      </c>
    </row>
    <row r="25" spans="1:10" ht="45" customHeight="1" x14ac:dyDescent="0.25">
      <c r="A25" s="37"/>
      <c r="B25" s="37"/>
      <c r="C25" s="37"/>
      <c r="D25" s="38" t="s">
        <v>32</v>
      </c>
      <c r="E25" s="39"/>
      <c r="F25" s="39"/>
      <c r="G25" s="40"/>
      <c r="H25" s="41"/>
      <c r="I25" s="41"/>
      <c r="J25" s="41"/>
    </row>
    <row r="26" spans="1:10" x14ac:dyDescent="0.25">
      <c r="A26" s="37"/>
      <c r="B26" s="37"/>
      <c r="C26" s="37"/>
      <c r="D26" s="42" t="s">
        <v>22</v>
      </c>
      <c r="E26" s="43">
        <v>6</v>
      </c>
      <c r="F26" s="44">
        <v>7</v>
      </c>
      <c r="G26" s="36">
        <v>42</v>
      </c>
      <c r="H26" s="41"/>
      <c r="I26" s="41"/>
      <c r="J26" s="41"/>
    </row>
    <row r="27" spans="1:10" x14ac:dyDescent="0.25">
      <c r="A27" s="37"/>
      <c r="B27" s="37"/>
      <c r="C27" s="37"/>
      <c r="D27" s="42" t="s">
        <v>23</v>
      </c>
      <c r="E27" s="43">
        <v>2</v>
      </c>
      <c r="F27" s="44">
        <v>4</v>
      </c>
      <c r="G27" s="36">
        <v>8</v>
      </c>
      <c r="H27" s="41"/>
      <c r="I27" s="41"/>
      <c r="J27" s="41"/>
    </row>
    <row r="28" spans="1:10" x14ac:dyDescent="0.25">
      <c r="A28" s="37"/>
      <c r="B28" s="37"/>
      <c r="C28" s="37"/>
      <c r="D28" s="45"/>
      <c r="E28" s="43">
        <v>1</v>
      </c>
      <c r="F28" s="44">
        <v>13</v>
      </c>
      <c r="G28" s="36">
        <v>13</v>
      </c>
      <c r="H28" s="41"/>
      <c r="I28" s="41"/>
      <c r="J28" s="41"/>
    </row>
    <row r="29" spans="1:10" x14ac:dyDescent="0.25">
      <c r="A29" s="37"/>
      <c r="B29" s="37"/>
      <c r="C29" s="37"/>
      <c r="D29" s="42" t="s">
        <v>24</v>
      </c>
      <c r="E29" s="43">
        <v>2</v>
      </c>
      <c r="F29" s="44">
        <v>5</v>
      </c>
      <c r="G29" s="36">
        <v>10</v>
      </c>
      <c r="H29" s="41"/>
      <c r="I29" s="41"/>
      <c r="J29" s="41"/>
    </row>
    <row r="30" spans="1:10" x14ac:dyDescent="0.25">
      <c r="A30" s="37"/>
      <c r="B30" s="37"/>
      <c r="C30" s="37"/>
      <c r="D30" s="45"/>
      <c r="E30" s="43">
        <v>1</v>
      </c>
      <c r="F30" s="44">
        <v>13</v>
      </c>
      <c r="G30" s="36">
        <v>13</v>
      </c>
      <c r="H30" s="41"/>
      <c r="I30" s="41"/>
      <c r="J30" s="41"/>
    </row>
    <row r="31" spans="1:10" x14ac:dyDescent="0.25">
      <c r="A31" s="37"/>
      <c r="B31" s="37"/>
      <c r="C31" s="37"/>
      <c r="D31" s="42" t="s">
        <v>25</v>
      </c>
      <c r="E31" s="43">
        <v>8</v>
      </c>
      <c r="F31" s="44">
        <v>5</v>
      </c>
      <c r="G31" s="36">
        <v>40</v>
      </c>
      <c r="H31" s="41"/>
      <c r="I31" s="41"/>
      <c r="J31" s="41"/>
    </row>
    <row r="32" spans="1:10" x14ac:dyDescent="0.25">
      <c r="A32" s="37"/>
      <c r="B32" s="37"/>
      <c r="C32" s="37"/>
      <c r="D32" s="42" t="s">
        <v>26</v>
      </c>
      <c r="E32" s="43">
        <v>4</v>
      </c>
      <c r="F32" s="44">
        <v>8</v>
      </c>
      <c r="G32" s="36">
        <v>32</v>
      </c>
      <c r="H32" s="41"/>
      <c r="I32" s="41"/>
      <c r="J32" s="41"/>
    </row>
    <row r="33" spans="1:10" x14ac:dyDescent="0.25">
      <c r="A33" s="37"/>
      <c r="B33" s="37"/>
      <c r="C33" s="37"/>
      <c r="D33" s="45"/>
      <c r="E33" s="43">
        <v>6</v>
      </c>
      <c r="F33" s="44">
        <v>6</v>
      </c>
      <c r="G33" s="36">
        <v>36</v>
      </c>
      <c r="H33" s="41"/>
      <c r="I33" s="41"/>
      <c r="J33" s="41"/>
    </row>
    <row r="34" spans="1:10" x14ac:dyDescent="0.25">
      <c r="A34" s="37"/>
      <c r="B34" s="37"/>
      <c r="C34" s="37"/>
      <c r="D34" s="42" t="s">
        <v>27</v>
      </c>
      <c r="E34" s="43">
        <v>8</v>
      </c>
      <c r="F34" s="44">
        <v>6</v>
      </c>
      <c r="G34" s="36">
        <v>48</v>
      </c>
      <c r="H34" s="41"/>
      <c r="I34" s="41"/>
      <c r="J34" s="41"/>
    </row>
    <row r="35" spans="1:10" x14ac:dyDescent="0.25">
      <c r="A35" s="37"/>
      <c r="B35" s="37"/>
      <c r="C35" s="37"/>
      <c r="D35" s="42" t="s">
        <v>28</v>
      </c>
      <c r="E35" s="43">
        <v>2</v>
      </c>
      <c r="F35" s="44">
        <v>9</v>
      </c>
      <c r="G35" s="36">
        <v>18</v>
      </c>
      <c r="H35" s="41"/>
      <c r="I35" s="41"/>
      <c r="J35" s="41"/>
    </row>
    <row r="36" spans="1:10" x14ac:dyDescent="0.25">
      <c r="A36" s="37"/>
      <c r="B36" s="37"/>
      <c r="C36" s="37"/>
      <c r="D36" s="42" t="s">
        <v>29</v>
      </c>
      <c r="E36" s="43">
        <v>10</v>
      </c>
      <c r="F36" s="44">
        <v>7</v>
      </c>
      <c r="G36" s="36">
        <v>70</v>
      </c>
      <c r="H36" s="41"/>
      <c r="I36" s="41"/>
      <c r="J36" s="41"/>
    </row>
    <row r="37" spans="1:10" x14ac:dyDescent="0.25">
      <c r="A37" s="29" t="s">
        <v>33</v>
      </c>
      <c r="B37" s="30" t="s">
        <v>13</v>
      </c>
      <c r="C37" s="30" t="s">
        <v>19</v>
      </c>
      <c r="D37" s="31" t="s">
        <v>34</v>
      </c>
      <c r="E37" s="32"/>
      <c r="F37" s="32"/>
      <c r="G37" s="33"/>
      <c r="H37" s="34">
        <v>184</v>
      </c>
      <c r="I37" s="84"/>
      <c r="J37" s="35">
        <f>+ROUND(+H37*I37,2)</f>
        <v>0</v>
      </c>
    </row>
    <row r="38" spans="1:10" ht="90" customHeight="1" x14ac:dyDescent="0.25">
      <c r="A38" s="37"/>
      <c r="B38" s="37"/>
      <c r="C38" s="37"/>
      <c r="D38" s="38" t="s">
        <v>35</v>
      </c>
      <c r="E38" s="39"/>
      <c r="F38" s="39"/>
      <c r="G38" s="40"/>
      <c r="H38" s="41"/>
      <c r="I38" s="41"/>
      <c r="J38" s="41"/>
    </row>
    <row r="39" spans="1:10" x14ac:dyDescent="0.25">
      <c r="A39" s="37"/>
      <c r="B39" s="37"/>
      <c r="C39" s="37"/>
      <c r="D39" s="42" t="s">
        <v>25</v>
      </c>
      <c r="E39" s="43">
        <v>10</v>
      </c>
      <c r="F39" s="44">
        <v>5</v>
      </c>
      <c r="G39" s="36">
        <v>50</v>
      </c>
      <c r="H39" s="41"/>
      <c r="I39" s="41"/>
      <c r="J39" s="41"/>
    </row>
    <row r="40" spans="1:10" x14ac:dyDescent="0.25">
      <c r="A40" s="37"/>
      <c r="B40" s="37"/>
      <c r="C40" s="37"/>
      <c r="D40" s="42" t="s">
        <v>26</v>
      </c>
      <c r="E40" s="43">
        <v>4</v>
      </c>
      <c r="F40" s="44">
        <v>8</v>
      </c>
      <c r="G40" s="36">
        <v>32</v>
      </c>
      <c r="H40" s="41"/>
      <c r="I40" s="41"/>
      <c r="J40" s="41"/>
    </row>
    <row r="41" spans="1:10" x14ac:dyDescent="0.25">
      <c r="A41" s="37"/>
      <c r="B41" s="37"/>
      <c r="C41" s="37"/>
      <c r="D41" s="45"/>
      <c r="E41" s="43">
        <v>6</v>
      </c>
      <c r="F41" s="44">
        <v>6</v>
      </c>
      <c r="G41" s="36">
        <v>36</v>
      </c>
      <c r="H41" s="41"/>
      <c r="I41" s="41"/>
      <c r="J41" s="41"/>
    </row>
    <row r="42" spans="1:10" x14ac:dyDescent="0.25">
      <c r="A42" s="37"/>
      <c r="B42" s="37"/>
      <c r="C42" s="37"/>
      <c r="D42" s="42" t="s">
        <v>27</v>
      </c>
      <c r="E42" s="43">
        <v>8</v>
      </c>
      <c r="F42" s="44">
        <v>6</v>
      </c>
      <c r="G42" s="36">
        <v>48</v>
      </c>
      <c r="H42" s="41"/>
      <c r="I42" s="41"/>
      <c r="J42" s="41"/>
    </row>
    <row r="43" spans="1:10" x14ac:dyDescent="0.25">
      <c r="A43" s="37"/>
      <c r="B43" s="37"/>
      <c r="C43" s="37"/>
      <c r="D43" s="42" t="s">
        <v>28</v>
      </c>
      <c r="E43" s="43">
        <v>2</v>
      </c>
      <c r="F43" s="44">
        <v>9</v>
      </c>
      <c r="G43" s="36">
        <v>18</v>
      </c>
      <c r="H43" s="41"/>
      <c r="I43" s="41"/>
      <c r="J43" s="41"/>
    </row>
    <row r="44" spans="1:10" x14ac:dyDescent="0.25">
      <c r="A44" s="29" t="s">
        <v>36</v>
      </c>
      <c r="B44" s="30" t="s">
        <v>13</v>
      </c>
      <c r="C44" s="30" t="s">
        <v>14</v>
      </c>
      <c r="D44" s="31" t="s">
        <v>37</v>
      </c>
      <c r="E44" s="32"/>
      <c r="F44" s="32"/>
      <c r="G44" s="33"/>
      <c r="H44" s="34">
        <v>2</v>
      </c>
      <c r="I44" s="84"/>
      <c r="J44" s="35">
        <f>+ROUND(+H44*I44,2)</f>
        <v>0</v>
      </c>
    </row>
    <row r="45" spans="1:10" ht="56.25" customHeight="1" x14ac:dyDescent="0.25">
      <c r="A45" s="37"/>
      <c r="B45" s="37"/>
      <c r="C45" s="37"/>
      <c r="D45" s="38" t="s">
        <v>38</v>
      </c>
      <c r="E45" s="39"/>
      <c r="F45" s="39"/>
      <c r="G45" s="40"/>
      <c r="H45" s="41"/>
      <c r="I45" s="41"/>
      <c r="J45" s="41"/>
    </row>
    <row r="46" spans="1:10" x14ac:dyDescent="0.25">
      <c r="A46" s="37"/>
      <c r="B46" s="37"/>
      <c r="C46" s="37"/>
      <c r="D46" s="42" t="s">
        <v>39</v>
      </c>
      <c r="E46" s="43">
        <v>1</v>
      </c>
      <c r="F46" s="44">
        <v>0</v>
      </c>
      <c r="G46" s="36">
        <v>1</v>
      </c>
      <c r="H46" s="41"/>
      <c r="I46" s="41"/>
      <c r="J46" s="41"/>
    </row>
    <row r="47" spans="1:10" x14ac:dyDescent="0.25">
      <c r="A47" s="37"/>
      <c r="B47" s="37"/>
      <c r="C47" s="37"/>
      <c r="D47" s="42" t="s">
        <v>40</v>
      </c>
      <c r="E47" s="43">
        <v>1</v>
      </c>
      <c r="F47" s="44">
        <v>0</v>
      </c>
      <c r="G47" s="36">
        <v>1</v>
      </c>
      <c r="H47" s="41"/>
      <c r="I47" s="41"/>
      <c r="J47" s="41"/>
    </row>
    <row r="48" spans="1:10" x14ac:dyDescent="0.25">
      <c r="A48" s="29" t="s">
        <v>41</v>
      </c>
      <c r="B48" s="30" t="s">
        <v>13</v>
      </c>
      <c r="C48" s="30" t="s">
        <v>19</v>
      </c>
      <c r="D48" s="31" t="s">
        <v>42</v>
      </c>
      <c r="E48" s="32"/>
      <c r="F48" s="32"/>
      <c r="G48" s="33"/>
      <c r="H48" s="34">
        <v>15</v>
      </c>
      <c r="I48" s="84"/>
      <c r="J48" s="35">
        <f>+ROUND(+H48*I48,2)</f>
        <v>0</v>
      </c>
    </row>
    <row r="49" spans="1:10" ht="45" customHeight="1" x14ac:dyDescent="0.25">
      <c r="A49" s="37"/>
      <c r="B49" s="37"/>
      <c r="C49" s="37"/>
      <c r="D49" s="38" t="s">
        <v>43</v>
      </c>
      <c r="E49" s="39"/>
      <c r="F49" s="39"/>
      <c r="G49" s="40"/>
      <c r="H49" s="41"/>
      <c r="I49" s="41"/>
      <c r="J49" s="41"/>
    </row>
    <row r="50" spans="1:10" x14ac:dyDescent="0.25">
      <c r="A50" s="37"/>
      <c r="B50" s="37"/>
      <c r="C50" s="37"/>
      <c r="D50" s="42" t="s">
        <v>44</v>
      </c>
      <c r="E50" s="43">
        <v>1</v>
      </c>
      <c r="F50" s="44">
        <v>15</v>
      </c>
      <c r="G50" s="36">
        <v>15</v>
      </c>
      <c r="H50" s="41"/>
      <c r="I50" s="41"/>
      <c r="J50" s="41"/>
    </row>
    <row r="51" spans="1:10" x14ac:dyDescent="0.25">
      <c r="A51" s="29" t="s">
        <v>45</v>
      </c>
      <c r="B51" s="30" t="s">
        <v>13</v>
      </c>
      <c r="C51" s="30" t="s">
        <v>14</v>
      </c>
      <c r="D51" s="31" t="s">
        <v>46</v>
      </c>
      <c r="E51" s="32"/>
      <c r="F51" s="32"/>
      <c r="G51" s="33"/>
      <c r="H51" s="34">
        <v>8</v>
      </c>
      <c r="I51" s="84"/>
      <c r="J51" s="35">
        <f>+ROUND(+H51*I51,2)</f>
        <v>0</v>
      </c>
    </row>
    <row r="52" spans="1:10" ht="45" customHeight="1" x14ac:dyDescent="0.25">
      <c r="A52" s="37"/>
      <c r="B52" s="37"/>
      <c r="C52" s="37"/>
      <c r="D52" s="38" t="s">
        <v>47</v>
      </c>
      <c r="E52" s="39"/>
      <c r="F52" s="39"/>
      <c r="G52" s="40"/>
      <c r="H52" s="41"/>
      <c r="I52" s="41"/>
      <c r="J52" s="41"/>
    </row>
    <row r="53" spans="1:10" x14ac:dyDescent="0.25">
      <c r="A53" s="37"/>
      <c r="B53" s="37"/>
      <c r="C53" s="37"/>
      <c r="D53" s="42" t="s">
        <v>48</v>
      </c>
      <c r="E53" s="43">
        <v>8</v>
      </c>
      <c r="F53" s="44">
        <v>0</v>
      </c>
      <c r="G53" s="36">
        <v>8</v>
      </c>
      <c r="H53" s="41"/>
      <c r="I53" s="41"/>
      <c r="J53" s="41"/>
    </row>
    <row r="54" spans="1:10" ht="22.5" customHeight="1" x14ac:dyDescent="0.25">
      <c r="A54" s="29" t="s">
        <v>49</v>
      </c>
      <c r="B54" s="30" t="s">
        <v>13</v>
      </c>
      <c r="C54" s="30" t="s">
        <v>14</v>
      </c>
      <c r="D54" s="31" t="s">
        <v>50</v>
      </c>
      <c r="E54" s="32"/>
      <c r="F54" s="32"/>
      <c r="G54" s="33"/>
      <c r="H54" s="34">
        <v>1</v>
      </c>
      <c r="I54" s="84"/>
      <c r="J54" s="35">
        <f>+ROUND(+H54*I54,2)</f>
        <v>0</v>
      </c>
    </row>
    <row r="55" spans="1:10" ht="33.75" customHeight="1" x14ac:dyDescent="0.25">
      <c r="A55" s="37"/>
      <c r="B55" s="37"/>
      <c r="C55" s="37"/>
      <c r="D55" s="38" t="s">
        <v>51</v>
      </c>
      <c r="E55" s="39"/>
      <c r="F55" s="39"/>
      <c r="G55" s="40"/>
      <c r="H55" s="41"/>
      <c r="I55" s="41"/>
      <c r="J55" s="41"/>
    </row>
    <row r="56" spans="1:10" x14ac:dyDescent="0.25">
      <c r="A56" s="37"/>
      <c r="B56" s="37"/>
      <c r="C56" s="37"/>
      <c r="D56" s="45"/>
      <c r="E56" s="43">
        <v>1</v>
      </c>
      <c r="F56" s="44">
        <v>0</v>
      </c>
      <c r="G56" s="36">
        <v>1</v>
      </c>
      <c r="H56" s="41"/>
      <c r="I56" s="41"/>
      <c r="J56" s="41"/>
    </row>
    <row r="57" spans="1:10" ht="22.5" customHeight="1" x14ac:dyDescent="0.25">
      <c r="A57" s="29" t="s">
        <v>52</v>
      </c>
      <c r="B57" s="30" t="s">
        <v>13</v>
      </c>
      <c r="C57" s="30" t="s">
        <v>14</v>
      </c>
      <c r="D57" s="31" t="s">
        <v>53</v>
      </c>
      <c r="E57" s="32"/>
      <c r="F57" s="32"/>
      <c r="G57" s="33"/>
      <c r="H57" s="34">
        <v>2</v>
      </c>
      <c r="I57" s="84"/>
      <c r="J57" s="35">
        <f>+ROUND(+H57*I57,2)</f>
        <v>0</v>
      </c>
    </row>
    <row r="58" spans="1:10" ht="390" customHeight="1" x14ac:dyDescent="0.25">
      <c r="A58" s="37"/>
      <c r="B58" s="37"/>
      <c r="C58" s="37"/>
      <c r="D58" s="38" t="s">
        <v>54</v>
      </c>
      <c r="E58" s="39"/>
      <c r="F58" s="39"/>
      <c r="G58" s="40"/>
      <c r="H58" s="41"/>
      <c r="I58" s="41"/>
      <c r="J58" s="41"/>
    </row>
    <row r="59" spans="1:10" x14ac:dyDescent="0.25">
      <c r="A59" s="37"/>
      <c r="B59" s="37"/>
      <c r="C59" s="37"/>
      <c r="D59" s="42" t="s">
        <v>55</v>
      </c>
      <c r="E59" s="43">
        <v>2</v>
      </c>
      <c r="F59" s="44">
        <v>0</v>
      </c>
      <c r="G59" s="36">
        <v>2</v>
      </c>
      <c r="H59" s="41"/>
      <c r="I59" s="41"/>
      <c r="J59" s="41"/>
    </row>
    <row r="60" spans="1:10" ht="22.5" customHeight="1" x14ac:dyDescent="0.25">
      <c r="A60" s="29" t="s">
        <v>56</v>
      </c>
      <c r="B60" s="30" t="s">
        <v>13</v>
      </c>
      <c r="C60" s="30" t="s">
        <v>14</v>
      </c>
      <c r="D60" s="31" t="s">
        <v>57</v>
      </c>
      <c r="E60" s="32"/>
      <c r="F60" s="32"/>
      <c r="G60" s="33"/>
      <c r="H60" s="34">
        <v>1</v>
      </c>
      <c r="I60" s="84"/>
      <c r="J60" s="35">
        <f>+ROUND(+H60*I60,2)</f>
        <v>0</v>
      </c>
    </row>
    <row r="61" spans="1:10" ht="399.95" customHeight="1" x14ac:dyDescent="0.25">
      <c r="A61" s="37"/>
      <c r="B61" s="37"/>
      <c r="C61" s="37"/>
      <c r="D61" s="38" t="s">
        <v>58</v>
      </c>
      <c r="E61" s="39"/>
      <c r="F61" s="39"/>
      <c r="G61" s="40"/>
      <c r="H61" s="41"/>
      <c r="I61" s="41"/>
      <c r="J61" s="41"/>
    </row>
    <row r="62" spans="1:10" x14ac:dyDescent="0.25">
      <c r="A62" s="37"/>
      <c r="B62" s="37"/>
      <c r="C62" s="37"/>
      <c r="D62" s="42" t="s">
        <v>59</v>
      </c>
      <c r="E62" s="43">
        <v>1</v>
      </c>
      <c r="F62" s="44">
        <v>0</v>
      </c>
      <c r="G62" s="36">
        <v>1</v>
      </c>
      <c r="H62" s="41"/>
      <c r="I62" s="41"/>
      <c r="J62" s="41"/>
    </row>
    <row r="63" spans="1:10" x14ac:dyDescent="0.25">
      <c r="A63" s="29" t="s">
        <v>60</v>
      </c>
      <c r="B63" s="46" t="s">
        <v>13</v>
      </c>
      <c r="C63" s="46" t="s">
        <v>61</v>
      </c>
      <c r="D63" s="47" t="s">
        <v>96</v>
      </c>
      <c r="E63" s="48"/>
      <c r="F63" s="48"/>
      <c r="G63" s="49"/>
      <c r="H63" s="50">
        <v>1</v>
      </c>
      <c r="I63" s="50">
        <v>7000</v>
      </c>
      <c r="J63" s="50">
        <f>+ROUND(+H63*I63,2)</f>
        <v>7000</v>
      </c>
    </row>
    <row r="64" spans="1:10" ht="112.5" customHeight="1" x14ac:dyDescent="0.25">
      <c r="A64" s="37"/>
      <c r="B64" s="37"/>
      <c r="C64" s="37"/>
      <c r="D64" s="38" t="s">
        <v>62</v>
      </c>
      <c r="E64" s="39"/>
      <c r="F64" s="39"/>
      <c r="G64" s="40"/>
      <c r="H64" s="41"/>
      <c r="I64" s="41"/>
      <c r="J64" s="41"/>
    </row>
    <row r="65" spans="1:10" x14ac:dyDescent="0.25">
      <c r="A65" s="37"/>
      <c r="B65" s="37"/>
      <c r="C65" s="37"/>
      <c r="D65" s="45"/>
      <c r="E65" s="43">
        <v>1</v>
      </c>
      <c r="F65" s="44">
        <v>0</v>
      </c>
      <c r="G65" s="36">
        <v>1</v>
      </c>
      <c r="H65" s="51"/>
      <c r="I65" s="51"/>
      <c r="J65" s="51"/>
    </row>
    <row r="66" spans="1:10" x14ac:dyDescent="0.25">
      <c r="A66" s="52"/>
      <c r="B66" s="53" t="s">
        <v>83</v>
      </c>
      <c r="C66" s="52"/>
      <c r="D66" s="54"/>
      <c r="E66" s="55"/>
      <c r="F66" s="56"/>
      <c r="G66" s="57" t="s">
        <v>63</v>
      </c>
      <c r="H66" s="58"/>
      <c r="I66" s="59"/>
      <c r="J66" s="60">
        <f>SUM(J8:J65)</f>
        <v>7000</v>
      </c>
    </row>
    <row r="67" spans="1:10" x14ac:dyDescent="0.25">
      <c r="A67" s="61" t="s">
        <v>64</v>
      </c>
      <c r="B67" s="62" t="s">
        <v>9</v>
      </c>
      <c r="C67" s="61" t="s">
        <v>10</v>
      </c>
      <c r="D67" s="24" t="s">
        <v>65</v>
      </c>
      <c r="E67" s="25"/>
      <c r="F67" s="25"/>
      <c r="G67" s="26"/>
      <c r="H67" s="27"/>
      <c r="I67" s="28"/>
      <c r="J67" s="28"/>
    </row>
    <row r="68" spans="1:10" ht="22.5" customHeight="1" x14ac:dyDescent="0.25">
      <c r="A68" s="29" t="s">
        <v>66</v>
      </c>
      <c r="B68" s="30" t="s">
        <v>13</v>
      </c>
      <c r="C68" s="30" t="s">
        <v>14</v>
      </c>
      <c r="D68" s="31" t="s">
        <v>67</v>
      </c>
      <c r="E68" s="32"/>
      <c r="F68" s="32"/>
      <c r="G68" s="33"/>
      <c r="H68" s="34">
        <v>1</v>
      </c>
      <c r="I68" s="84"/>
      <c r="J68" s="35">
        <f>+ROUND(+H68*I68,2)</f>
        <v>0</v>
      </c>
    </row>
    <row r="69" spans="1:10" ht="230.1" customHeight="1" x14ac:dyDescent="0.25">
      <c r="A69" s="37"/>
      <c r="B69" s="37"/>
      <c r="C69" s="37"/>
      <c r="D69" s="38" t="s">
        <v>68</v>
      </c>
      <c r="E69" s="39"/>
      <c r="F69" s="39"/>
      <c r="G69" s="40"/>
      <c r="H69" s="41"/>
      <c r="I69" s="41"/>
      <c r="J69" s="41"/>
    </row>
    <row r="70" spans="1:10" x14ac:dyDescent="0.25">
      <c r="A70" s="37"/>
      <c r="B70" s="37"/>
      <c r="C70" s="37"/>
      <c r="D70" s="45"/>
      <c r="E70" s="43">
        <v>1</v>
      </c>
      <c r="F70" s="44">
        <v>0</v>
      </c>
      <c r="G70" s="36">
        <v>1</v>
      </c>
      <c r="H70" s="41"/>
      <c r="I70" s="41"/>
      <c r="J70" s="41"/>
    </row>
    <row r="71" spans="1:10" x14ac:dyDescent="0.25">
      <c r="A71" s="29" t="s">
        <v>69</v>
      </c>
      <c r="B71" s="30" t="s">
        <v>13</v>
      </c>
      <c r="C71" s="30" t="s">
        <v>14</v>
      </c>
      <c r="D71" s="31" t="s">
        <v>70</v>
      </c>
      <c r="E71" s="32"/>
      <c r="F71" s="32"/>
      <c r="G71" s="33"/>
      <c r="H71" s="34">
        <v>1</v>
      </c>
      <c r="I71" s="84"/>
      <c r="J71" s="35">
        <f>+ROUND(+H71*I71,2)</f>
        <v>0</v>
      </c>
    </row>
    <row r="72" spans="1:10" ht="200.1" customHeight="1" x14ac:dyDescent="0.25">
      <c r="A72" s="37"/>
      <c r="B72" s="37"/>
      <c r="C72" s="37"/>
      <c r="D72" s="38" t="s">
        <v>71</v>
      </c>
      <c r="E72" s="39"/>
      <c r="F72" s="39"/>
      <c r="G72" s="40"/>
      <c r="H72" s="41"/>
      <c r="I72" s="41"/>
      <c r="J72" s="41"/>
    </row>
    <row r="73" spans="1:10" x14ac:dyDescent="0.25">
      <c r="A73" s="37"/>
      <c r="B73" s="37"/>
      <c r="C73" s="37"/>
      <c r="D73" s="45"/>
      <c r="E73" s="43">
        <v>1</v>
      </c>
      <c r="F73" s="44">
        <v>0</v>
      </c>
      <c r="G73" s="36">
        <v>1</v>
      </c>
      <c r="H73" s="51"/>
      <c r="I73" s="51"/>
      <c r="J73" s="51"/>
    </row>
    <row r="74" spans="1:10" x14ac:dyDescent="0.25">
      <c r="A74" s="52"/>
      <c r="B74" s="53" t="s">
        <v>83</v>
      </c>
      <c r="C74" s="52"/>
      <c r="D74" s="54"/>
      <c r="E74" s="55"/>
      <c r="F74" s="56"/>
      <c r="G74" s="57" t="s">
        <v>72</v>
      </c>
      <c r="H74" s="58"/>
      <c r="I74" s="59"/>
      <c r="J74" s="60">
        <f>SUM(J68:J73)</f>
        <v>0</v>
      </c>
    </row>
    <row r="75" spans="1:10" x14ac:dyDescent="0.25">
      <c r="A75" s="61" t="s">
        <v>73</v>
      </c>
      <c r="B75" s="62" t="s">
        <v>9</v>
      </c>
      <c r="C75" s="61" t="s">
        <v>10</v>
      </c>
      <c r="D75" s="24" t="s">
        <v>74</v>
      </c>
      <c r="E75" s="25"/>
      <c r="F75" s="25"/>
      <c r="G75" s="26"/>
      <c r="H75" s="27"/>
      <c r="I75" s="28"/>
      <c r="J75" s="28"/>
    </row>
    <row r="76" spans="1:10" x14ac:dyDescent="0.25">
      <c r="A76" s="29" t="s">
        <v>75</v>
      </c>
      <c r="B76" s="30" t="s">
        <v>13</v>
      </c>
      <c r="C76" s="30" t="s">
        <v>14</v>
      </c>
      <c r="D76" s="31" t="s">
        <v>74</v>
      </c>
      <c r="E76" s="32"/>
      <c r="F76" s="32"/>
      <c r="G76" s="33"/>
      <c r="H76" s="34">
        <v>1</v>
      </c>
      <c r="I76" s="84"/>
      <c r="J76" s="35">
        <f>+ROUND(+H76*I76,2)</f>
        <v>0</v>
      </c>
    </row>
    <row r="77" spans="1:10" ht="170.1" customHeight="1" x14ac:dyDescent="0.25">
      <c r="A77" s="37"/>
      <c r="B77" s="37"/>
      <c r="C77" s="37"/>
      <c r="D77" s="38" t="s">
        <v>76</v>
      </c>
      <c r="E77" s="39"/>
      <c r="F77" s="39"/>
      <c r="G77" s="40"/>
      <c r="H77" s="41"/>
      <c r="I77" s="41"/>
      <c r="J77" s="41"/>
    </row>
    <row r="78" spans="1:10" x14ac:dyDescent="0.25">
      <c r="A78" s="37"/>
      <c r="B78" s="37"/>
      <c r="C78" s="37"/>
      <c r="D78" s="45"/>
      <c r="E78" s="43">
        <v>1</v>
      </c>
      <c r="F78" s="44">
        <v>0</v>
      </c>
      <c r="G78" s="36">
        <v>1</v>
      </c>
      <c r="H78" s="51"/>
      <c r="I78" s="51"/>
      <c r="J78" s="51"/>
    </row>
    <row r="79" spans="1:10" x14ac:dyDescent="0.25">
      <c r="A79" s="52"/>
      <c r="B79" s="53" t="s">
        <v>83</v>
      </c>
      <c r="C79" s="52"/>
      <c r="D79" s="54"/>
      <c r="E79" s="55"/>
      <c r="F79" s="56"/>
      <c r="G79" s="57" t="s">
        <v>77</v>
      </c>
      <c r="H79" s="58"/>
      <c r="I79" s="59"/>
      <c r="J79" s="60">
        <f>SUM(J76:J78)</f>
        <v>0</v>
      </c>
    </row>
    <row r="80" spans="1:10" x14ac:dyDescent="0.25">
      <c r="A80" s="61" t="s">
        <v>78</v>
      </c>
      <c r="B80" s="61" t="s">
        <v>9</v>
      </c>
      <c r="C80" s="61" t="s">
        <v>10</v>
      </c>
      <c r="D80" s="24" t="s">
        <v>79</v>
      </c>
      <c r="E80" s="25"/>
      <c r="F80" s="25"/>
      <c r="G80" s="26"/>
      <c r="H80" s="27"/>
      <c r="I80" s="28"/>
      <c r="J80" s="28"/>
    </row>
    <row r="81" spans="1:10" x14ac:dyDescent="0.25">
      <c r="A81" s="29" t="s">
        <v>80</v>
      </c>
      <c r="B81" s="30" t="s">
        <v>13</v>
      </c>
      <c r="C81" s="30" t="s">
        <v>10</v>
      </c>
      <c r="D81" s="31" t="s">
        <v>79</v>
      </c>
      <c r="E81" s="32"/>
      <c r="F81" s="32"/>
      <c r="G81" s="33"/>
      <c r="H81" s="34">
        <v>1</v>
      </c>
      <c r="I81" s="84"/>
      <c r="J81" s="35">
        <f>+ROUND(+H81*I81,2)</f>
        <v>0</v>
      </c>
    </row>
    <row r="82" spans="1:10" ht="90" customHeight="1" x14ac:dyDescent="0.25">
      <c r="A82" s="37"/>
      <c r="B82" s="37"/>
      <c r="C82" s="37"/>
      <c r="D82" s="38" t="s">
        <v>81</v>
      </c>
      <c r="E82" s="39"/>
      <c r="F82" s="39"/>
      <c r="G82" s="40"/>
      <c r="H82" s="41"/>
      <c r="I82" s="41"/>
      <c r="J82" s="41"/>
    </row>
    <row r="83" spans="1:10" x14ac:dyDescent="0.25">
      <c r="A83" s="37"/>
      <c r="B83" s="37"/>
      <c r="C83" s="37"/>
      <c r="D83" s="45"/>
      <c r="E83" s="43">
        <v>1</v>
      </c>
      <c r="F83" s="44">
        <v>0</v>
      </c>
      <c r="G83" s="36">
        <v>1</v>
      </c>
      <c r="H83" s="51"/>
      <c r="I83" s="51"/>
      <c r="J83" s="51"/>
    </row>
    <row r="84" spans="1:10" x14ac:dyDescent="0.25">
      <c r="A84" s="63"/>
      <c r="B84" s="64" t="s">
        <v>83</v>
      </c>
      <c r="C84" s="63"/>
      <c r="D84" s="65"/>
      <c r="E84" s="66"/>
      <c r="F84" s="67"/>
      <c r="G84" s="68" t="s">
        <v>82</v>
      </c>
      <c r="H84" s="69"/>
      <c r="I84" s="70"/>
      <c r="J84" s="71">
        <f>SUM(J81:J83)</f>
        <v>0</v>
      </c>
    </row>
    <row r="85" spans="1:10" x14ac:dyDescent="0.25">
      <c r="A85" s="72"/>
      <c r="B85" s="73" t="s">
        <v>83</v>
      </c>
      <c r="C85" s="56"/>
      <c r="D85" s="74" t="s">
        <v>84</v>
      </c>
      <c r="E85" s="55"/>
      <c r="F85" s="56"/>
      <c r="G85" s="57"/>
      <c r="H85" s="58"/>
      <c r="I85" s="59"/>
      <c r="J85" s="60">
        <f>+J66+J74+J79+J84</f>
        <v>7000</v>
      </c>
    </row>
    <row r="86" spans="1:10" x14ac:dyDescent="0.25">
      <c r="A86" s="75"/>
      <c r="B86" s="76"/>
      <c r="C86" s="76"/>
      <c r="D86" s="74" t="s">
        <v>94</v>
      </c>
      <c r="E86" s="77"/>
      <c r="F86" s="76"/>
      <c r="G86" s="76"/>
      <c r="H86" s="9" t="str">
        <f>+IF(AND($J$85&gt;0,LEN(J86)&lt;=0,LEN(I86)&lt;=0),"13 %",IF(AND($J$85&gt;0,J86&gt;0,LEN(I86)&lt;=0),+(J86/$J$85),""))</f>
        <v>13 %</v>
      </c>
      <c r="I86" s="10"/>
      <c r="J86" s="85"/>
    </row>
    <row r="87" spans="1:10" x14ac:dyDescent="0.25">
      <c r="A87" s="75"/>
      <c r="B87" s="76"/>
      <c r="C87" s="76"/>
      <c r="D87" s="74" t="s">
        <v>95</v>
      </c>
      <c r="E87" s="77"/>
      <c r="F87" s="76"/>
      <c r="G87" s="76"/>
      <c r="H87" s="86" t="str">
        <f>+IF(AND($J$85&gt;0,LEN(J87)&lt;=0,LEN(I87)&lt;=0)," 6 %",IF(AND($J$85&gt;0,J87&gt;0,LEN(I87)&lt;=0),+(J87/$J$85),""))</f>
        <v xml:space="preserve"> 6 %</v>
      </c>
      <c r="I87" s="11"/>
      <c r="J87" s="85"/>
    </row>
    <row r="88" spans="1:10" ht="22.5" x14ac:dyDescent="0.25">
      <c r="A88" s="75"/>
      <c r="B88" s="76"/>
      <c r="C88" s="76"/>
      <c r="D88" s="74" t="s">
        <v>85</v>
      </c>
      <c r="E88" s="77"/>
      <c r="F88" s="76"/>
      <c r="G88" s="76"/>
      <c r="H88" s="78"/>
      <c r="I88" s="78"/>
      <c r="J88" s="79">
        <f>SUM(J85:J87)</f>
        <v>7000</v>
      </c>
    </row>
    <row r="90" spans="1:10" s="2" customFormat="1" ht="30" customHeight="1" x14ac:dyDescent="0.25">
      <c r="A90" s="80" t="s">
        <v>92</v>
      </c>
      <c r="B90" s="80"/>
      <c r="C90" s="80"/>
      <c r="D90" s="80"/>
      <c r="E90" s="80"/>
      <c r="F90" s="80"/>
      <c r="G90" s="80"/>
      <c r="H90" s="80"/>
      <c r="I90" s="80"/>
      <c r="J90" s="80"/>
    </row>
    <row r="91" spans="1:10" s="2" customFormat="1" ht="20.100000000000001" customHeight="1" x14ac:dyDescent="0.25">
      <c r="A91" s="81" t="s">
        <v>93</v>
      </c>
      <c r="B91" s="81"/>
      <c r="C91" s="81"/>
      <c r="D91" s="81"/>
      <c r="E91" s="81"/>
      <c r="F91" s="81"/>
      <c r="G91" s="81"/>
      <c r="H91" s="81"/>
      <c r="I91" s="81"/>
      <c r="J91" s="81"/>
    </row>
    <row r="92" spans="1:10" s="2" customFormat="1" ht="30" customHeight="1" x14ac:dyDescent="0.25">
      <c r="A92" s="80" t="s">
        <v>87</v>
      </c>
      <c r="B92" s="80"/>
      <c r="C92" s="80"/>
      <c r="D92" s="80"/>
      <c r="E92" s="80"/>
      <c r="F92" s="80"/>
      <c r="G92" s="80"/>
      <c r="H92" s="80"/>
      <c r="I92" s="80"/>
      <c r="J92" s="80"/>
    </row>
    <row r="96" spans="1:10" x14ac:dyDescent="0.25">
      <c r="B96" s="2" t="s">
        <v>88</v>
      </c>
      <c r="C96" s="2"/>
      <c r="D96" s="4"/>
      <c r="E96" s="4"/>
      <c r="F96" s="4"/>
      <c r="G96" s="4"/>
      <c r="H96" s="4"/>
      <c r="I96" s="1"/>
      <c r="J96" s="1"/>
    </row>
    <row r="97" spans="1:10" x14ac:dyDescent="0.25">
      <c r="E97" s="1"/>
      <c r="H97" s="1"/>
      <c r="I97" s="1"/>
      <c r="J97" s="1"/>
    </row>
    <row r="98" spans="1:10" x14ac:dyDescent="0.25">
      <c r="E98" s="1"/>
      <c r="H98" s="1"/>
      <c r="I98" s="1"/>
      <c r="J98" s="1"/>
    </row>
    <row r="99" spans="1:10" ht="45" customHeight="1" x14ac:dyDescent="0.25">
      <c r="A99" s="5" t="s">
        <v>89</v>
      </c>
      <c r="B99" s="5"/>
      <c r="C99" s="5"/>
      <c r="D99" s="5"/>
      <c r="E99" s="5"/>
      <c r="F99" s="5"/>
      <c r="G99" s="5"/>
      <c r="H99" s="5"/>
      <c r="I99" s="5"/>
      <c r="J99" s="5"/>
    </row>
  </sheetData>
  <sheetProtection algorithmName="SHA-512" hashValue="iuqq0VjWPaPmszoCLTyJiAkxog6e2MrG720UgvSDn+O09Zmd9o8VZaC/hSWTQFqsl+TUZGzw7YWoVBfXmmszAA==" saltValue="RSo0+/YDzT+U965btWxIig==" spinCount="100000" sheet="1" objects="1" scenarios="1" selectLockedCells="1"/>
  <autoFilter ref="A6:J88" xr:uid="{5A830150-D244-48E1-9F5A-57BBCE3D9FE9}"/>
  <mergeCells count="40">
    <mergeCell ref="D12:G12"/>
    <mergeCell ref="A91:J91"/>
    <mergeCell ref="A1:J1"/>
    <mergeCell ref="D7:G7"/>
    <mergeCell ref="D8:G8"/>
    <mergeCell ref="D9:G9"/>
    <mergeCell ref="D11:G11"/>
    <mergeCell ref="D55:G55"/>
    <mergeCell ref="D24:G24"/>
    <mergeCell ref="D25:G25"/>
    <mergeCell ref="D37:G37"/>
    <mergeCell ref="D38:G38"/>
    <mergeCell ref="D44:G44"/>
    <mergeCell ref="D45:G45"/>
    <mergeCell ref="D48:G48"/>
    <mergeCell ref="D49:G49"/>
    <mergeCell ref="D51:G51"/>
    <mergeCell ref="D52:G52"/>
    <mergeCell ref="D54:G54"/>
    <mergeCell ref="D75:G75"/>
    <mergeCell ref="D57:G57"/>
    <mergeCell ref="D58:G58"/>
    <mergeCell ref="D60:G60"/>
    <mergeCell ref="D61:G61"/>
    <mergeCell ref="D63:G63"/>
    <mergeCell ref="D64:G64"/>
    <mergeCell ref="D67:G67"/>
    <mergeCell ref="D68:G68"/>
    <mergeCell ref="D69:G69"/>
    <mergeCell ref="D71:G71"/>
    <mergeCell ref="D72:G72"/>
    <mergeCell ref="A92:J92"/>
    <mergeCell ref="D96:H96"/>
    <mergeCell ref="A99:J99"/>
    <mergeCell ref="D76:G76"/>
    <mergeCell ref="D77:G77"/>
    <mergeCell ref="D80:G80"/>
    <mergeCell ref="D81:G81"/>
    <mergeCell ref="D82:G82"/>
    <mergeCell ref="A90:J90"/>
  </mergeCells>
  <dataValidations count="1">
    <dataValidation type="list" allowBlank="1" showInputMessage="1" showErrorMessage="1" sqref="B7:B85" xr:uid="{8D3F54B8-1F69-4794-A64F-D0A45E6ADB2B}">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80" fitToHeight="20" orientation="portrait" r:id="rId1"/>
  <headerFooter>
    <oddFooter>&amp;R&amp;P / &amp;N</oddFooter>
  </headerFooter>
  <ignoredErrors>
    <ignoredError sqref="A7:A8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2024-05-17T12:19:06Z</cp:lastPrinted>
  <dcterms:created xsi:type="dcterms:W3CDTF">2024-05-09T07:00:14Z</dcterms:created>
  <dcterms:modified xsi:type="dcterms:W3CDTF">2024-05-17T12:31:37Z</dcterms:modified>
</cp:coreProperties>
</file>