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2592-2024 - Adecuac y legalizac depós gasóleo B enterrado 5000 L CE ZUBIETA SSEBASTIÁN(NV)\DOCU\"/>
    </mc:Choice>
  </mc:AlternateContent>
  <xr:revisionPtr revIDLastSave="0" documentId="13_ncr:1_{DDA6DCA7-40CA-47C4-9638-6648FFAB5086}"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Precio'!$A$5:$I$39</definedName>
    <definedName name="_xlnm.Print_Area" localSheetId="0">'A.Anexo I pag 1 oferta'!$A$3:$J$49</definedName>
    <definedName name="_xlnm.Print_Area" localSheetId="1">'B.Anexo I Tabla Desglose Precio'!$A$6:$I$50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9" i="8" l="1"/>
  <c r="I27" i="7"/>
  <c r="I25" i="7"/>
  <c r="I21" i="7" l="1"/>
  <c r="I33" i="7"/>
  <c r="I31" i="7"/>
  <c r="I29" i="7"/>
  <c r="I17" i="7"/>
  <c r="I19" i="7" l="1"/>
  <c r="I15" i="7"/>
  <c r="I13" i="7"/>
  <c r="I11" i="7" s="1"/>
  <c r="I9" i="7" s="1"/>
  <c r="I7" i="7" s="1"/>
  <c r="I35" i="7"/>
  <c r="I36" i="7" l="1"/>
  <c r="I39" i="7" s="1"/>
</calcChain>
</file>

<file path=xl/sharedStrings.xml><?xml version="1.0" encoding="utf-8"?>
<sst xmlns="http://schemas.openxmlformats.org/spreadsheetml/2006/main" count="122" uniqueCount="97">
  <si>
    <t>Código</t>
  </si>
  <si>
    <t>Nat</t>
  </si>
  <si>
    <t>Ud</t>
  </si>
  <si>
    <t>Resumen</t>
  </si>
  <si>
    <t>Comentario</t>
  </si>
  <si>
    <t>Cantidad</t>
  </si>
  <si>
    <t>CanPres</t>
  </si>
  <si>
    <t>Pres</t>
  </si>
  <si>
    <t>01</t>
  </si>
  <si>
    <t>Capítulo</t>
  </si>
  <si>
    <t/>
  </si>
  <si>
    <t>Partida</t>
  </si>
  <si>
    <t>UD</t>
  </si>
  <si>
    <t>PA</t>
  </si>
  <si>
    <t>Presupuesto Ejecución Material</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</si>
  <si>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</si>
  <si>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</si>
  <si>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</si>
  <si>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</si>
  <si>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</si>
  <si>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</si>
  <si>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</si>
  <si>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</si>
  <si>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</si>
  <si>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</si>
  <si>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</si>
  <si>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</si>
  <si>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</si>
  <si>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</si>
  <si>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</si>
  <si>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</si>
  <si>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</si>
  <si>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</si>
  <si>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</si>
  <si>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</si>
  <si>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</si>
  <si>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</si>
  <si>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</si>
  <si>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</si>
  <si>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</si>
  <si>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</si>
  <si>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</si>
  <si>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</si>
  <si>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</si>
  <si>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</si>
  <si>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</si>
  <si>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</si>
  <si>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Total 02</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</si>
  <si>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</si>
  <si>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</si>
  <si>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</si>
  <si>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ADECUACIÓN DEPOSITOS</t>
  </si>
  <si>
    <t>01_05</t>
  </si>
  <si>
    <t>01_07</t>
  </si>
  <si>
    <t>01_08</t>
  </si>
  <si>
    <t>02</t>
  </si>
  <si>
    <t>TRÁMITES ADMINISTRATIVOS</t>
  </si>
  <si>
    <t>02_01</t>
  </si>
  <si>
    <t>REDACCIÓN PROYECTO</t>
  </si>
  <si>
    <t>02_02</t>
  </si>
  <si>
    <t>TRAMITACIÓN-CERTIFICADO FABRICACIÓN TANQUE</t>
  </si>
  <si>
    <t>Ud. Tramitación con fabricante del depósito de almacenamiento para conseguir duplicado del certificado de fabricación.</t>
  </si>
  <si>
    <t>CERTIFICADO OCA</t>
  </si>
  <si>
    <t>02_03</t>
  </si>
  <si>
    <t>Ud. Certificado de estanqueidad de tuberías, emitido por Organismo de Control Autorizado. Incluyendo segunda visita de Organismo de Control autorizado, para comprobación de subsanación de defectos.</t>
  </si>
  <si>
    <t>Total 1</t>
  </si>
  <si>
    <t>ImpPres (***)</t>
  </si>
  <si>
    <t>(***) Deberán presupuestarse todas las partidas de los capítulos. En caso de incluirse alguna partida sin importe se considerará ofertada a coste cero para CRTVE.</t>
  </si>
  <si>
    <t xml:space="preserve"> ESTANQUEIDAD TUBERÍA</t>
  </si>
  <si>
    <t>01_06</t>
  </si>
  <si>
    <t xml:space="preserve"> </t>
  </si>
  <si>
    <t>Expediente n.º S/02592/2024</t>
  </si>
  <si>
    <t>“Adecuación y legalización depósito gasóleo B enterrado de 5000 L CE ZUBIETA SAN SEBASTIÁN"</t>
  </si>
  <si>
    <t xml:space="preserve">S-02592-2024 - Adecuación y legalización depósito gasóleo B enterrado de 5000 L CE ZUBIETA SAN SEBASTIÁN </t>
  </si>
  <si>
    <t>Ud. Prueba de estanqueidad realizada por presión a tuberías asociadas a tanques de referencia. Comprobación límite de explosividad previo al trabajo. Incluso p.p. de elementos comunes, carga, retirada y transporte de materiales, incluso medios auxiliares, medios de elevación y limpieza. Trabajos a realizar según RD 1523/1999 y UNE 53968. Incluyendo certificado de OCA. 
Ud. Prueba de Estanqueidad Sin producto a tanque y tuberías asociadas venteo, una carga) para consumos propios y MI-IP03 con equipo GTEST por ultrasonidos. Conforme UNE 53.968. Comprobación límite de explosividad previo al trabajo. Incluso p.p. de elementos comunes, carga, retirada y transporte de materiales, incluso medios auxiliares, medios de elevación y limpieza. Trabajos a realizar según RD 1523/1999 y UNE 53968. Incluyendo certificado de OCA.</t>
  </si>
  <si>
    <t>VÁLVULA SOBRELLENADO 4"</t>
  </si>
  <si>
    <t>Ud. Suministro y montaje de válvula sobrellenado 4" modelo 442B con desplazamiento horizontal conforme norma EN13616.</t>
  </si>
  <si>
    <t>BOCA DE CARGA</t>
  </si>
  <si>
    <t>Ud. Suministro y montaje de boca de carga de 3" tipo Campsa VK-MK80. Incluso accesorios.</t>
  </si>
  <si>
    <t>LIMPIEZA Y DESGASIFICADO DEPÓSITO</t>
  </si>
  <si>
    <t>Ud. Limpieza y desgasificado de depósito de gasóleo, hasta capacidad máxima de 5000 l.</t>
  </si>
  <si>
    <t>CONTROL NIVEL DEPÓSITO</t>
  </si>
  <si>
    <t>Ud. Suministro y montaje de control coninuo de nivel en el depósito, con unidad de control para la visualización de altura, volumen o porcentaje de llenado.</t>
  </si>
  <si>
    <t>BOCA DE HOMBRE</t>
  </si>
  <si>
    <t>Ud. Desmontaje y montaje de boca de hombre en depósito enterrado, incluyendo junta y nuevos tornillo.</t>
  </si>
  <si>
    <t>REVESTIMIENTO DEPÓSITO GASÓLEO ENTERRADO</t>
  </si>
  <si>
    <t>Ud. Revestimiento a depósito de 5.000 litros, con resina y una capa de tela quadraxial Q1200/50-GV, con velo de fibra de vidrio y cosido de poliester con un gramaje de 1.250 gr/m2, con un espesor mínimo de 5 mm.</t>
  </si>
  <si>
    <t>GESTIÓN Y TRANSPORTE RESIDUOS</t>
  </si>
  <si>
    <t>Ud. Gestión de residuos de combustible contaminado y transporte de residuos a planta de reciclaje. Hasta 1200 kg. Incluyendo palet y bidones.</t>
  </si>
  <si>
    <t>01_09</t>
  </si>
  <si>
    <t>INFRAESTRUCTURAS Y MODIFICACIONES (*)</t>
  </si>
  <si>
    <t>PA. Trabajos adicionales necesarios y modificaciones varias no contempladas en el resto de las partidas, comprendiendo albañilería, instalaciones... Esta partida no se podrá minusvalorar y en el caso de que surjan estos trabajos de índole menor, habrá que justificarlos con la realización efectiva de los trabajos y de manera individualizada mediante precios descompuestos.</t>
  </si>
  <si>
    <t>01_10</t>
  </si>
  <si>
    <t>GESTIÓN CAE</t>
  </si>
  <si>
    <t>Ud. Gestiones documentación prevención de riesgos laborales con empresa designada por RTVE para revisión de la seguridad de los trabajos.</t>
  </si>
  <si>
    <t>Ud. Redacción de proyecto para legalización de tanque/s, firmado por técnico competente y visado por el colegio oficial. De conformidad a lo previsto en la Instrucción Técnica de Instalaciones Petrolíferas de aplicación. Se entregará copia en formato digital. Incluye presentación en industria. Incluso tarifa derechos de visado de proyecto y dirección de obra por Colegio Oficial.</t>
  </si>
  <si>
    <t>(*) El importe de la partida 01.09 es una cantidad fija, no se puede variar y debe ser mantenido en la tabla y sumado en el total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</si>
</sst>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b/>
      <sz val="8"/>
      <color rgb="FF00B0F0"/>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3">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wrapText="1"/>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49" fontId="3" fillId="0" borderId="1" xfId="0" applyNumberFormat="1" applyFont="1" applyBorder="1" applyAlignment="1" applyProtection="1">
      <alignment horizontal="right" vertical="top"/>
    </xf>
    <xf numFmtId="0" fontId="5" fillId="0" borderId="0" xfId="0" applyFont="1" applyProtection="1"/>
    <xf numFmtId="0" fontId="0" fillId="0" borderId="0" xfId="0" applyAlignment="1" applyProtection="1">
      <alignment wrapText="1" shrinkToFit="1"/>
    </xf>
    <xf numFmtId="49" fontId="4" fillId="0" borderId="5" xfId="0" applyNumberFormat="1" applyFont="1" applyBorder="1" applyAlignment="1" applyProtection="1">
      <alignment vertical="top" wrapText="1"/>
    </xf>
    <xf numFmtId="49" fontId="4" fillId="0" borderId="3" xfId="0" applyNumberFormat="1" applyFont="1" applyBorder="1" applyAlignment="1" applyProtection="1">
      <alignment vertical="top" wrapText="1"/>
    </xf>
    <xf numFmtId="49" fontId="4" fillId="0" borderId="1" xfId="0" applyNumberFormat="1" applyFont="1" applyBorder="1" applyAlignment="1" applyProtection="1">
      <alignment vertical="top" wrapText="1"/>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Fill="1" applyAlignment="1" applyProtection="1">
      <alignment horizontal="center" shrinkToFit="1"/>
    </xf>
    <xf numFmtId="4" fontId="20" fillId="0" borderId="1" xfId="0" applyNumberFormat="1" applyFont="1" applyBorder="1" applyAlignment="1" applyProtection="1">
      <alignment vertical="top"/>
    </xf>
    <xf numFmtId="4" fontId="20" fillId="4" borderId="1" xfId="0" applyNumberFormat="1" applyFont="1" applyFill="1" applyBorder="1" applyAlignment="1" applyProtection="1">
      <alignment vertical="top"/>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4" borderId="0" xfId="0" applyFill="1" applyAlignment="1" applyProtection="1">
      <alignment horizontal="center" vertical="top" shrinkToFit="1"/>
      <protection locked="0"/>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showGridLines="0"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7" t="s">
        <v>45</v>
      </c>
      <c r="B2" s="67"/>
      <c r="C2" s="67"/>
      <c r="D2" s="67"/>
      <c r="E2" s="67"/>
      <c r="F2" s="67"/>
      <c r="G2" s="67"/>
      <c r="H2" s="67"/>
      <c r="I2" s="67"/>
    </row>
    <row r="5" spans="1:9" x14ac:dyDescent="0.25">
      <c r="D5" s="29"/>
      <c r="E5" s="29"/>
      <c r="F5" s="30"/>
      <c r="G5" s="30"/>
      <c r="H5" s="30"/>
      <c r="I5" s="31" t="s">
        <v>72</v>
      </c>
    </row>
    <row r="6" spans="1:9" x14ac:dyDescent="0.25">
      <c r="D6" s="29"/>
      <c r="E6" s="29"/>
      <c r="F6" s="30"/>
      <c r="G6" s="30"/>
      <c r="H6" s="30"/>
      <c r="I6" s="31"/>
    </row>
    <row r="7" spans="1:9" x14ac:dyDescent="0.25">
      <c r="D7" s="29"/>
      <c r="E7" s="29"/>
      <c r="F7" s="30"/>
      <c r="G7" s="30"/>
      <c r="H7" s="30"/>
      <c r="I7" s="32" t="s">
        <v>71</v>
      </c>
    </row>
    <row r="8" spans="1:9" ht="24.95" customHeight="1" x14ac:dyDescent="0.25"/>
    <row r="9" spans="1:9" ht="18.75" x14ac:dyDescent="0.3">
      <c r="A9" s="68" t="s">
        <v>24</v>
      </c>
      <c r="B9" s="68"/>
      <c r="C9" s="68"/>
      <c r="D9" s="68"/>
      <c r="E9" s="68"/>
      <c r="F9" s="68"/>
      <c r="G9" s="68"/>
      <c r="H9" s="68"/>
      <c r="I9" s="68"/>
    </row>
    <row r="10" spans="1:9" ht="15" customHeight="1" x14ac:dyDescent="0.25"/>
    <row r="11" spans="1:9" ht="15" customHeight="1" x14ac:dyDescent="0.25"/>
    <row r="12" spans="1:9" x14ac:dyDescent="0.25">
      <c r="A12" s="1" t="s">
        <v>25</v>
      </c>
      <c r="B12" s="69"/>
      <c r="C12" s="69"/>
      <c r="D12" s="69"/>
      <c r="E12" s="69"/>
      <c r="F12" s="1" t="s">
        <v>26</v>
      </c>
      <c r="G12" s="1"/>
      <c r="I12" s="54"/>
    </row>
    <row r="13" spans="1:9" x14ac:dyDescent="0.25">
      <c r="A13" s="70" t="s">
        <v>27</v>
      </c>
      <c r="B13" s="70"/>
      <c r="C13" s="70"/>
      <c r="D13" s="70"/>
      <c r="E13" s="70"/>
      <c r="F13" s="70"/>
      <c r="G13" s="70"/>
      <c r="H13" s="70"/>
      <c r="I13" s="33"/>
    </row>
    <row r="14" spans="1:9" x14ac:dyDescent="0.25">
      <c r="A14" s="55"/>
      <c r="B14" s="55"/>
      <c r="C14" s="55"/>
      <c r="D14" s="55"/>
      <c r="E14" s="55"/>
      <c r="F14" s="55"/>
      <c r="G14" s="55"/>
      <c r="H14" s="55"/>
      <c r="I14" s="33"/>
    </row>
    <row r="15" spans="1:9" x14ac:dyDescent="0.25">
      <c r="A15" s="1" t="s">
        <v>28</v>
      </c>
      <c r="B15" s="1"/>
      <c r="C15" s="34"/>
      <c r="D15" s="61" t="s">
        <v>29</v>
      </c>
      <c r="E15" s="61"/>
      <c r="F15" s="64"/>
      <c r="G15" s="64"/>
      <c r="H15" s="64"/>
      <c r="I15" s="64"/>
    </row>
    <row r="16" spans="1:9" x14ac:dyDescent="0.25">
      <c r="B16" s="35"/>
      <c r="C16" s="35" t="s">
        <v>30</v>
      </c>
      <c r="D16" s="35"/>
      <c r="E16" s="35"/>
      <c r="F16" s="35" t="s">
        <v>31</v>
      </c>
      <c r="G16" s="35"/>
      <c r="H16" s="35"/>
      <c r="I16" s="1"/>
    </row>
    <row r="17" spans="1:9" x14ac:dyDescent="0.25">
      <c r="B17" s="35"/>
      <c r="C17" s="35"/>
      <c r="D17" s="35"/>
      <c r="E17" s="35"/>
      <c r="F17" s="35"/>
      <c r="G17" s="35"/>
      <c r="H17" s="35"/>
      <c r="I17" s="1"/>
    </row>
    <row r="18" spans="1:9" x14ac:dyDescent="0.25">
      <c r="A18" s="1" t="s">
        <v>32</v>
      </c>
      <c r="B18" s="54"/>
      <c r="C18" s="61" t="s">
        <v>33</v>
      </c>
      <c r="D18" s="61"/>
      <c r="E18" s="62"/>
      <c r="F18" s="62"/>
      <c r="G18" s="63" t="s">
        <v>34</v>
      </c>
      <c r="H18" s="63"/>
      <c r="I18" s="36"/>
    </row>
    <row r="19" spans="1:9" s="37" customFormat="1" x14ac:dyDescent="0.25">
      <c r="B19" s="38"/>
      <c r="C19" s="39"/>
      <c r="D19" s="39"/>
      <c r="E19" s="56"/>
      <c r="F19" s="56"/>
      <c r="G19" s="56"/>
      <c r="H19" s="56"/>
      <c r="I19" s="56"/>
    </row>
    <row r="20" spans="1:9" s="37" customFormat="1" x14ac:dyDescent="0.25">
      <c r="B20" s="38"/>
      <c r="C20" s="39"/>
      <c r="D20" s="39"/>
      <c r="E20" s="56"/>
      <c r="F20" s="56"/>
      <c r="G20" s="56"/>
      <c r="H20" s="56"/>
      <c r="I20" s="56"/>
    </row>
    <row r="21" spans="1:9" s="37" customFormat="1" x14ac:dyDescent="0.25">
      <c r="A21" s="40" t="s">
        <v>35</v>
      </c>
      <c r="B21" s="38"/>
      <c r="C21" s="64"/>
      <c r="D21" s="64"/>
      <c r="E21" s="64"/>
      <c r="F21" s="64"/>
      <c r="G21" s="64"/>
      <c r="H21" s="56" t="s">
        <v>36</v>
      </c>
      <c r="I21" s="36"/>
    </row>
    <row r="22" spans="1:9" s="37" customFormat="1" x14ac:dyDescent="0.25">
      <c r="A22" s="40"/>
      <c r="B22" s="38"/>
      <c r="C22" s="39"/>
      <c r="D22" s="39"/>
      <c r="E22" s="39"/>
      <c r="F22" s="39"/>
      <c r="G22" s="39"/>
      <c r="H22" s="56"/>
      <c r="I22" s="41"/>
    </row>
    <row r="23" spans="1:9" x14ac:dyDescent="0.25">
      <c r="A23" s="1" t="s">
        <v>37</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59" t="s">
        <v>38</v>
      </c>
      <c r="B25" s="59"/>
      <c r="C25" s="59"/>
      <c r="D25" s="59"/>
      <c r="E25" s="59"/>
      <c r="F25" s="59"/>
      <c r="G25" s="59"/>
      <c r="H25" s="59"/>
      <c r="I25" s="1"/>
    </row>
    <row r="26" spans="1:9" ht="15" customHeight="1" x14ac:dyDescent="0.25">
      <c r="A26" s="1"/>
      <c r="B26" s="1"/>
      <c r="C26" s="1"/>
      <c r="D26" s="1"/>
      <c r="E26" s="1"/>
      <c r="F26" s="1"/>
      <c r="G26" s="1"/>
      <c r="H26" s="1"/>
      <c r="I26" s="1"/>
    </row>
    <row r="27" spans="1:9" ht="15" customHeight="1" x14ac:dyDescent="0.25">
      <c r="A27" s="1" t="s">
        <v>39</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40</v>
      </c>
      <c r="B29" s="65">
        <f>IF(+'B.Anexo I Tabla Desglose Precio'!I39&lt;=13680,+'B.Anexo I Tabla Desglose Precio'!I39,"no debe superar 13.680,00")</f>
        <v>500</v>
      </c>
      <c r="C29" s="66"/>
      <c r="D29" s="1" t="s">
        <v>41</v>
      </c>
      <c r="E29" s="1"/>
      <c r="F29" s="1"/>
      <c r="G29" s="1"/>
      <c r="H29" s="1"/>
    </row>
    <row r="30" spans="1:9" ht="15" customHeight="1" x14ac:dyDescent="0.25">
      <c r="A30" s="1"/>
      <c r="B30" s="1"/>
      <c r="C30" s="1"/>
      <c r="D30" s="1"/>
      <c r="E30" s="1"/>
      <c r="F30" s="1"/>
      <c r="G30" s="1"/>
      <c r="H30" s="1"/>
    </row>
    <row r="31" spans="1:9" ht="15" customHeight="1" x14ac:dyDescent="0.25">
      <c r="A31" s="42"/>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59" t="s">
        <v>46</v>
      </c>
      <c r="B33" s="59"/>
      <c r="C33" s="59"/>
      <c r="D33" s="59"/>
      <c r="E33" s="59"/>
      <c r="F33" s="59"/>
      <c r="G33" s="59"/>
      <c r="H33" s="59"/>
      <c r="I33" s="1"/>
    </row>
    <row r="34" spans="1:9" ht="27" customHeight="1" x14ac:dyDescent="0.25">
      <c r="A34" s="1"/>
      <c r="B34" s="1"/>
      <c r="C34" s="1"/>
      <c r="D34" s="1"/>
      <c r="E34" s="1"/>
      <c r="F34" s="1"/>
      <c r="G34" s="1"/>
      <c r="H34" s="1"/>
      <c r="I34" s="1"/>
    </row>
    <row r="35" spans="1:9" x14ac:dyDescent="0.25">
      <c r="A35" s="43" t="s">
        <v>42</v>
      </c>
      <c r="B35" s="1"/>
      <c r="C35" s="1"/>
      <c r="D35" s="1"/>
      <c r="E35" s="1"/>
      <c r="F35" s="1"/>
      <c r="G35" s="1"/>
      <c r="H35" s="1"/>
      <c r="I35" s="1"/>
    </row>
    <row r="36" spans="1:9" ht="8.1" customHeight="1" x14ac:dyDescent="0.25">
      <c r="A36" s="1"/>
      <c r="B36" s="1"/>
      <c r="C36" s="1"/>
      <c r="D36" s="1"/>
      <c r="E36" s="1"/>
      <c r="F36" s="1"/>
      <c r="G36" s="1"/>
      <c r="H36" s="1"/>
      <c r="I36" s="1"/>
    </row>
    <row r="41" spans="1:9" x14ac:dyDescent="0.25">
      <c r="B41" s="44" t="s">
        <v>43</v>
      </c>
    </row>
    <row r="45" spans="1:9" x14ac:dyDescent="0.25">
      <c r="E45" s="45"/>
    </row>
    <row r="47" spans="1:9" x14ac:dyDescent="0.25">
      <c r="E47" s="46"/>
    </row>
    <row r="48" spans="1:9" x14ac:dyDescent="0.25">
      <c r="B48" s="47" t="s">
        <v>44</v>
      </c>
      <c r="C48" s="60"/>
      <c r="D48" s="60"/>
      <c r="E48" s="60"/>
      <c r="F48" s="60"/>
    </row>
  </sheetData>
  <sheetProtection algorithmName="SHA-512" hashValue="vp5cp1rUZEw4U6j0xlXiy8jC7/Fjv0AOIsWShoWFRSbMAdgOdIsIjmicJq0cuGYsV8kFIDFR4IBskGq9f3xqPw==" saltValue="HMf86jtIDYjr3FKvT/S7PA=="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M53"/>
  <sheetViews>
    <sheetView showGridLines="0" zoomScale="85" zoomScaleNormal="85" workbookViewId="0">
      <pane xSplit="3" ySplit="5" topLeftCell="D6" activePane="bottomRight" state="frozen"/>
      <selection pane="topRight" activeCell="D1" sqref="D1"/>
      <selection pane="bottomLeft" activeCell="A6" sqref="A6"/>
      <selection pane="bottomRight" activeCell="D49" activeCellId="14" sqref="H7 H9 H11 H13 H15 H17 H19 H21 H25 H29 H31 H33 G37:G38 I37:I38 D49:F49"/>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4.7109375" style="4" bestFit="1" customWidth="1"/>
    <col min="6" max="6" width="10.42578125" style="3" customWidth="1"/>
    <col min="7" max="7" width="7.5703125" style="3" bestFit="1" customWidth="1"/>
    <col min="8" max="8" width="9" style="3" customWidth="1"/>
    <col min="9" max="9" width="10.85546875" style="3" customWidth="1"/>
    <col min="10" max="16384" width="11.42578125" style="3"/>
  </cols>
  <sheetData>
    <row r="1" spans="1:9" ht="90" customHeight="1" x14ac:dyDescent="0.25">
      <c r="A1" s="76" t="s">
        <v>19</v>
      </c>
      <c r="B1" s="77"/>
      <c r="C1" s="77"/>
      <c r="D1" s="77"/>
      <c r="E1" s="77"/>
      <c r="F1" s="77"/>
      <c r="G1" s="77"/>
      <c r="H1" s="77"/>
      <c r="I1" s="78"/>
    </row>
    <row r="3" spans="1:9" ht="15.75" x14ac:dyDescent="0.25">
      <c r="A3" s="2" t="s">
        <v>73</v>
      </c>
    </row>
    <row r="4" spans="1:9" ht="8.1" customHeight="1" x14ac:dyDescent="0.25"/>
    <row r="5" spans="1:9" x14ac:dyDescent="0.25">
      <c r="A5" s="5" t="s">
        <v>0</v>
      </c>
      <c r="B5" s="5" t="s">
        <v>1</v>
      </c>
      <c r="C5" s="5" t="s">
        <v>2</v>
      </c>
      <c r="D5" s="6" t="s">
        <v>3</v>
      </c>
      <c r="E5" s="6" t="s">
        <v>4</v>
      </c>
      <c r="F5" s="5" t="s">
        <v>5</v>
      </c>
      <c r="G5" s="5" t="s">
        <v>6</v>
      </c>
      <c r="H5" s="5" t="s">
        <v>7</v>
      </c>
      <c r="I5" s="5" t="s">
        <v>66</v>
      </c>
    </row>
    <row r="6" spans="1:9" x14ac:dyDescent="0.25">
      <c r="A6" s="7" t="s">
        <v>8</v>
      </c>
      <c r="B6" s="7" t="s">
        <v>9</v>
      </c>
      <c r="C6" s="7" t="s">
        <v>10</v>
      </c>
      <c r="D6" s="79" t="s">
        <v>51</v>
      </c>
      <c r="E6" s="80"/>
      <c r="F6" s="81"/>
      <c r="G6" s="8"/>
      <c r="H6" s="9"/>
      <c r="I6" s="9"/>
    </row>
    <row r="7" spans="1:9" x14ac:dyDescent="0.25">
      <c r="A7" s="10" t="s">
        <v>20</v>
      </c>
      <c r="B7" s="11" t="s">
        <v>11</v>
      </c>
      <c r="C7" s="11" t="s">
        <v>12</v>
      </c>
      <c r="D7" s="71" t="s">
        <v>68</v>
      </c>
      <c r="E7" s="72"/>
      <c r="F7" s="73"/>
      <c r="G7" s="14">
        <v>1</v>
      </c>
      <c r="H7" s="26"/>
      <c r="I7" s="15">
        <f>ROUND(G7*H7,I9)</f>
        <v>0</v>
      </c>
    </row>
    <row r="8" spans="1:9" ht="234.75" customHeight="1" x14ac:dyDescent="0.25">
      <c r="A8" s="53"/>
      <c r="B8" s="53"/>
      <c r="C8" s="53"/>
      <c r="D8" s="53" t="s">
        <v>74</v>
      </c>
      <c r="E8" s="53"/>
      <c r="F8" s="53"/>
      <c r="G8" s="53"/>
      <c r="H8" s="53"/>
      <c r="I8" s="53"/>
    </row>
    <row r="9" spans="1:9" x14ac:dyDescent="0.25">
      <c r="A9" s="10" t="s">
        <v>21</v>
      </c>
      <c r="B9" s="11" t="s">
        <v>11</v>
      </c>
      <c r="C9" s="11" t="s">
        <v>12</v>
      </c>
      <c r="D9" s="71" t="s">
        <v>75</v>
      </c>
      <c r="E9" s="72"/>
      <c r="F9" s="73"/>
      <c r="G9" s="14">
        <v>1</v>
      </c>
      <c r="H9" s="26"/>
      <c r="I9" s="15">
        <f>ROUND(G9*H9,I11)</f>
        <v>0</v>
      </c>
    </row>
    <row r="10" spans="1:9" ht="33.75" x14ac:dyDescent="0.25">
      <c r="A10" s="53"/>
      <c r="B10" s="53"/>
      <c r="C10" s="53"/>
      <c r="D10" s="53" t="s">
        <v>76</v>
      </c>
      <c r="E10" s="53"/>
      <c r="F10" s="53"/>
      <c r="G10" s="53"/>
      <c r="H10" s="53"/>
      <c r="I10" s="53"/>
    </row>
    <row r="11" spans="1:9" x14ac:dyDescent="0.25">
      <c r="A11" s="10" t="s">
        <v>22</v>
      </c>
      <c r="B11" s="11" t="s">
        <v>11</v>
      </c>
      <c r="C11" s="11" t="s">
        <v>12</v>
      </c>
      <c r="D11" s="71" t="s">
        <v>77</v>
      </c>
      <c r="E11" s="72"/>
      <c r="F11" s="73"/>
      <c r="G11" s="14">
        <v>1</v>
      </c>
      <c r="H11" s="26"/>
      <c r="I11" s="15">
        <f>ROUND(G11*H11,I13)</f>
        <v>0</v>
      </c>
    </row>
    <row r="12" spans="1:9" ht="22.5" x14ac:dyDescent="0.25">
      <c r="A12" s="53"/>
      <c r="B12" s="53"/>
      <c r="C12" s="53"/>
      <c r="D12" s="53" t="s">
        <v>78</v>
      </c>
      <c r="E12" s="53"/>
      <c r="F12" s="53"/>
      <c r="G12" s="53"/>
      <c r="H12" s="53"/>
      <c r="I12" s="53"/>
    </row>
    <row r="13" spans="1:9" x14ac:dyDescent="0.25">
      <c r="A13" s="10" t="s">
        <v>23</v>
      </c>
      <c r="B13" s="11" t="s">
        <v>11</v>
      </c>
      <c r="C13" s="11" t="s">
        <v>12</v>
      </c>
      <c r="D13" s="71" t="s">
        <v>79</v>
      </c>
      <c r="E13" s="72"/>
      <c r="F13" s="73"/>
      <c r="G13" s="14">
        <v>1</v>
      </c>
      <c r="H13" s="26"/>
      <c r="I13" s="15">
        <f>ROUND(G13*H13,I16)</f>
        <v>0</v>
      </c>
    </row>
    <row r="14" spans="1:9" ht="22.5" x14ac:dyDescent="0.25">
      <c r="A14" s="53"/>
      <c r="B14" s="53"/>
      <c r="C14" s="53"/>
      <c r="D14" s="53" t="s">
        <v>80</v>
      </c>
      <c r="E14" s="53"/>
      <c r="F14" s="53"/>
      <c r="G14" s="53"/>
      <c r="H14" s="53"/>
      <c r="I14" s="53"/>
    </row>
    <row r="15" spans="1:9" x14ac:dyDescent="0.25">
      <c r="A15" s="10" t="s">
        <v>52</v>
      </c>
      <c r="B15" s="11" t="s">
        <v>11</v>
      </c>
      <c r="C15" s="11" t="s">
        <v>12</v>
      </c>
      <c r="D15" s="71" t="s">
        <v>81</v>
      </c>
      <c r="E15" s="72"/>
      <c r="F15" s="73"/>
      <c r="G15" s="14">
        <v>1</v>
      </c>
      <c r="H15" s="26"/>
      <c r="I15" s="15">
        <f>ROUND(G15*H15,I20)</f>
        <v>0</v>
      </c>
    </row>
    <row r="16" spans="1:9" ht="45" x14ac:dyDescent="0.25">
      <c r="A16" s="53"/>
      <c r="B16" s="53"/>
      <c r="C16" s="53"/>
      <c r="D16" s="53" t="s">
        <v>82</v>
      </c>
      <c r="E16" s="53"/>
      <c r="F16" s="53"/>
      <c r="G16" s="53"/>
      <c r="H16" s="53"/>
      <c r="I16" s="53"/>
    </row>
    <row r="17" spans="1:9" x14ac:dyDescent="0.25">
      <c r="A17" s="10" t="s">
        <v>69</v>
      </c>
      <c r="B17" s="11" t="s">
        <v>11</v>
      </c>
      <c r="C17" s="11" t="s">
        <v>12</v>
      </c>
      <c r="D17" s="71" t="s">
        <v>83</v>
      </c>
      <c r="E17" s="72"/>
      <c r="F17" s="73"/>
      <c r="G17" s="14">
        <v>1</v>
      </c>
      <c r="H17" s="26"/>
      <c r="I17" s="15">
        <f>ROUND(G17*H17,I18)</f>
        <v>0</v>
      </c>
    </row>
    <row r="18" spans="1:9" ht="33.75" x14ac:dyDescent="0.25">
      <c r="A18" s="53"/>
      <c r="B18" s="53"/>
      <c r="C18" s="53"/>
      <c r="D18" s="53" t="s">
        <v>84</v>
      </c>
      <c r="E18" s="53"/>
      <c r="F18" s="53"/>
      <c r="G18" s="53"/>
      <c r="H18" s="53"/>
      <c r="I18" s="53"/>
    </row>
    <row r="19" spans="1:9" x14ac:dyDescent="0.25">
      <c r="A19" s="10" t="s">
        <v>53</v>
      </c>
      <c r="B19" s="11" t="s">
        <v>11</v>
      </c>
      <c r="C19" s="11" t="s">
        <v>12</v>
      </c>
      <c r="D19" s="71" t="s">
        <v>85</v>
      </c>
      <c r="E19" s="72"/>
      <c r="F19" s="73"/>
      <c r="G19" s="14">
        <v>1</v>
      </c>
      <c r="H19" s="26"/>
      <c r="I19" s="15">
        <f>ROUND(G19*H19,I22)</f>
        <v>0</v>
      </c>
    </row>
    <row r="20" spans="1:9" ht="56.25" x14ac:dyDescent="0.25">
      <c r="A20" s="53"/>
      <c r="B20" s="53"/>
      <c r="C20" s="53"/>
      <c r="D20" s="53" t="s">
        <v>86</v>
      </c>
      <c r="E20" s="51"/>
      <c r="F20" s="52"/>
      <c r="G20" s="53"/>
      <c r="H20" s="53"/>
      <c r="I20" s="53"/>
    </row>
    <row r="21" spans="1:9" x14ac:dyDescent="0.25">
      <c r="A21" s="10" t="s">
        <v>54</v>
      </c>
      <c r="B21" s="11" t="s">
        <v>11</v>
      </c>
      <c r="C21" s="11" t="s">
        <v>12</v>
      </c>
      <c r="D21" s="71" t="s">
        <v>87</v>
      </c>
      <c r="E21" s="72"/>
      <c r="F21" s="73"/>
      <c r="G21" s="14">
        <v>1</v>
      </c>
      <c r="H21" s="26"/>
      <c r="I21" s="15">
        <f>ROUND(G21*H21,2)</f>
        <v>0</v>
      </c>
    </row>
    <row r="22" spans="1:9" ht="39.75" customHeight="1" x14ac:dyDescent="0.25">
      <c r="A22" s="53"/>
      <c r="B22" s="53"/>
      <c r="C22" s="53"/>
      <c r="D22" s="53" t="s">
        <v>88</v>
      </c>
      <c r="E22" s="51"/>
      <c r="F22" s="52"/>
      <c r="G22" s="53"/>
      <c r="H22" s="53"/>
      <c r="I22" s="53"/>
    </row>
    <row r="23" spans="1:9" x14ac:dyDescent="0.25">
      <c r="A23" s="10" t="s">
        <v>89</v>
      </c>
      <c r="B23" s="11" t="s">
        <v>11</v>
      </c>
      <c r="C23" s="11" t="s">
        <v>13</v>
      </c>
      <c r="D23" s="71" t="s">
        <v>90</v>
      </c>
      <c r="E23" s="72"/>
      <c r="F23" s="73"/>
      <c r="G23" s="57">
        <v>1</v>
      </c>
      <c r="H23" s="58">
        <v>500</v>
      </c>
      <c r="I23" s="58">
        <v>500</v>
      </c>
    </row>
    <row r="24" spans="1:9" ht="101.25" x14ac:dyDescent="0.25">
      <c r="A24" s="53"/>
      <c r="B24" s="53"/>
      <c r="C24" s="53"/>
      <c r="D24" s="53" t="s">
        <v>91</v>
      </c>
      <c r="E24" s="51"/>
      <c r="F24" s="52"/>
      <c r="G24" s="53"/>
      <c r="H24" s="53"/>
      <c r="I24" s="53"/>
    </row>
    <row r="25" spans="1:9" x14ac:dyDescent="0.25">
      <c r="A25" s="10" t="s">
        <v>92</v>
      </c>
      <c r="B25" s="11" t="s">
        <v>11</v>
      </c>
      <c r="C25" s="11" t="s">
        <v>12</v>
      </c>
      <c r="D25" s="71" t="s">
        <v>93</v>
      </c>
      <c r="E25" s="72"/>
      <c r="F25" s="73"/>
      <c r="G25" s="14">
        <v>1</v>
      </c>
      <c r="H25" s="26"/>
      <c r="I25" s="15">
        <f>ROUND(G25*H25,2)</f>
        <v>0</v>
      </c>
    </row>
    <row r="26" spans="1:9" ht="39.75" customHeight="1" x14ac:dyDescent="0.25">
      <c r="A26" s="53"/>
      <c r="B26" s="53"/>
      <c r="C26" s="53"/>
      <c r="D26" s="53" t="s">
        <v>94</v>
      </c>
      <c r="E26" s="51"/>
      <c r="F26" s="52"/>
      <c r="G26" s="53"/>
      <c r="H26" s="53"/>
      <c r="I26" s="53"/>
    </row>
    <row r="27" spans="1:9" x14ac:dyDescent="0.25">
      <c r="A27" s="13"/>
      <c r="B27" s="13"/>
      <c r="C27" s="13"/>
      <c r="D27" s="12"/>
      <c r="E27" s="12" t="s">
        <v>70</v>
      </c>
      <c r="F27" s="48" t="s">
        <v>65</v>
      </c>
      <c r="G27" s="14"/>
      <c r="H27" s="16"/>
      <c r="I27" s="17">
        <f>SUM(I7+I9+I11+I13+I15+I17+I19+I21+I23+I25)</f>
        <v>500</v>
      </c>
    </row>
    <row r="28" spans="1:9" x14ac:dyDescent="0.25">
      <c r="A28" s="7" t="s">
        <v>55</v>
      </c>
      <c r="B28" s="7" t="s">
        <v>9</v>
      </c>
      <c r="C28" s="7"/>
      <c r="D28" s="79" t="s">
        <v>56</v>
      </c>
      <c r="E28" s="80"/>
      <c r="F28" s="81"/>
      <c r="G28" s="8"/>
      <c r="H28" s="9"/>
      <c r="I28" s="9"/>
    </row>
    <row r="29" spans="1:9" x14ac:dyDescent="0.25">
      <c r="A29" s="10" t="s">
        <v>57</v>
      </c>
      <c r="B29" s="11" t="s">
        <v>11</v>
      </c>
      <c r="C29" s="11" t="s">
        <v>12</v>
      </c>
      <c r="D29" s="71" t="s">
        <v>58</v>
      </c>
      <c r="E29" s="72"/>
      <c r="F29" s="73"/>
      <c r="G29" s="14">
        <v>1</v>
      </c>
      <c r="H29" s="26"/>
      <c r="I29" s="15">
        <f>ROUND(G29*H29,2)</f>
        <v>0</v>
      </c>
    </row>
    <row r="30" spans="1:9" ht="120" customHeight="1" x14ac:dyDescent="0.25">
      <c r="A30" s="53"/>
      <c r="B30" s="53"/>
      <c r="C30" s="53"/>
      <c r="D30" s="53" t="s">
        <v>95</v>
      </c>
      <c r="E30" s="51"/>
      <c r="F30" s="52"/>
      <c r="G30" s="53"/>
      <c r="H30" s="53"/>
      <c r="I30" s="53"/>
    </row>
    <row r="31" spans="1:9" x14ac:dyDescent="0.25">
      <c r="A31" s="10" t="s">
        <v>59</v>
      </c>
      <c r="B31" s="11" t="s">
        <v>11</v>
      </c>
      <c r="C31" s="11" t="s">
        <v>12</v>
      </c>
      <c r="D31" s="71" t="s">
        <v>60</v>
      </c>
      <c r="E31" s="72"/>
      <c r="F31" s="73"/>
      <c r="G31" s="14">
        <v>1</v>
      </c>
      <c r="H31" s="26"/>
      <c r="I31" s="15">
        <f>ROUND(G31*H31,2)</f>
        <v>0</v>
      </c>
    </row>
    <row r="32" spans="1:9" ht="37.5" customHeight="1" x14ac:dyDescent="0.25">
      <c r="A32" s="53"/>
      <c r="B32" s="53"/>
      <c r="C32" s="53"/>
      <c r="D32" s="53" t="s">
        <v>61</v>
      </c>
      <c r="E32" s="51"/>
      <c r="F32" s="52"/>
      <c r="G32" s="53"/>
      <c r="H32" s="53"/>
      <c r="I32" s="53"/>
    </row>
    <row r="33" spans="1:13" x14ac:dyDescent="0.25">
      <c r="A33" s="10" t="s">
        <v>63</v>
      </c>
      <c r="B33" s="11" t="s">
        <v>11</v>
      </c>
      <c r="C33" s="11" t="s">
        <v>12</v>
      </c>
      <c r="D33" s="71" t="s">
        <v>62</v>
      </c>
      <c r="E33" s="72"/>
      <c r="F33" s="73"/>
      <c r="G33" s="14">
        <v>1</v>
      </c>
      <c r="H33" s="26"/>
      <c r="I33" s="15">
        <f>ROUND(G33*H33,2)</f>
        <v>0</v>
      </c>
    </row>
    <row r="34" spans="1:13" ht="56.25" x14ac:dyDescent="0.25">
      <c r="A34" s="53"/>
      <c r="B34" s="53"/>
      <c r="C34" s="53"/>
      <c r="D34" s="53" t="s">
        <v>64</v>
      </c>
      <c r="E34" s="51"/>
      <c r="F34" s="52"/>
      <c r="G34" s="53"/>
      <c r="H34" s="53"/>
      <c r="I34" s="53"/>
    </row>
    <row r="35" spans="1:13" x14ac:dyDescent="0.25">
      <c r="A35" s="13"/>
      <c r="B35" s="13"/>
      <c r="C35" s="13"/>
      <c r="D35" s="12"/>
      <c r="E35" s="12"/>
      <c r="F35" s="48" t="s">
        <v>47</v>
      </c>
      <c r="G35" s="14"/>
      <c r="H35" s="16"/>
      <c r="I35" s="17">
        <f>SUM(I29+I31+I33)</f>
        <v>0</v>
      </c>
    </row>
    <row r="36" spans="1:13" x14ac:dyDescent="0.25">
      <c r="A36" s="18"/>
      <c r="B36" s="19"/>
      <c r="C36" s="19"/>
      <c r="D36" s="20"/>
      <c r="E36" s="21"/>
      <c r="F36" s="22" t="s">
        <v>14</v>
      </c>
      <c r="G36" s="23"/>
      <c r="H36" s="24"/>
      <c r="I36" s="17">
        <f>SUM(I27+I35)</f>
        <v>500</v>
      </c>
    </row>
    <row r="37" spans="1:13" x14ac:dyDescent="0.25">
      <c r="A37" s="18"/>
      <c r="B37" s="19"/>
      <c r="C37" s="19"/>
      <c r="D37" s="20"/>
      <c r="E37" s="21"/>
      <c r="F37" s="22" t="s">
        <v>48</v>
      </c>
      <c r="G37" s="27" t="s">
        <v>16</v>
      </c>
      <c r="H37" s="25"/>
      <c r="I37" s="28"/>
    </row>
    <row r="38" spans="1:13" x14ac:dyDescent="0.25">
      <c r="A38" s="18"/>
      <c r="B38" s="19"/>
      <c r="C38" s="19"/>
      <c r="D38" s="20"/>
      <c r="E38" s="21"/>
      <c r="F38" s="22" t="s">
        <v>49</v>
      </c>
      <c r="G38" s="27" t="s">
        <v>16</v>
      </c>
      <c r="H38" s="25"/>
      <c r="I38" s="28"/>
    </row>
    <row r="39" spans="1:13" x14ac:dyDescent="0.25">
      <c r="A39" s="18"/>
      <c r="B39" s="19"/>
      <c r="C39" s="19"/>
      <c r="D39" s="20"/>
      <c r="E39" s="21"/>
      <c r="F39" s="22" t="s">
        <v>15</v>
      </c>
      <c r="G39" s="23"/>
      <c r="H39" s="24"/>
      <c r="I39" s="17">
        <f>SUM(I36:I38)</f>
        <v>500</v>
      </c>
    </row>
    <row r="41" spans="1:13" ht="30" customHeight="1" x14ac:dyDescent="0.25">
      <c r="A41" s="82" t="s">
        <v>96</v>
      </c>
      <c r="B41" s="82"/>
      <c r="C41" s="82"/>
      <c r="D41" s="82"/>
      <c r="E41" s="82"/>
      <c r="F41" s="82"/>
      <c r="G41" s="82"/>
      <c r="H41" s="82"/>
      <c r="I41" s="82"/>
    </row>
    <row r="43" spans="1:13" ht="33" customHeight="1" x14ac:dyDescent="0.25">
      <c r="A43" s="82" t="s">
        <v>50</v>
      </c>
      <c r="B43" s="82"/>
      <c r="C43" s="82"/>
      <c r="D43" s="82"/>
      <c r="E43" s="82"/>
      <c r="F43" s="82"/>
      <c r="G43" s="82"/>
      <c r="H43" s="82"/>
      <c r="I43" s="82"/>
      <c r="J43" s="50"/>
      <c r="K43" s="50"/>
      <c r="L43" s="50"/>
      <c r="M43" s="50"/>
    </row>
    <row r="45" spans="1:13" ht="33" customHeight="1" x14ac:dyDescent="0.25">
      <c r="A45" s="82" t="s">
        <v>67</v>
      </c>
      <c r="B45" s="82"/>
      <c r="C45" s="82"/>
      <c r="D45" s="82"/>
      <c r="E45" s="82"/>
      <c r="F45" s="82"/>
      <c r="G45" s="82"/>
      <c r="H45" s="82"/>
      <c r="I45" s="82"/>
    </row>
    <row r="49" spans="1:9" x14ac:dyDescent="0.25">
      <c r="B49" s="1" t="s">
        <v>17</v>
      </c>
      <c r="C49" s="1"/>
      <c r="D49" s="74"/>
      <c r="E49" s="74"/>
      <c r="F49" s="74"/>
    </row>
    <row r="52" spans="1:9" ht="45" customHeight="1" x14ac:dyDescent="0.25">
      <c r="A52" s="75" t="s">
        <v>18</v>
      </c>
      <c r="B52" s="75"/>
      <c r="C52" s="75"/>
      <c r="D52" s="75"/>
      <c r="E52" s="75"/>
      <c r="F52" s="75"/>
      <c r="G52" s="75"/>
      <c r="H52" s="75"/>
      <c r="I52" s="75"/>
    </row>
    <row r="53" spans="1:9" x14ac:dyDescent="0.25">
      <c r="B53" s="49"/>
      <c r="C53" s="49"/>
      <c r="D53" s="49"/>
    </row>
  </sheetData>
  <sheetProtection algorithmName="SHA-512" hashValue="swseN8E1cmVjdCzBQTdshipOxd7ipC4c91zuN9uGGaf/u5sOKOWnYSfoji+yuh29sEKTtZ7rlvyqmNG8J4HdrQ==" saltValue="Qd7eNByK/5tfYGYLo1WTTA==" spinCount="100000" sheet="1" objects="1" scenarios="1" selectLockedCells="1"/>
  <autoFilter ref="A5:I39" xr:uid="{8C700576-5868-4781-9D21-B65413E4832C}"/>
  <mergeCells count="21">
    <mergeCell ref="D49:F49"/>
    <mergeCell ref="A52:I52"/>
    <mergeCell ref="A1:I1"/>
    <mergeCell ref="D6:F6"/>
    <mergeCell ref="A43:I43"/>
    <mergeCell ref="A41:I41"/>
    <mergeCell ref="D17:F17"/>
    <mergeCell ref="D28:F28"/>
    <mergeCell ref="D29:F29"/>
    <mergeCell ref="D31:F31"/>
    <mergeCell ref="D33:F33"/>
    <mergeCell ref="A45:I45"/>
    <mergeCell ref="D11:F11"/>
    <mergeCell ref="D13:F13"/>
    <mergeCell ref="D15:F15"/>
    <mergeCell ref="D19:F19"/>
    <mergeCell ref="D21:F21"/>
    <mergeCell ref="D7:F7"/>
    <mergeCell ref="D9:F9"/>
    <mergeCell ref="D23:F23"/>
    <mergeCell ref="D25:F25"/>
  </mergeCells>
  <dataValidations count="1">
    <dataValidation type="list" allowBlank="1" showInputMessage="1" showErrorMessage="1" sqref="B6:B7 B11 B13 B15 B19 B21 B29 B31 B33 B35:B39 B17 B9 B23 B25"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71" fitToHeight="30" orientation="portrait" r:id="rId1"/>
  <headerFooter>
    <oddFooter>&amp;R&amp;P / &amp;N</oddFooter>
  </headerFooter>
  <ignoredErrors>
    <ignoredError sqref="A6 A36:A39 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2024-06-04T11:39:36Z</cp:lastPrinted>
  <dcterms:created xsi:type="dcterms:W3CDTF">2023-05-29T06:28:02Z</dcterms:created>
  <dcterms:modified xsi:type="dcterms:W3CDTF">2024-06-04T11:39:40Z</dcterms:modified>
</cp:coreProperties>
</file>